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8780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<sst xmlns="http://schemas.openxmlformats.org/spreadsheetml/2006/main" count="818" uniqueCount="518">
  <si>
    <t>COLORADO DEPARTMENT OF EDUCATION</t>
  </si>
  <si>
    <t>HISPANIC PUPIL MEMBERSHIP COUNTS</t>
  </si>
  <si>
    <t>County Code</t>
  </si>
  <si>
    <t>County Name</t>
  </si>
  <si>
    <t>Organization Code</t>
  </si>
  <si>
    <t>Organization Name</t>
  </si>
  <si>
    <t>FALL 2003</t>
  </si>
  <si>
    <t>FALL 2004</t>
  </si>
  <si>
    <t>FALL 2005</t>
  </si>
  <si>
    <t>FALL 2006</t>
  </si>
  <si>
    <t>FALL 2007</t>
  </si>
  <si>
    <t>COUNT CHANGE FROM 2003</t>
  </si>
  <si>
    <t>PERCENT CHANGE FROM 2003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</si>
  <si>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</si>
  <si>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</si>
  <si>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</si>
  <si>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</si>
  <si>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</si>
  <si>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</si>
  <si>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</si>
  <si>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</si>
  <si>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</si>
  <si>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</si>
  <si>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</si>
  <si>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</si>
  <si>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</si>
  <si>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</si>
  <si>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</si>
  <si>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</si>
  <si>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COUNTY TOTAL</t>
  </si>
  <si>
    <t>02</t>
  </si>
  <si>
    <t>ALAMOSA</t>
  </si>
  <si>
    <t>0100</t>
  </si>
  <si>
    <t>ALAMOSA RE-11J</t>
  </si>
  <si>
    <t>0110</t>
  </si>
  <si>
    <t>SANGRE DE CRISTO RE-22J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</si>
  <si>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</si>
  <si>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</si>
  <si>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</si>
  <si>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</si>
  <si>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</si>
  <si>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</si>
  <si>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</si>
  <si>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</si>
  <si>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</si>
  <si>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</si>
  <si>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</si>
  <si>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</si>
  <si>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</si>
  <si>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</si>
  <si>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</si>
  <si>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</si>
  <si>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04</t>
  </si>
  <si>
    <t>ARCHULETA</t>
  </si>
  <si>
    <t>0220</t>
  </si>
  <si>
    <t>ARCHULETA COUNTY 50 JT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</si>
  <si>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</si>
  <si>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</si>
  <si>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</si>
  <si>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</si>
  <si>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</si>
  <si>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</si>
  <si>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</si>
  <si>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</si>
  <si>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</si>
  <si>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</si>
  <si>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</si>
  <si>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</si>
  <si>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06</t>
  </si>
  <si>
    <t>BENT</t>
  </si>
  <si>
    <t>0290</t>
  </si>
  <si>
    <t>LAS ANIMAS RE-1</t>
  </si>
  <si>
    <t>0310</t>
  </si>
  <si>
    <t>MC CLAVE RE-2</t>
  </si>
  <si>
    <t>07</t>
  </si>
  <si>
    <t>BOULDER</t>
  </si>
  <si>
    <t>0470</t>
  </si>
  <si>
    <t>ST VRAIN VALLEY RE 1J</t>
  </si>
  <si>
    <t>0480</t>
  </si>
  <si>
    <t>BOULDER VALLEY RE 2</t>
  </si>
  <si>
    <t>08</t>
  </si>
  <si>
    <t>CHAFFEE</t>
  </si>
  <si>
    <t>0490</t>
  </si>
  <si>
    <t>BUENA VISTA R-31</t>
  </si>
  <si>
    <t>0500</t>
  </si>
  <si>
    <t>SALIDA R-32</t>
  </si>
  <si>
    <t>09</t>
  </si>
  <si>
    <t>CHEYENNE</t>
  </si>
  <si>
    <t>0510</t>
  </si>
  <si>
    <t>KIT CARSON R-1</t>
  </si>
  <si>
    <t>0520</t>
  </si>
  <si>
    <t>CHEYENNE COUNTY RE-5</t>
  </si>
  <si>
    <t>10</t>
  </si>
  <si>
    <t>CLEAR CREEK</t>
  </si>
  <si>
    <t>0540</t>
  </si>
  <si>
    <t>CLEAR CREEK RE-1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</si>
  <si>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</si>
  <si>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</si>
  <si>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</si>
  <si>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</si>
  <si>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</si>
  <si>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</si>
  <si>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</si>
  <si>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</si>
  <si>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12</t>
  </si>
  <si>
    <t>COSTILLA</t>
  </si>
  <si>
    <t>0640</t>
  </si>
  <si>
    <t>CENTENNIAL R-1</t>
  </si>
  <si>
    <t>0740</t>
  </si>
  <si>
    <t>SIERRA GRANDE R-30</t>
  </si>
  <si>
    <t>13</t>
  </si>
  <si>
    <t>CROWLEY</t>
  </si>
  <si>
    <t>0770</t>
  </si>
  <si>
    <t>CROWLEY COUNTY RE-1-J</t>
  </si>
  <si>
    <t>14</t>
  </si>
  <si>
    <t>CUSTER</t>
  </si>
  <si>
    <t>0860</t>
  </si>
  <si>
    <t>CUSTER COUNTY SCHOOL DISTRICT C-1</t>
  </si>
  <si>
    <t>15</t>
  </si>
  <si>
    <t>DELTA</t>
  </si>
  <si>
    <t>0870</t>
  </si>
  <si>
    <t>DELTA COUNTY 50(J)</t>
  </si>
  <si>
    <t>16</t>
  </si>
  <si>
    <t>DENVER</t>
  </si>
  <si>
    <t>0880</t>
  </si>
  <si>
    <t>DENVER COUNTY 1</t>
  </si>
  <si>
    <t>17</t>
  </si>
  <si>
    <t>DOLORES</t>
  </si>
  <si>
    <t>0890</t>
  </si>
  <si>
    <t>DOLORES COUNTY RE NO.2</t>
  </si>
  <si>
    <t>18</t>
  </si>
  <si>
    <t>DOUGLAS</t>
  </si>
  <si>
    <t>0900</t>
  </si>
  <si>
    <t>DOUGLAS COUNTY RE 1</t>
  </si>
  <si>
    <t>19</t>
  </si>
  <si>
    <t>EAGLE</t>
  </si>
  <si>
    <t>0910</t>
  </si>
  <si>
    <t>EAGLE COUNTY RE 50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</si>
  <si>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</si>
  <si>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</si>
  <si>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</si>
  <si>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</si>
  <si>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</si>
  <si>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</si>
  <si>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</si>
  <si>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</si>
  <si>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</si>
  <si>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</si>
  <si>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</si>
  <si>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</si>
  <si>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</si>
  <si>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</si>
  <si>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</si>
  <si>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</si>
  <si>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</si>
  <si>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</si>
  <si>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</si>
  <si>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</si>
  <si>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</si>
  <si>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</si>
  <si>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</si>
  <si>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</si>
  <si>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</si>
  <si>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</si>
  <si>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</si>
  <si>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</si>
  <si>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</si>
  <si>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</si>
  <si>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</si>
  <si>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</si>
  <si>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</si>
  <si>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</si>
  <si>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</si>
  <si>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</si>
  <si>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</si>
  <si>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</si>
  <si>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</si>
  <si>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</si>
  <si>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</si>
  <si>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</si>
  <si>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</si>
  <si>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</si>
  <si>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</si>
  <si>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</si>
  <si>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</si>
  <si>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</si>
  <si>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</si>
  <si>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</si>
  <si>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</si>
  <si>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</si>
  <si>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</si>
  <si>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</si>
  <si>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</si>
  <si>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</si>
  <si>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</si>
  <si>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</si>
  <si>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</si>
  <si>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</si>
  <si>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24</t>
  </si>
  <si>
    <t>GILPIN</t>
  </si>
  <si>
    <t>1330</t>
  </si>
  <si>
    <t>GILPIN COUNTY RE-1</t>
  </si>
  <si>
    <t>25</t>
  </si>
  <si>
    <t>GRAND</t>
  </si>
  <si>
    <t>1340</t>
  </si>
  <si>
    <t>WEST GRAND 1-JT.</t>
  </si>
  <si>
    <t>1350</t>
  </si>
  <si>
    <t>EAST GRAND 2</t>
  </si>
  <si>
    <t>26</t>
  </si>
  <si>
    <t>GUNNISON</t>
  </si>
  <si>
    <t>1360</t>
  </si>
  <si>
    <t>GUNNISON WATERSHED RE1J</t>
  </si>
  <si>
    <t>27</t>
  </si>
  <si>
    <t>HINSDALE</t>
  </si>
  <si>
    <t>1380</t>
  </si>
  <si>
    <t>HINSDALE COUNTY RE 1</t>
  </si>
  <si>
    <t>28</t>
  </si>
  <si>
    <t>HUERFANO</t>
  </si>
  <si>
    <t>1390</t>
  </si>
  <si>
    <t>HUERFANO RE-1</t>
  </si>
  <si>
    <t>1400</t>
  </si>
  <si>
    <t>LA VETA RE-2</t>
  </si>
  <si>
    <t>29</t>
  </si>
  <si>
    <t>JACKSON</t>
  </si>
  <si>
    <t>1410</t>
  </si>
  <si>
    <t xml:space="preserve">NORTH PARK R-1 </t>
  </si>
  <si>
    <t>30</t>
  </si>
  <si>
    <t>JEFFERSON</t>
  </si>
  <si>
    <t>1420</t>
  </si>
  <si>
    <t>JEFFERSON COUNTY R-1</t>
  </si>
  <si>
    <t>31</t>
  </si>
  <si>
    <t>KIOWA</t>
  </si>
  <si>
    <t>1430</t>
  </si>
  <si>
    <t>EADS RE-1</t>
  </si>
  <si>
    <t>1440</t>
  </si>
  <si>
    <t>PLAINVIEW RE-2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</si>
  <si>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</si>
  <si>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</si>
  <si>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</si>
  <si>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</si>
  <si>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</si>
  <si>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</si>
  <si>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</si>
  <si>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</si>
  <si>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</si>
  <si>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</si>
  <si>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</si>
  <si>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</si>
  <si>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33</t>
  </si>
  <si>
    <t>LAKE</t>
  </si>
  <si>
    <t>1510</t>
  </si>
  <si>
    <t>LAKE COUNTY R-1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</si>
  <si>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</si>
  <si>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</si>
  <si>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</si>
  <si>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</si>
  <si>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</si>
  <si>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</si>
  <si>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</si>
  <si>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</si>
  <si>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</si>
  <si>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</si>
  <si>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</si>
  <si>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</si>
  <si>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</si>
  <si>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</si>
  <si>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</si>
  <si>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</si>
  <si>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</si>
  <si>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</si>
  <si>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</si>
  <si>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</si>
  <si>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</si>
  <si>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</si>
  <si>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</si>
  <si>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</si>
  <si>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</si>
  <si>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</si>
  <si>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</si>
  <si>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</si>
  <si>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</si>
  <si>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</si>
  <si>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</si>
  <si>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</si>
  <si>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</si>
  <si>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</si>
  <si>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</si>
  <si>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</si>
  <si>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</si>
  <si>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</si>
  <si>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</si>
  <si>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</si>
  <si>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</si>
  <si>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</si>
  <si>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</si>
  <si>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</si>
  <si>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</si>
  <si>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</si>
  <si>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</si>
  <si>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</si>
  <si>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</si>
  <si>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</si>
  <si>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</si>
  <si>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</si>
  <si>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</si>
  <si>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</si>
  <si>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</si>
  <si>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</si>
  <si>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40</t>
  </si>
  <si>
    <t>MINERAL</t>
  </si>
  <si>
    <t>2010</t>
  </si>
  <si>
    <t>CREEDE CONSOLIDATED 1</t>
  </si>
  <si>
    <t>41</t>
  </si>
  <si>
    <t>MOFFAT</t>
  </si>
  <si>
    <t>2020</t>
  </si>
  <si>
    <t>MOFFAT COUNTY RE:NO 1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</si>
  <si>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</si>
  <si>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</si>
  <si>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</si>
  <si>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</si>
  <si>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</si>
  <si>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</si>
  <si>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</si>
  <si>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</si>
  <si>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43</t>
  </si>
  <si>
    <t>MONTROSE</t>
  </si>
  <si>
    <t>2180</t>
  </si>
  <si>
    <t>MONTROSE COUNTY RE-1J</t>
  </si>
  <si>
    <t>2190</t>
  </si>
  <si>
    <t>WEST END RE-2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</si>
  <si>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</si>
  <si>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</si>
  <si>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</si>
  <si>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</si>
  <si>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</si>
  <si>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</si>
  <si>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</si>
  <si>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</si>
  <si>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</si>
  <si>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</si>
  <si>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</si>
  <si>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</si>
  <si>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</si>
  <si>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</si>
  <si>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</si>
  <si>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</si>
  <si>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</si>
  <si>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</si>
  <si>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</si>
  <si>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</si>
  <si>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</si>
  <si>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</si>
  <si>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</si>
  <si>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</si>
  <si>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46</t>
  </si>
  <si>
    <t>OURAY</t>
  </si>
  <si>
    <t>2580</t>
  </si>
  <si>
    <t>OURAY R-1</t>
  </si>
  <si>
    <t>2590</t>
  </si>
  <si>
    <t>RIDGWAY R-2</t>
  </si>
  <si>
    <t>47</t>
  </si>
  <si>
    <t>PARK</t>
  </si>
  <si>
    <t>2600</t>
  </si>
  <si>
    <t>PLATTE CANYON 1</t>
  </si>
  <si>
    <t>2610</t>
  </si>
  <si>
    <t>PARK COUNTY RE-2</t>
  </si>
  <si>
    <t>48</t>
  </si>
  <si>
    <t>PHILLIPS</t>
  </si>
  <si>
    <t>2620</t>
  </si>
  <si>
    <t>HOLYOKE RE-1J</t>
  </si>
  <si>
    <t>2630</t>
  </si>
  <si>
    <t>HAXTUN RE-2J</t>
  </si>
  <si>
    <t>49</t>
  </si>
  <si>
    <t>PITKIN</t>
  </si>
  <si>
    <t>2640</t>
  </si>
  <si>
    <t>ASPEN 1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</si>
  <si>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</si>
  <si>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</si>
  <si>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</si>
  <si>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</si>
  <si>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</si>
  <si>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</si>
  <si>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</si>
  <si>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</si>
  <si>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</si>
  <si>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</si>
  <si>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51</t>
  </si>
  <si>
    <t>PUEBLO</t>
  </si>
  <si>
    <t>2690</t>
  </si>
  <si>
    <t>PUEBLO CITY 60</t>
  </si>
  <si>
    <t>2700</t>
  </si>
  <si>
    <t>PUEBLO COUNTY RURAL 70</t>
  </si>
  <si>
    <t>52</t>
  </si>
  <si>
    <t>RIO BLANCO</t>
  </si>
  <si>
    <t>2710</t>
  </si>
  <si>
    <t>MEEKER RE1</t>
  </si>
  <si>
    <t>2720</t>
  </si>
  <si>
    <t>RANGELY RE-4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</si>
  <si>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</si>
  <si>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</si>
  <si>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</si>
  <si>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</si>
  <si>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</si>
  <si>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</si>
  <si>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</si>
  <si>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</si>
  <si>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</si>
  <si>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</si>
  <si>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</si>
  <si>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</si>
  <si>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</si>
  <si>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</si>
  <si>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</si>
  <si>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</si>
  <si>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</si>
  <si>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</si>
  <si>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</si>
  <si>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</si>
  <si>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</si>
  <si>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</si>
  <si>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</si>
  <si>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</si>
  <si>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56</t>
  </si>
  <si>
    <t>SAN JUAN</t>
  </si>
  <si>
    <t>2820</t>
  </si>
  <si>
    <t>SILVERTON 1</t>
  </si>
  <si>
    <t>57</t>
  </si>
  <si>
    <t>SAN MIGUEL</t>
  </si>
  <si>
    <t>2830</t>
  </si>
  <si>
    <t>TELLURIDE R-1</t>
  </si>
  <si>
    <t>2840</t>
  </si>
  <si>
    <t>NORWOOD R-2J</t>
  </si>
  <si>
    <t>58</t>
  </si>
  <si>
    <t>SEDGWICK</t>
  </si>
  <si>
    <t>2862</t>
  </si>
  <si>
    <t>JULESBURG RE-1</t>
  </si>
  <si>
    <t>2865</t>
  </si>
  <si>
    <t>PLATTE VALLEY RE-3</t>
  </si>
  <si>
    <t>59</t>
  </si>
  <si>
    <t>SUMMIT</t>
  </si>
  <si>
    <t>3000</t>
  </si>
  <si>
    <t>SUMMIT RE-1</t>
  </si>
  <si>
    <t>60</t>
  </si>
  <si>
    <t>TELLER</t>
  </si>
  <si>
    <t>3010</t>
  </si>
  <si>
    <t>CRIPPLE CREEK-VICTOR RE-1</t>
  </si>
  <si>
    <t>3020</t>
  </si>
  <si>
    <t>WOODLAND PARK RE-2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</si>
  <si>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</si>
  <si>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</si>
  <si>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</si>
  <si>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</si>
  <si>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</si>
  <si>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</si>
  <si>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</si>
  <si>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</si>
  <si>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</si>
  <si>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</si>
  <si>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</si>
  <si>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</si>
  <si>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</si>
  <si>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</si>
  <si>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</si>
  <si>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</si>
  <si>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</si>
  <si>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</si>
  <si>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</si>
  <si>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</si>
  <si>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</si>
  <si>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</si>
  <si>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</si>
  <si>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</si>
  <si>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</si>
  <si>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</si>
  <si>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</si>
  <si>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</si>
  <si>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</si>
  <si>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</si>
  <si>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</si>
  <si>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</si>
  <si>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</si>
  <si>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</si>
  <si>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</si>
  <si>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</si>
  <si>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</si>
  <si>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</si>
  <si>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</si>
  <si>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</si>
  <si>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</si>
  <si>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</si>
  <si>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</si>
  <si>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</si>
  <si>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</si>
  <si>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</si>
  <si>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</si>
  <si>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</si>
  <si>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90</t>
  </si>
  <si>
    <t>COLORADO BOCS</t>
  </si>
  <si>
    <t>9030</t>
  </si>
  <si>
    <t>MOUNTAIN BOCES</t>
  </si>
  <si>
    <t>9035</t>
  </si>
  <si>
    <t>CENTENNIAL BOCES</t>
  </si>
  <si>
    <t>9095</t>
  </si>
  <si>
    <t>NORTHWEST BOCES</t>
  </si>
  <si>
    <t>9130</t>
  </si>
  <si>
    <t>EXPEDITIONARY BOCES</t>
  </si>
  <si>
    <t>BOCES TOTAL</t>
  </si>
  <si>
    <t>98</t>
  </si>
  <si>
    <t>NONE</t>
  </si>
  <si>
    <t>8001</t>
  </si>
  <si>
    <t>CHARTER SCHOOL INSTITUTE</t>
  </si>
  <si>
    <t>N/A</t>
  </si>
  <si>
    <t>9999</t>
  </si>
  <si>
    <t>DETENTION CENTERS*</t>
  </si>
  <si>
    <t>STATE TOTAL</t>
  </si>
  <si>
    <t xml:space="preserve">* NOTE:  2/4/2004  Detention Center students were removed from the district count and pulled into a separate category.  </t>
  </si>
  <si>
    <t xml:space="preserve">Although detention center students receive educational services from school district employees, </t>
  </si>
  <si>
    <t>school districts have no jurisdiction over any other detention center function.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</si>
</sst>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name val="Microsoft Sans Serif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Microsoft Sans Serif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ill="1" applyBorder="1" applyAlignment="1" applyProtection="1">
      <alignment/>
      <protection/>
    </xf>
    <xf numFmtId="0" fontId="1" fillId="0" borderId="1" xfId="0" applyNumberFormat="1" applyFill="1" applyBorder="1" applyAlignment="1" applyProtection="1">
      <alignment/>
      <protection/>
    </xf>
    <xf numFmtId="0" fontId="1" fillId="0" borderId="2" xfId="0" applyNumberFormat="1" applyFill="1" applyBorder="1" applyAlignment="1" applyProtection="1">
      <alignment/>
      <protection/>
    </xf>
    <xf numFmtId="0" fontId="2" fillId="0" borderId="2" xfId="0" applyFont="1" applyBorder="1" applyAlignment="1">
      <alignment horizontal="center"/>
    </xf>
    <xf numFmtId="3" fontId="1" fillId="0" borderId="2" xfId="0" applyNumberFormat="1" applyFill="1" applyBorder="1" applyAlignment="1" applyProtection="1">
      <alignment/>
      <protection/>
    </xf>
    <xf numFmtId="10" fontId="1" fillId="0" borderId="3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4" xfId="0" applyNumberForma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3" fontId="1" fillId="0" borderId="0" xfId="0" applyNumberFormat="1" applyFill="1" applyBorder="1" applyAlignment="1" applyProtection="1">
      <alignment/>
      <protection/>
    </xf>
    <xf numFmtId="10" fontId="1" fillId="0" borderId="5" xfId="0" applyNumberFormat="1" applyFill="1" applyBorder="1" applyAlignment="1" applyProtection="1">
      <alignment/>
      <protection/>
    </xf>
    <xf numFmtId="0" fontId="0" fillId="0" borderId="4" xfId="0" applyBorder="1" applyAlignment="1">
      <alignment/>
    </xf>
    <xf numFmtId="49" fontId="4" fillId="0" borderId="6" xfId="0" applyNumberFormat="1" applyFont="1" applyFill="1" applyBorder="1" applyAlignment="1" applyProtection="1">
      <alignment wrapText="1"/>
      <protection/>
    </xf>
    <xf numFmtId="49" fontId="4" fillId="0" borderId="7" xfId="0" applyNumberFormat="1" applyFont="1" applyFill="1" applyBorder="1" applyAlignment="1" applyProtection="1">
      <alignment wrapText="1"/>
      <protection/>
    </xf>
    <xf numFmtId="0" fontId="5" fillId="0" borderId="7" xfId="0" applyNumberFormat="1" applyFont="1" applyFill="1" applyBorder="1" applyAlignment="1" applyProtection="1">
      <alignment wrapText="1"/>
      <protection/>
    </xf>
    <xf numFmtId="3" fontId="4" fillId="0" borderId="7" xfId="0" applyNumberFormat="1" applyFont="1" applyBorder="1" applyAlignment="1">
      <alignment horizontal="center" wrapText="1"/>
    </xf>
    <xf numFmtId="3" fontId="4" fillId="0" borderId="7" xfId="17" applyNumberFormat="1" applyFont="1" applyFill="1" applyBorder="1" applyAlignment="1" applyProtection="1">
      <alignment horizontal="center" wrapText="1"/>
      <protection/>
    </xf>
    <xf numFmtId="10" fontId="4" fillId="0" borderId="8" xfId="17" applyNumberFormat="1" applyFont="1" applyFill="1" applyBorder="1" applyAlignment="1" applyProtection="1">
      <alignment horizont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ill="1" applyBorder="1" applyAlignment="1" applyProtection="1">
      <alignment/>
      <protection/>
    </xf>
    <xf numFmtId="49" fontId="1" fillId="0" borderId="4" xfId="0" applyNumberFormat="1" applyFill="1" applyBorder="1" applyAlignment="1" applyProtection="1">
      <alignment/>
      <protection/>
    </xf>
    <xf numFmtId="49" fontId="1" fillId="0" borderId="0" xfId="0" applyNumberForma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right"/>
      <protection/>
    </xf>
    <xf numFmtId="10" fontId="1" fillId="0" borderId="5" xfId="0" applyNumberFormat="1" applyFont="1" applyFill="1" applyBorder="1" applyAlignment="1" applyProtection="1">
      <alignment horizontal="right"/>
      <protection/>
    </xf>
    <xf numFmtId="0" fontId="5" fillId="0" borderId="9" xfId="0" applyFont="1" applyBorder="1" applyAlignment="1">
      <alignment/>
    </xf>
    <xf numFmtId="49" fontId="4" fillId="0" borderId="9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/>
      <protection/>
    </xf>
    <xf numFmtId="10" fontId="4" fillId="0" borderId="11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ill="1" applyBorder="1" applyAlignment="1" applyProtection="1">
      <alignment/>
      <protection/>
    </xf>
    <xf numFmtId="49" fontId="1" fillId="0" borderId="13" xfId="0" applyNumberFormat="1" applyFill="1" applyBorder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6" fillId="0" borderId="13" xfId="0" applyNumberFormat="1" applyFont="1" applyFill="1" applyBorder="1" applyAlignment="1" applyProtection="1">
      <alignment/>
      <protection/>
    </xf>
    <xf numFmtId="49" fontId="4" fillId="0" borderId="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 horizontal="right"/>
      <protection/>
    </xf>
    <xf numFmtId="3" fontId="4" fillId="0" borderId="15" xfId="0" applyNumberFormat="1" applyFont="1" applyFill="1" applyBorder="1" applyAlignment="1" applyProtection="1">
      <alignment horizontal="right"/>
      <protection/>
    </xf>
    <xf numFmtId="0" fontId="5" fillId="0" borderId="16" xfId="0" applyFont="1" applyBorder="1" applyAlignment="1">
      <alignment/>
    </xf>
    <xf numFmtId="49" fontId="4" fillId="0" borderId="17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10" fontId="4" fillId="0" borderId="19" xfId="0" applyNumberFormat="1" applyFont="1" applyFill="1" applyBorder="1" applyAlignment="1" applyProtection="1">
      <alignment horizontal="right"/>
      <protection/>
    </xf>
    <xf numFmtId="10" fontId="1" fillId="0" borderId="0" xfId="0" applyNumberFormat="1" applyFont="1" applyFill="1" applyBorder="1" applyAlignment="1" applyProtection="1">
      <alignment horizontal="right"/>
      <protection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1" fillId="0" borderId="7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D258"/>
  <sheetViews>
    <sheetView tabSelected="1" workbookViewId="0" topLeftCell="B1">
      <selection activeCell="O246" sqref="O246"/>
    </sheetView>
  </sheetViews>
  <sheetFormatPr defaultColWidth="9.140625" defaultRowHeight="12.75"/>
  <cols>
    <col min="1" max="1" width="0" style="0" hidden="1" customWidth="1"/>
    <col min="2" max="3" width="9.140625" style="22" customWidth="1"/>
    <col min="4" max="4" width="13.140625" style="22" customWidth="1"/>
    <col min="5" max="5" width="39.421875" style="22" bestFit="1" customWidth="1"/>
    <col min="6" max="6" width="9.140625" style="1" customWidth="1"/>
    <col min="7" max="7" width="9.140625" style="10" customWidth="1"/>
    <col min="8" max="10" width="9.140625" style="23" customWidth="1"/>
    <col min="11" max="11" width="10.140625" style="23" customWidth="1"/>
    <col min="12" max="12" width="10.140625" style="25" customWidth="1"/>
    <col min="13" max="13" width="11.57421875" style="57" customWidth="1"/>
    <col min="14" max="14" width="9.140625" style="1" customWidth="1"/>
    <col min="15" max="16384" width="9.140625" style="20" customWidth="1"/>
  </cols>
  <sheetData>
    <row r="1" spans="1:212" ht="23.25">
      <c r="A1" s="1"/>
      <c r="B1" s="2"/>
      <c r="C1" s="3"/>
      <c r="D1" s="3"/>
      <c r="E1" s="3"/>
      <c r="F1" s="4" t="s">
        <v>0</v>
      </c>
      <c r="G1" s="5"/>
      <c r="H1" s="5"/>
      <c r="I1" s="5"/>
      <c r="J1" s="5"/>
      <c r="K1" s="5"/>
      <c r="L1" s="5"/>
      <c r="M1" s="6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</row>
    <row r="2" spans="1:212" ht="18">
      <c r="A2" s="1"/>
      <c r="B2" s="8"/>
      <c r="C2" s="1"/>
      <c r="D2" s="1"/>
      <c r="E2" s="1"/>
      <c r="F2" s="9" t="s">
        <v>1</v>
      </c>
      <c r="H2" s="10"/>
      <c r="I2" s="10"/>
      <c r="J2" s="10"/>
      <c r="K2" s="10"/>
      <c r="L2" s="10"/>
      <c r="M2" s="1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</row>
    <row r="3" spans="1:14" ht="51.75" thickBot="1">
      <c r="A3" s="12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5"/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8" t="s">
        <v>12</v>
      </c>
      <c r="N3" s="19"/>
    </row>
    <row r="4" spans="1:14" ht="12.75">
      <c r="A4" s="12">
        <v>2</v>
      </c>
      <c r="B4" s="21" t="s">
        <v>13</v>
      </c>
      <c r="C4" s="22" t="s">
        <v>14</v>
      </c>
      <c r="D4" s="22" t="s">
        <v>15</v>
      </c>
      <c r="E4" s="22" t="s">
        <v>16</v>
      </c>
      <c r="F4" s="8"/>
      <c r="G4" s="23">
        <v>3134</v>
      </c>
      <c r="H4" s="23">
        <v>3354</v>
      </c>
      <c r="I4" s="23">
        <v>3439</v>
      </c>
      <c r="J4" s="23">
        <v>3563</v>
      </c>
      <c r="K4" s="24">
        <v>3534</v>
      </c>
      <c r="L4" s="25">
        <f>K4-G4</f>
        <v>400</v>
      </c>
      <c r="M4" s="26">
        <f>L4/G4</f>
        <v>0.1276324186343331</v>
      </c>
      <c r="N4" s="10"/>
    </row>
    <row r="5" spans="1:14" ht="12.75">
      <c r="A5" s="12">
        <v>3</v>
      </c>
      <c r="B5" s="21" t="s">
        <v>13</v>
      </c>
      <c r="C5" s="22" t="s">
        <v>14</v>
      </c>
      <c r="D5" s="22" t="s">
        <v>17</v>
      </c>
      <c r="E5" s="22" t="s">
        <v>18</v>
      </c>
      <c r="F5" s="8"/>
      <c r="G5" s="23">
        <v>9260</v>
      </c>
      <c r="H5" s="23">
        <v>10113</v>
      </c>
      <c r="I5" s="23">
        <v>10942</v>
      </c>
      <c r="J5" s="23">
        <v>11063</v>
      </c>
      <c r="K5" s="24">
        <v>11923</v>
      </c>
      <c r="L5" s="25">
        <f aca="true" t="shared" si="0" ref="L5:L68">K5-G5</f>
        <v>2663</v>
      </c>
      <c r="M5" s="26">
        <f aca="true" t="shared" si="1" ref="M5:M68">L5/G5</f>
        <v>0.28758099352051836</v>
      </c>
      <c r="N5" s="10"/>
    </row>
    <row r="6" spans="1:14" ht="12.75">
      <c r="A6" s="12">
        <v>4</v>
      </c>
      <c r="B6" s="21" t="s">
        <v>13</v>
      </c>
      <c r="C6" s="22" t="s">
        <v>14</v>
      </c>
      <c r="D6" s="22" t="s">
        <v>19</v>
      </c>
      <c r="E6" s="22" t="s">
        <v>20</v>
      </c>
      <c r="F6" s="8"/>
      <c r="G6" s="23">
        <v>4624</v>
      </c>
      <c r="H6" s="23">
        <v>4911</v>
      </c>
      <c r="I6" s="23">
        <v>5274</v>
      </c>
      <c r="J6" s="23">
        <v>5401</v>
      </c>
      <c r="K6" s="24">
        <v>5340</v>
      </c>
      <c r="L6" s="25">
        <f t="shared" si="0"/>
        <v>716</v>
      </c>
      <c r="M6" s="26">
        <f t="shared" si="1"/>
        <v>0.15484429065743946</v>
      </c>
      <c r="N6" s="10"/>
    </row>
    <row r="7" spans="1:14" ht="12.75">
      <c r="A7" s="12">
        <v>5</v>
      </c>
      <c r="B7" s="21" t="s">
        <v>13</v>
      </c>
      <c r="C7" s="22" t="s">
        <v>14</v>
      </c>
      <c r="D7" s="22" t="s">
        <v>21</v>
      </c>
      <c r="E7" s="22" t="s">
        <v>22</v>
      </c>
      <c r="F7" s="8"/>
      <c r="G7" s="23">
        <v>3423</v>
      </c>
      <c r="H7" s="23">
        <v>3950</v>
      </c>
      <c r="I7" s="23">
        <v>4456</v>
      </c>
      <c r="J7" s="23">
        <v>4935</v>
      </c>
      <c r="K7" s="24">
        <v>5415</v>
      </c>
      <c r="L7" s="25">
        <f t="shared" si="0"/>
        <v>1992</v>
      </c>
      <c r="M7" s="26">
        <f t="shared" si="1"/>
        <v>0.581945661700263</v>
      </c>
      <c r="N7" s="10"/>
    </row>
    <row r="8" spans="1:14" ht="12.75">
      <c r="A8" s="12">
        <v>6</v>
      </c>
      <c r="B8" s="21" t="s">
        <v>13</v>
      </c>
      <c r="C8" s="22" t="s">
        <v>14</v>
      </c>
      <c r="D8" s="22" t="s">
        <v>23</v>
      </c>
      <c r="E8" s="22" t="s">
        <v>24</v>
      </c>
      <c r="F8" s="8"/>
      <c r="G8" s="23">
        <v>98</v>
      </c>
      <c r="H8" s="23">
        <v>106</v>
      </c>
      <c r="I8" s="23">
        <v>116</v>
      </c>
      <c r="J8" s="23">
        <v>141</v>
      </c>
      <c r="K8" s="24">
        <v>150</v>
      </c>
      <c r="L8" s="25">
        <f t="shared" si="0"/>
        <v>52</v>
      </c>
      <c r="M8" s="26">
        <f t="shared" si="1"/>
        <v>0.5306122448979592</v>
      </c>
      <c r="N8" s="10"/>
    </row>
    <row r="9" spans="1:14" ht="12.75">
      <c r="A9" s="12">
        <v>7</v>
      </c>
      <c r="B9" s="21" t="s">
        <v>13</v>
      </c>
      <c r="C9" s="22" t="s">
        <v>14</v>
      </c>
      <c r="D9" s="22" t="s">
        <v>25</v>
      </c>
      <c r="E9" s="22" t="s">
        <v>26</v>
      </c>
      <c r="F9" s="8"/>
      <c r="G9" s="23">
        <v>59</v>
      </c>
      <c r="H9" s="23">
        <v>59</v>
      </c>
      <c r="I9" s="23">
        <v>74</v>
      </c>
      <c r="J9" s="23">
        <v>82</v>
      </c>
      <c r="K9" s="24">
        <v>105</v>
      </c>
      <c r="L9" s="25">
        <f t="shared" si="0"/>
        <v>46</v>
      </c>
      <c r="M9" s="26">
        <f t="shared" si="1"/>
        <v>0.7796610169491526</v>
      </c>
      <c r="N9" s="10"/>
    </row>
    <row r="10" spans="1:14" ht="12.75">
      <c r="A10" s="12">
        <v>8</v>
      </c>
      <c r="B10" s="21" t="s">
        <v>13</v>
      </c>
      <c r="C10" s="22" t="s">
        <v>14</v>
      </c>
      <c r="D10" s="22" t="s">
        <v>27</v>
      </c>
      <c r="E10" s="22" t="s">
        <v>28</v>
      </c>
      <c r="F10" s="8"/>
      <c r="G10" s="23">
        <v>5747</v>
      </c>
      <c r="H10" s="23">
        <v>6233</v>
      </c>
      <c r="I10" s="23">
        <v>6667</v>
      </c>
      <c r="J10" s="23">
        <v>6949</v>
      </c>
      <c r="K10" s="24">
        <v>6624</v>
      </c>
      <c r="L10" s="25">
        <f t="shared" si="0"/>
        <v>877</v>
      </c>
      <c r="M10" s="26">
        <f t="shared" si="1"/>
        <v>0.15260135722985907</v>
      </c>
      <c r="N10" s="10"/>
    </row>
    <row r="11" spans="1:212" s="36" customFormat="1" ht="12.75">
      <c r="A11" s="27">
        <v>9</v>
      </c>
      <c r="B11" s="28"/>
      <c r="C11" s="29" t="s">
        <v>29</v>
      </c>
      <c r="D11" s="29"/>
      <c r="E11" s="29"/>
      <c r="F11" s="30"/>
      <c r="G11" s="31">
        <v>26345</v>
      </c>
      <c r="H11" s="31">
        <v>28726</v>
      </c>
      <c r="I11" s="31">
        <v>30968</v>
      </c>
      <c r="J11" s="31">
        <f>SUM(J4:J10)</f>
        <v>32134</v>
      </c>
      <c r="K11" s="32">
        <f>SUM(K4:K10)</f>
        <v>33091</v>
      </c>
      <c r="L11" s="33">
        <f t="shared" si="0"/>
        <v>6746</v>
      </c>
      <c r="M11" s="34">
        <f t="shared" si="1"/>
        <v>0.2560637692161701</v>
      </c>
      <c r="N11" s="19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</row>
    <row r="12" spans="1:14" ht="12.75">
      <c r="A12" s="12">
        <v>10</v>
      </c>
      <c r="B12" s="21" t="s">
        <v>30</v>
      </c>
      <c r="C12" s="22" t="s">
        <v>31</v>
      </c>
      <c r="D12" s="22" t="s">
        <v>32</v>
      </c>
      <c r="E12" s="22" t="s">
        <v>33</v>
      </c>
      <c r="F12" s="8"/>
      <c r="G12" s="23">
        <v>1417</v>
      </c>
      <c r="H12" s="23">
        <v>1307</v>
      </c>
      <c r="I12" s="23">
        <v>1314</v>
      </c>
      <c r="J12" s="23">
        <v>1269</v>
      </c>
      <c r="K12" s="24">
        <v>1260</v>
      </c>
      <c r="L12" s="25">
        <f t="shared" si="0"/>
        <v>-157</v>
      </c>
      <c r="M12" s="26">
        <f t="shared" si="1"/>
        <v>-0.11079745942131264</v>
      </c>
      <c r="N12" s="10"/>
    </row>
    <row r="13" spans="1:14" ht="12.75">
      <c r="A13" s="12">
        <v>11</v>
      </c>
      <c r="B13" s="21" t="s">
        <v>30</v>
      </c>
      <c r="C13" s="22" t="s">
        <v>31</v>
      </c>
      <c r="D13" s="22" t="s">
        <v>34</v>
      </c>
      <c r="E13" s="22" t="s">
        <v>35</v>
      </c>
      <c r="F13" s="8"/>
      <c r="G13" s="23">
        <v>67</v>
      </c>
      <c r="H13" s="23">
        <v>73</v>
      </c>
      <c r="I13" s="23">
        <v>71</v>
      </c>
      <c r="J13" s="23">
        <v>72</v>
      </c>
      <c r="K13" s="24">
        <v>78</v>
      </c>
      <c r="L13" s="25">
        <f t="shared" si="0"/>
        <v>11</v>
      </c>
      <c r="M13" s="26">
        <f t="shared" si="1"/>
        <v>0.16417910447761194</v>
      </c>
      <c r="N13" s="10"/>
    </row>
    <row r="14" spans="1:212" s="36" customFormat="1" ht="12.75">
      <c r="A14" s="27">
        <v>12</v>
      </c>
      <c r="B14" s="28"/>
      <c r="C14" s="29" t="s">
        <v>29</v>
      </c>
      <c r="D14" s="29"/>
      <c r="E14" s="29"/>
      <c r="F14" s="30"/>
      <c r="G14" s="31">
        <v>1484</v>
      </c>
      <c r="H14" s="31">
        <v>1380</v>
      </c>
      <c r="I14" s="31">
        <v>1385</v>
      </c>
      <c r="J14" s="31">
        <f>SUM(J12:J13)</f>
        <v>1341</v>
      </c>
      <c r="K14" s="32">
        <f>SUM(K12:K13)</f>
        <v>1338</v>
      </c>
      <c r="L14" s="33">
        <f t="shared" si="0"/>
        <v>-146</v>
      </c>
      <c r="M14" s="34">
        <f t="shared" si="1"/>
        <v>-0.09838274932614555</v>
      </c>
      <c r="N14" s="19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</row>
    <row r="15" spans="1:14" ht="12.75">
      <c r="A15" s="12">
        <v>13</v>
      </c>
      <c r="B15" s="21" t="s">
        <v>36</v>
      </c>
      <c r="C15" s="22" t="s">
        <v>37</v>
      </c>
      <c r="D15" s="22" t="s">
        <v>38</v>
      </c>
      <c r="E15" s="22" t="s">
        <v>39</v>
      </c>
      <c r="F15" s="8"/>
      <c r="G15" s="23">
        <v>1032</v>
      </c>
      <c r="H15" s="23">
        <v>1079</v>
      </c>
      <c r="I15" s="23">
        <v>1091</v>
      </c>
      <c r="J15" s="23">
        <v>1067</v>
      </c>
      <c r="K15" s="24">
        <v>1101</v>
      </c>
      <c r="L15" s="25">
        <f t="shared" si="0"/>
        <v>69</v>
      </c>
      <c r="M15" s="26">
        <f t="shared" si="1"/>
        <v>0.06686046511627906</v>
      </c>
      <c r="N15" s="10"/>
    </row>
    <row r="16" spans="1:14" ht="12.75">
      <c r="A16" s="12">
        <v>14</v>
      </c>
      <c r="B16" s="21" t="s">
        <v>36</v>
      </c>
      <c r="C16" s="22" t="s">
        <v>37</v>
      </c>
      <c r="D16" s="22" t="s">
        <v>40</v>
      </c>
      <c r="E16" s="22" t="s">
        <v>41</v>
      </c>
      <c r="F16" s="8"/>
      <c r="G16" s="23">
        <v>1099</v>
      </c>
      <c r="H16" s="23">
        <v>1032</v>
      </c>
      <c r="I16" s="23">
        <v>1108</v>
      </c>
      <c r="J16" s="23">
        <v>1052</v>
      </c>
      <c r="K16" s="24">
        <v>1003</v>
      </c>
      <c r="L16" s="25">
        <f t="shared" si="0"/>
        <v>-96</v>
      </c>
      <c r="M16" s="26">
        <f t="shared" si="1"/>
        <v>-0.08735213830755233</v>
      </c>
      <c r="N16" s="10"/>
    </row>
    <row r="17" spans="1:14" ht="12.75">
      <c r="A17" s="12">
        <v>15</v>
      </c>
      <c r="B17" s="21" t="s">
        <v>36</v>
      </c>
      <c r="C17" s="22" t="s">
        <v>37</v>
      </c>
      <c r="D17" s="22" t="s">
        <v>42</v>
      </c>
      <c r="E17" s="22" t="s">
        <v>43</v>
      </c>
      <c r="F17" s="8"/>
      <c r="G17" s="23">
        <v>4632</v>
      </c>
      <c r="H17" s="23">
        <v>5295</v>
      </c>
      <c r="I17" s="23">
        <v>5819</v>
      </c>
      <c r="J17" s="23">
        <v>6307</v>
      </c>
      <c r="K17" s="24">
        <v>6636</v>
      </c>
      <c r="L17" s="25">
        <f t="shared" si="0"/>
        <v>2004</v>
      </c>
      <c r="M17" s="26">
        <f t="shared" si="1"/>
        <v>0.4326424870466321</v>
      </c>
      <c r="N17" s="10"/>
    </row>
    <row r="18" spans="1:14" ht="12.75">
      <c r="A18" s="12">
        <v>16</v>
      </c>
      <c r="B18" s="21" t="s">
        <v>36</v>
      </c>
      <c r="C18" s="22" t="s">
        <v>37</v>
      </c>
      <c r="D18" s="22" t="s">
        <v>44</v>
      </c>
      <c r="E18" s="22" t="s">
        <v>45</v>
      </c>
      <c r="F18" s="8"/>
      <c r="G18" s="23">
        <v>1481</v>
      </c>
      <c r="H18" s="23">
        <v>1583</v>
      </c>
      <c r="I18" s="23">
        <v>1758</v>
      </c>
      <c r="J18" s="23">
        <v>1806</v>
      </c>
      <c r="K18" s="24">
        <v>1831</v>
      </c>
      <c r="L18" s="25">
        <f t="shared" si="0"/>
        <v>350</v>
      </c>
      <c r="M18" s="26">
        <f t="shared" si="1"/>
        <v>0.2363268062120189</v>
      </c>
      <c r="N18" s="10"/>
    </row>
    <row r="19" spans="1:14" ht="12.75">
      <c r="A19" s="12">
        <v>17</v>
      </c>
      <c r="B19" s="21" t="s">
        <v>36</v>
      </c>
      <c r="C19" s="22" t="s">
        <v>37</v>
      </c>
      <c r="D19" s="22" t="s">
        <v>46</v>
      </c>
      <c r="E19" s="22" t="s">
        <v>47</v>
      </c>
      <c r="F19" s="8"/>
      <c r="G19" s="23">
        <v>4</v>
      </c>
      <c r="H19" s="23">
        <v>13</v>
      </c>
      <c r="I19" s="23">
        <v>7</v>
      </c>
      <c r="J19" s="23">
        <v>5</v>
      </c>
      <c r="K19" s="24">
        <v>5</v>
      </c>
      <c r="L19" s="25">
        <f t="shared" si="0"/>
        <v>1</v>
      </c>
      <c r="M19" s="26">
        <f t="shared" si="1"/>
        <v>0.25</v>
      </c>
      <c r="N19" s="10"/>
    </row>
    <row r="20" spans="1:14" ht="12.75">
      <c r="A20" s="12">
        <v>18</v>
      </c>
      <c r="B20" s="21" t="s">
        <v>36</v>
      </c>
      <c r="C20" s="22" t="s">
        <v>37</v>
      </c>
      <c r="D20" s="22" t="s">
        <v>48</v>
      </c>
      <c r="E20" s="22" t="s">
        <v>49</v>
      </c>
      <c r="F20" s="8"/>
      <c r="G20" s="23">
        <v>13478</v>
      </c>
      <c r="H20" s="23">
        <v>14464</v>
      </c>
      <c r="I20" s="23">
        <v>16012</v>
      </c>
      <c r="J20" s="23">
        <v>16772</v>
      </c>
      <c r="K20" s="24">
        <v>16947</v>
      </c>
      <c r="L20" s="25">
        <f t="shared" si="0"/>
        <v>3469</v>
      </c>
      <c r="M20" s="26">
        <f t="shared" si="1"/>
        <v>0.2573824009496958</v>
      </c>
      <c r="N20" s="10"/>
    </row>
    <row r="21" spans="1:14" ht="12.75">
      <c r="A21" s="12">
        <v>19</v>
      </c>
      <c r="B21" s="21" t="s">
        <v>36</v>
      </c>
      <c r="C21" s="22" t="s">
        <v>37</v>
      </c>
      <c r="D21" s="22" t="s">
        <v>50</v>
      </c>
      <c r="E21" s="22" t="s">
        <v>51</v>
      </c>
      <c r="F21" s="8"/>
      <c r="G21" s="23">
        <v>41</v>
      </c>
      <c r="H21" s="23">
        <v>32</v>
      </c>
      <c r="I21" s="23">
        <v>38</v>
      </c>
      <c r="J21" s="23">
        <v>43</v>
      </c>
      <c r="K21" s="24">
        <v>50</v>
      </c>
      <c r="L21" s="25">
        <f t="shared" si="0"/>
        <v>9</v>
      </c>
      <c r="M21" s="26">
        <f t="shared" si="1"/>
        <v>0.21951219512195122</v>
      </c>
      <c r="N21" s="10"/>
    </row>
    <row r="22" spans="1:212" s="36" customFormat="1" ht="12.75">
      <c r="A22" s="27">
        <v>20</v>
      </c>
      <c r="B22" s="28"/>
      <c r="C22" s="29" t="s">
        <v>29</v>
      </c>
      <c r="D22" s="29"/>
      <c r="E22" s="29"/>
      <c r="F22" s="30"/>
      <c r="G22" s="31">
        <v>21767</v>
      </c>
      <c r="H22" s="31">
        <v>23498</v>
      </c>
      <c r="I22" s="31">
        <v>25833</v>
      </c>
      <c r="J22" s="31">
        <f>SUM(J15:J21)</f>
        <v>27052</v>
      </c>
      <c r="K22" s="32">
        <f>SUM(K15:K21)</f>
        <v>27573</v>
      </c>
      <c r="L22" s="33">
        <f t="shared" si="0"/>
        <v>5806</v>
      </c>
      <c r="M22" s="34">
        <f t="shared" si="1"/>
        <v>0.2667340469518078</v>
      </c>
      <c r="N22" s="19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</row>
    <row r="23" spans="1:14" ht="12.75">
      <c r="A23" s="12">
        <v>21</v>
      </c>
      <c r="B23" s="21" t="s">
        <v>52</v>
      </c>
      <c r="C23" s="22" t="s">
        <v>53</v>
      </c>
      <c r="D23" s="22" t="s">
        <v>54</v>
      </c>
      <c r="E23" s="22" t="s">
        <v>55</v>
      </c>
      <c r="F23" s="8"/>
      <c r="G23" s="23">
        <v>303</v>
      </c>
      <c r="H23" s="23">
        <v>335</v>
      </c>
      <c r="I23" s="23">
        <v>384</v>
      </c>
      <c r="J23" s="23">
        <v>413</v>
      </c>
      <c r="K23" s="24">
        <v>390</v>
      </c>
      <c r="L23" s="25">
        <f t="shared" si="0"/>
        <v>87</v>
      </c>
      <c r="M23" s="26">
        <f t="shared" si="1"/>
        <v>0.2871287128712871</v>
      </c>
      <c r="N23" s="10"/>
    </row>
    <row r="24" spans="1:212" s="36" customFormat="1" ht="12.75">
      <c r="A24" s="27">
        <v>22</v>
      </c>
      <c r="B24" s="28"/>
      <c r="C24" s="29" t="s">
        <v>29</v>
      </c>
      <c r="D24" s="29"/>
      <c r="E24" s="29"/>
      <c r="F24" s="30"/>
      <c r="G24" s="31">
        <v>303</v>
      </c>
      <c r="H24" s="31">
        <v>335</v>
      </c>
      <c r="I24" s="31">
        <v>384</v>
      </c>
      <c r="J24" s="31">
        <f>SUM(J23)</f>
        <v>413</v>
      </c>
      <c r="K24" s="32">
        <f>SUM(K23)</f>
        <v>390</v>
      </c>
      <c r="L24" s="33">
        <f t="shared" si="0"/>
        <v>87</v>
      </c>
      <c r="M24" s="34">
        <f t="shared" si="1"/>
        <v>0.2871287128712871</v>
      </c>
      <c r="N24" s="19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</row>
    <row r="25" spans="1:14" ht="12.75">
      <c r="A25" s="12">
        <v>23</v>
      </c>
      <c r="B25" s="21" t="s">
        <v>56</v>
      </c>
      <c r="C25" s="22" t="s">
        <v>57</v>
      </c>
      <c r="D25" s="22" t="s">
        <v>58</v>
      </c>
      <c r="E25" s="22" t="s">
        <v>59</v>
      </c>
      <c r="F25" s="8"/>
      <c r="G25" s="23">
        <v>47</v>
      </c>
      <c r="H25" s="23">
        <v>34</v>
      </c>
      <c r="I25" s="23">
        <v>27</v>
      </c>
      <c r="J25" s="23">
        <v>22</v>
      </c>
      <c r="K25" s="24">
        <v>22</v>
      </c>
      <c r="L25" s="25">
        <f t="shared" si="0"/>
        <v>-25</v>
      </c>
      <c r="M25" s="26">
        <f t="shared" si="1"/>
        <v>-0.5319148936170213</v>
      </c>
      <c r="N25" s="10"/>
    </row>
    <row r="26" spans="1:14" ht="12.75">
      <c r="A26" s="12">
        <v>24</v>
      </c>
      <c r="B26" s="21" t="s">
        <v>56</v>
      </c>
      <c r="C26" s="22" t="s">
        <v>57</v>
      </c>
      <c r="D26" s="22" t="s">
        <v>60</v>
      </c>
      <c r="E26" s="22" t="s">
        <v>61</v>
      </c>
      <c r="F26" s="8"/>
      <c r="G26" s="23">
        <v>0</v>
      </c>
      <c r="H26" s="23">
        <v>1</v>
      </c>
      <c r="I26" s="23">
        <v>1</v>
      </c>
      <c r="J26" s="23">
        <v>3</v>
      </c>
      <c r="K26" s="24">
        <v>6</v>
      </c>
      <c r="L26" s="25">
        <f t="shared" si="0"/>
        <v>6</v>
      </c>
      <c r="M26" s="26" t="e">
        <f t="shared" si="1"/>
        <v>#DIV/0!</v>
      </c>
      <c r="N26" s="10"/>
    </row>
    <row r="27" spans="1:14" ht="12.75">
      <c r="A27" s="12">
        <v>25</v>
      </c>
      <c r="B27" s="21" t="s">
        <v>56</v>
      </c>
      <c r="C27" s="22" t="s">
        <v>57</v>
      </c>
      <c r="D27" s="22" t="s">
        <v>62</v>
      </c>
      <c r="E27" s="22" t="s">
        <v>63</v>
      </c>
      <c r="F27" s="8"/>
      <c r="G27" s="23">
        <v>38</v>
      </c>
      <c r="H27" s="23">
        <v>53</v>
      </c>
      <c r="I27" s="23">
        <v>50</v>
      </c>
      <c r="J27" s="23">
        <v>38</v>
      </c>
      <c r="K27" s="24">
        <v>33</v>
      </c>
      <c r="L27" s="25">
        <f t="shared" si="0"/>
        <v>-5</v>
      </c>
      <c r="M27" s="26">
        <f t="shared" si="1"/>
        <v>-0.13157894736842105</v>
      </c>
      <c r="N27" s="10"/>
    </row>
    <row r="28" spans="1:14" ht="12.75">
      <c r="A28" s="12">
        <v>26</v>
      </c>
      <c r="B28" s="21" t="s">
        <v>56</v>
      </c>
      <c r="C28" s="22" t="s">
        <v>57</v>
      </c>
      <c r="D28" s="22" t="s">
        <v>64</v>
      </c>
      <c r="E28" s="22" t="s">
        <v>65</v>
      </c>
      <c r="F28" s="8"/>
      <c r="G28" s="23">
        <v>109</v>
      </c>
      <c r="H28" s="23">
        <v>140</v>
      </c>
      <c r="I28" s="23">
        <v>709</v>
      </c>
      <c r="J28" s="23">
        <v>1566</v>
      </c>
      <c r="K28" s="24">
        <v>1214</v>
      </c>
      <c r="L28" s="25">
        <f t="shared" si="0"/>
        <v>1105</v>
      </c>
      <c r="M28" s="26">
        <f t="shared" si="1"/>
        <v>10.137614678899082</v>
      </c>
      <c r="N28" s="10"/>
    </row>
    <row r="29" spans="1:14" ht="12.75">
      <c r="A29" s="12">
        <v>27</v>
      </c>
      <c r="B29" s="21" t="s">
        <v>56</v>
      </c>
      <c r="C29" s="22" t="s">
        <v>57</v>
      </c>
      <c r="D29" s="22" t="s">
        <v>66</v>
      </c>
      <c r="E29" s="22" t="s">
        <v>67</v>
      </c>
      <c r="F29" s="8"/>
      <c r="G29" s="23">
        <v>8</v>
      </c>
      <c r="H29" s="23">
        <v>6</v>
      </c>
      <c r="I29" s="23">
        <v>3</v>
      </c>
      <c r="J29" s="23">
        <v>3</v>
      </c>
      <c r="K29" s="24">
        <v>4</v>
      </c>
      <c r="L29" s="25">
        <f t="shared" si="0"/>
        <v>-4</v>
      </c>
      <c r="M29" s="26">
        <f t="shared" si="1"/>
        <v>-0.5</v>
      </c>
      <c r="N29" s="10"/>
    </row>
    <row r="30" spans="1:212" s="36" customFormat="1" ht="12.75">
      <c r="A30" s="27">
        <v>28</v>
      </c>
      <c r="B30" s="28"/>
      <c r="C30" s="29" t="s">
        <v>29</v>
      </c>
      <c r="D30" s="29"/>
      <c r="E30" s="29"/>
      <c r="F30" s="30"/>
      <c r="G30" s="31">
        <v>202</v>
      </c>
      <c r="H30" s="31">
        <v>234</v>
      </c>
      <c r="I30" s="31">
        <v>790</v>
      </c>
      <c r="J30" s="31">
        <f>SUM(J25:J29)</f>
        <v>1632</v>
      </c>
      <c r="K30" s="32">
        <f>SUM(K25:K29)</f>
        <v>1279</v>
      </c>
      <c r="L30" s="33">
        <f t="shared" si="0"/>
        <v>1077</v>
      </c>
      <c r="M30" s="34">
        <f t="shared" si="1"/>
        <v>5.3316831683168315</v>
      </c>
      <c r="N30" s="19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</row>
    <row r="31" spans="1:14" ht="12.75">
      <c r="A31" s="12">
        <v>29</v>
      </c>
      <c r="B31" s="21" t="s">
        <v>68</v>
      </c>
      <c r="C31" s="22" t="s">
        <v>69</v>
      </c>
      <c r="D31" s="22" t="s">
        <v>70</v>
      </c>
      <c r="E31" s="22" t="s">
        <v>71</v>
      </c>
      <c r="F31" s="8"/>
      <c r="G31" s="23">
        <v>235</v>
      </c>
      <c r="H31" s="23">
        <v>258</v>
      </c>
      <c r="I31" s="23">
        <v>253</v>
      </c>
      <c r="J31" s="23">
        <v>252</v>
      </c>
      <c r="K31" s="24">
        <v>269</v>
      </c>
      <c r="L31" s="25">
        <f t="shared" si="0"/>
        <v>34</v>
      </c>
      <c r="M31" s="26">
        <f t="shared" si="1"/>
        <v>0.14468085106382977</v>
      </c>
      <c r="N31" s="10"/>
    </row>
    <row r="32" spans="1:14" ht="12.75">
      <c r="A32" s="12">
        <v>30</v>
      </c>
      <c r="B32" s="21" t="s">
        <v>68</v>
      </c>
      <c r="C32" s="22" t="s">
        <v>69</v>
      </c>
      <c r="D32" s="22" t="s">
        <v>72</v>
      </c>
      <c r="E32" s="22" t="s">
        <v>73</v>
      </c>
      <c r="F32" s="8"/>
      <c r="G32" s="23">
        <v>69</v>
      </c>
      <c r="H32" s="23">
        <v>73</v>
      </c>
      <c r="I32" s="23">
        <v>75</v>
      </c>
      <c r="J32" s="23">
        <v>72</v>
      </c>
      <c r="K32" s="24">
        <v>69</v>
      </c>
      <c r="L32" s="25">
        <f t="shared" si="0"/>
        <v>0</v>
      </c>
      <c r="M32" s="26">
        <f t="shared" si="1"/>
        <v>0</v>
      </c>
      <c r="N32" s="10"/>
    </row>
    <row r="33" spans="1:212" s="36" customFormat="1" ht="12.75">
      <c r="A33" s="27">
        <v>31</v>
      </c>
      <c r="B33" s="28"/>
      <c r="C33" s="29" t="s">
        <v>29</v>
      </c>
      <c r="D33" s="29"/>
      <c r="E33" s="29"/>
      <c r="F33" s="30"/>
      <c r="G33" s="31">
        <v>304</v>
      </c>
      <c r="H33" s="31">
        <v>331</v>
      </c>
      <c r="I33" s="31">
        <v>328</v>
      </c>
      <c r="J33" s="31">
        <f>SUM(J31:J32)</f>
        <v>324</v>
      </c>
      <c r="K33" s="32">
        <f>SUM(K31:K32)</f>
        <v>338</v>
      </c>
      <c r="L33" s="33">
        <f t="shared" si="0"/>
        <v>34</v>
      </c>
      <c r="M33" s="34">
        <f t="shared" si="1"/>
        <v>0.1118421052631579</v>
      </c>
      <c r="N33" s="19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</row>
    <row r="34" spans="1:14" ht="12.75">
      <c r="A34" s="12">
        <v>32</v>
      </c>
      <c r="B34" s="21" t="s">
        <v>74</v>
      </c>
      <c r="C34" s="22" t="s">
        <v>75</v>
      </c>
      <c r="D34" s="22" t="s">
        <v>76</v>
      </c>
      <c r="E34" s="22" t="s">
        <v>77</v>
      </c>
      <c r="F34" s="8"/>
      <c r="G34" s="23">
        <v>5420</v>
      </c>
      <c r="H34" s="23">
        <v>5668</v>
      </c>
      <c r="I34" s="23">
        <v>6179</v>
      </c>
      <c r="J34" s="23">
        <v>6338</v>
      </c>
      <c r="K34" s="24">
        <v>6618</v>
      </c>
      <c r="L34" s="25">
        <f t="shared" si="0"/>
        <v>1198</v>
      </c>
      <c r="M34" s="26">
        <f t="shared" si="1"/>
        <v>0.22103321033210332</v>
      </c>
      <c r="N34" s="10"/>
    </row>
    <row r="35" spans="1:14" ht="12.75">
      <c r="A35" s="12">
        <v>33</v>
      </c>
      <c r="B35" s="21" t="s">
        <v>74</v>
      </c>
      <c r="C35" s="22" t="s">
        <v>75</v>
      </c>
      <c r="D35" s="22" t="s">
        <v>78</v>
      </c>
      <c r="E35" s="22" t="s">
        <v>79</v>
      </c>
      <c r="F35" s="8"/>
      <c r="G35" s="23">
        <v>3618</v>
      </c>
      <c r="H35" s="23">
        <v>3726</v>
      </c>
      <c r="I35" s="23">
        <v>3813</v>
      </c>
      <c r="J35" s="23">
        <v>3989</v>
      </c>
      <c r="K35" s="24">
        <v>4146</v>
      </c>
      <c r="L35" s="25">
        <f t="shared" si="0"/>
        <v>528</v>
      </c>
      <c r="M35" s="26">
        <f t="shared" si="1"/>
        <v>0.14593698175787728</v>
      </c>
      <c r="N35" s="10"/>
    </row>
    <row r="36" spans="1:212" s="36" customFormat="1" ht="12.75">
      <c r="A36" s="27">
        <v>34</v>
      </c>
      <c r="B36" s="28"/>
      <c r="C36" s="29" t="s">
        <v>29</v>
      </c>
      <c r="D36" s="29"/>
      <c r="E36" s="29"/>
      <c r="F36" s="30"/>
      <c r="G36" s="31">
        <v>9038</v>
      </c>
      <c r="H36" s="31">
        <v>9394</v>
      </c>
      <c r="I36" s="31">
        <v>9992</v>
      </c>
      <c r="J36" s="31">
        <f>SUM(J34:J35)</f>
        <v>10327</v>
      </c>
      <c r="K36" s="32">
        <f>SUM(K34:K35)</f>
        <v>10764</v>
      </c>
      <c r="L36" s="33">
        <f t="shared" si="0"/>
        <v>1726</v>
      </c>
      <c r="M36" s="34">
        <f t="shared" si="1"/>
        <v>0.19097145386147377</v>
      </c>
      <c r="N36" s="19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</row>
    <row r="37" spans="1:14" ht="12.75">
      <c r="A37" s="12">
        <v>35</v>
      </c>
      <c r="B37" s="21" t="s">
        <v>80</v>
      </c>
      <c r="C37" s="22" t="s">
        <v>81</v>
      </c>
      <c r="D37" s="22" t="s">
        <v>82</v>
      </c>
      <c r="E37" s="22" t="s">
        <v>83</v>
      </c>
      <c r="F37" s="8"/>
      <c r="G37" s="23">
        <v>64</v>
      </c>
      <c r="H37" s="23">
        <v>59</v>
      </c>
      <c r="I37" s="23">
        <v>58</v>
      </c>
      <c r="J37" s="23">
        <v>61</v>
      </c>
      <c r="K37" s="24">
        <v>72</v>
      </c>
      <c r="L37" s="25">
        <f t="shared" si="0"/>
        <v>8</v>
      </c>
      <c r="M37" s="26">
        <f t="shared" si="1"/>
        <v>0.125</v>
      </c>
      <c r="N37" s="10"/>
    </row>
    <row r="38" spans="1:14" ht="12.75">
      <c r="A38" s="12">
        <v>36</v>
      </c>
      <c r="B38" s="21" t="s">
        <v>80</v>
      </c>
      <c r="C38" s="22" t="s">
        <v>81</v>
      </c>
      <c r="D38" s="22" t="s">
        <v>84</v>
      </c>
      <c r="E38" s="22" t="s">
        <v>85</v>
      </c>
      <c r="F38" s="8"/>
      <c r="G38" s="23">
        <v>114</v>
      </c>
      <c r="H38" s="23">
        <v>128</v>
      </c>
      <c r="I38" s="23">
        <v>126</v>
      </c>
      <c r="J38" s="23">
        <v>115</v>
      </c>
      <c r="K38" s="24">
        <v>114</v>
      </c>
      <c r="L38" s="25">
        <f t="shared" si="0"/>
        <v>0</v>
      </c>
      <c r="M38" s="26">
        <f t="shared" si="1"/>
        <v>0</v>
      </c>
      <c r="N38" s="10"/>
    </row>
    <row r="39" spans="1:212" s="36" customFormat="1" ht="12.75">
      <c r="A39" s="27">
        <v>37</v>
      </c>
      <c r="B39" s="28"/>
      <c r="C39" s="29" t="s">
        <v>29</v>
      </c>
      <c r="D39" s="29"/>
      <c r="E39" s="29"/>
      <c r="F39" s="30"/>
      <c r="G39" s="31">
        <v>178</v>
      </c>
      <c r="H39" s="31">
        <v>187</v>
      </c>
      <c r="I39" s="31">
        <v>184</v>
      </c>
      <c r="J39" s="31">
        <f>SUM(J37:J38)</f>
        <v>176</v>
      </c>
      <c r="K39" s="32">
        <f>SUM(K37:K38)</f>
        <v>186</v>
      </c>
      <c r="L39" s="33">
        <f t="shared" si="0"/>
        <v>8</v>
      </c>
      <c r="M39" s="34">
        <f t="shared" si="1"/>
        <v>0.0449438202247191</v>
      </c>
      <c r="N39" s="1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</row>
    <row r="40" spans="1:14" ht="12.75">
      <c r="A40" s="12">
        <v>38</v>
      </c>
      <c r="B40" s="21" t="s">
        <v>86</v>
      </c>
      <c r="C40" s="22" t="s">
        <v>87</v>
      </c>
      <c r="D40" s="22" t="s">
        <v>88</v>
      </c>
      <c r="E40" s="22" t="s">
        <v>89</v>
      </c>
      <c r="F40" s="8"/>
      <c r="G40" s="23">
        <v>13</v>
      </c>
      <c r="H40" s="23">
        <v>13</v>
      </c>
      <c r="I40" s="23">
        <v>16</v>
      </c>
      <c r="J40" s="23">
        <v>18</v>
      </c>
      <c r="K40" s="24">
        <v>12</v>
      </c>
      <c r="L40" s="25">
        <f t="shared" si="0"/>
        <v>-1</v>
      </c>
      <c r="M40" s="26">
        <f t="shared" si="1"/>
        <v>-0.07692307692307693</v>
      </c>
      <c r="N40" s="10"/>
    </row>
    <row r="41" spans="1:14" ht="12.75">
      <c r="A41" s="12">
        <v>39</v>
      </c>
      <c r="B41" s="21" t="s">
        <v>86</v>
      </c>
      <c r="C41" s="22" t="s">
        <v>87</v>
      </c>
      <c r="D41" s="22" t="s">
        <v>90</v>
      </c>
      <c r="E41" s="22" t="s">
        <v>91</v>
      </c>
      <c r="F41" s="8"/>
      <c r="G41" s="23">
        <v>19</v>
      </c>
      <c r="H41" s="23">
        <v>32</v>
      </c>
      <c r="I41" s="23">
        <v>29</v>
      </c>
      <c r="J41" s="23">
        <v>32</v>
      </c>
      <c r="K41" s="24">
        <v>38</v>
      </c>
      <c r="L41" s="25">
        <f t="shared" si="0"/>
        <v>19</v>
      </c>
      <c r="M41" s="26">
        <f t="shared" si="1"/>
        <v>1</v>
      </c>
      <c r="N41" s="10"/>
    </row>
    <row r="42" spans="1:212" s="36" customFormat="1" ht="12.75">
      <c r="A42" s="27">
        <v>40</v>
      </c>
      <c r="B42" s="28"/>
      <c r="C42" s="29" t="s">
        <v>29</v>
      </c>
      <c r="D42" s="29"/>
      <c r="E42" s="29"/>
      <c r="F42" s="30"/>
      <c r="G42" s="31">
        <v>32</v>
      </c>
      <c r="H42" s="31">
        <v>45</v>
      </c>
      <c r="I42" s="31">
        <v>45</v>
      </c>
      <c r="J42" s="31">
        <f>SUM(J40:J41)</f>
        <v>50</v>
      </c>
      <c r="K42" s="32">
        <f>SUM(K40:K41)</f>
        <v>50</v>
      </c>
      <c r="L42" s="25">
        <f t="shared" si="0"/>
        <v>18</v>
      </c>
      <c r="M42" s="34">
        <f t="shared" si="1"/>
        <v>0.5625</v>
      </c>
      <c r="N42" s="19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</row>
    <row r="43" spans="1:14" ht="12.75">
      <c r="A43" s="12">
        <v>41</v>
      </c>
      <c r="B43" s="21" t="s">
        <v>92</v>
      </c>
      <c r="C43" s="22" t="s">
        <v>93</v>
      </c>
      <c r="D43" s="22" t="s">
        <v>94</v>
      </c>
      <c r="E43" s="22" t="s">
        <v>95</v>
      </c>
      <c r="F43" s="8"/>
      <c r="G43" s="23">
        <v>53</v>
      </c>
      <c r="H43" s="23">
        <v>55</v>
      </c>
      <c r="I43" s="23">
        <v>59</v>
      </c>
      <c r="J43" s="23">
        <v>87</v>
      </c>
      <c r="K43" s="24">
        <v>82</v>
      </c>
      <c r="L43" s="25">
        <f t="shared" si="0"/>
        <v>29</v>
      </c>
      <c r="M43" s="26">
        <f t="shared" si="1"/>
        <v>0.5471698113207547</v>
      </c>
      <c r="N43" s="10"/>
    </row>
    <row r="44" spans="1:212" s="36" customFormat="1" ht="12.75">
      <c r="A44" s="27">
        <v>42</v>
      </c>
      <c r="B44" s="28"/>
      <c r="C44" s="29" t="s">
        <v>29</v>
      </c>
      <c r="D44" s="29"/>
      <c r="E44" s="29"/>
      <c r="F44" s="30"/>
      <c r="G44" s="31">
        <v>53</v>
      </c>
      <c r="H44" s="31">
        <v>55</v>
      </c>
      <c r="I44" s="31">
        <v>59</v>
      </c>
      <c r="J44" s="31">
        <f>SUM(J43)</f>
        <v>87</v>
      </c>
      <c r="K44" s="32">
        <f>SUM(K43)</f>
        <v>82</v>
      </c>
      <c r="L44" s="25">
        <f t="shared" si="0"/>
        <v>29</v>
      </c>
      <c r="M44" s="34">
        <f t="shared" si="1"/>
        <v>0.5471698113207547</v>
      </c>
      <c r="N44" s="19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</row>
    <row r="45" spans="1:14" ht="12.75">
      <c r="A45" s="12">
        <v>43</v>
      </c>
      <c r="B45" s="21" t="s">
        <v>96</v>
      </c>
      <c r="C45" s="22" t="s">
        <v>97</v>
      </c>
      <c r="D45" s="22" t="s">
        <v>98</v>
      </c>
      <c r="E45" s="22" t="s">
        <v>99</v>
      </c>
      <c r="F45" s="8"/>
      <c r="G45" s="23">
        <v>631</v>
      </c>
      <c r="H45" s="23">
        <v>644</v>
      </c>
      <c r="I45" s="23">
        <v>649</v>
      </c>
      <c r="J45" s="23">
        <v>649</v>
      </c>
      <c r="K45" s="24">
        <v>646</v>
      </c>
      <c r="L45" s="25">
        <f t="shared" si="0"/>
        <v>15</v>
      </c>
      <c r="M45" s="26">
        <f t="shared" si="1"/>
        <v>0.02377179080824089</v>
      </c>
      <c r="N45" s="10"/>
    </row>
    <row r="46" spans="1:14" ht="12.75">
      <c r="A46" s="12">
        <v>44</v>
      </c>
      <c r="B46" s="21" t="s">
        <v>96</v>
      </c>
      <c r="C46" s="22" t="s">
        <v>97</v>
      </c>
      <c r="D46" s="22" t="s">
        <v>100</v>
      </c>
      <c r="E46" s="22" t="s">
        <v>101</v>
      </c>
      <c r="F46" s="8"/>
      <c r="G46" s="23">
        <v>150</v>
      </c>
      <c r="H46" s="23">
        <v>140</v>
      </c>
      <c r="I46" s="23">
        <v>153</v>
      </c>
      <c r="J46" s="23">
        <v>125</v>
      </c>
      <c r="K46" s="24">
        <v>114</v>
      </c>
      <c r="L46" s="25">
        <f t="shared" si="0"/>
        <v>-36</v>
      </c>
      <c r="M46" s="26">
        <f t="shared" si="1"/>
        <v>-0.24</v>
      </c>
      <c r="N46" s="10"/>
    </row>
    <row r="47" spans="1:14" ht="12.75">
      <c r="A47" s="12">
        <v>45</v>
      </c>
      <c r="B47" s="21" t="s">
        <v>96</v>
      </c>
      <c r="C47" s="22" t="s">
        <v>97</v>
      </c>
      <c r="D47" s="22" t="s">
        <v>102</v>
      </c>
      <c r="E47" s="22" t="s">
        <v>103</v>
      </c>
      <c r="F47" s="8"/>
      <c r="G47" s="23">
        <v>302</v>
      </c>
      <c r="H47" s="23">
        <v>281</v>
      </c>
      <c r="I47" s="23">
        <v>279</v>
      </c>
      <c r="J47" s="23">
        <v>260</v>
      </c>
      <c r="K47" s="24">
        <v>262</v>
      </c>
      <c r="L47" s="25">
        <f t="shared" si="0"/>
        <v>-40</v>
      </c>
      <c r="M47" s="26">
        <f t="shared" si="1"/>
        <v>-0.13245033112582782</v>
      </c>
      <c r="N47" s="10"/>
    </row>
    <row r="48" spans="1:212" s="36" customFormat="1" ht="12.75">
      <c r="A48" s="27">
        <v>46</v>
      </c>
      <c r="B48" s="28"/>
      <c r="C48" s="29" t="s">
        <v>29</v>
      </c>
      <c r="D48" s="29"/>
      <c r="E48" s="29"/>
      <c r="F48" s="30"/>
      <c r="G48" s="31">
        <v>1083</v>
      </c>
      <c r="H48" s="31">
        <v>1065</v>
      </c>
      <c r="I48" s="31">
        <v>1081</v>
      </c>
      <c r="J48" s="31">
        <f>SUM(J45:J47)</f>
        <v>1034</v>
      </c>
      <c r="K48" s="32">
        <f>SUM(K45:K47)</f>
        <v>1022</v>
      </c>
      <c r="L48" s="33">
        <f t="shared" si="0"/>
        <v>-61</v>
      </c>
      <c r="M48" s="34">
        <f t="shared" si="1"/>
        <v>-0.05632502308402586</v>
      </c>
      <c r="N48" s="19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</row>
    <row r="49" spans="1:14" ht="12.75">
      <c r="A49" s="12">
        <v>47</v>
      </c>
      <c r="B49" s="21" t="s">
        <v>104</v>
      </c>
      <c r="C49" s="22" t="s">
        <v>105</v>
      </c>
      <c r="D49" s="22" t="s">
        <v>106</v>
      </c>
      <c r="E49" s="22" t="s">
        <v>107</v>
      </c>
      <c r="F49" s="8"/>
      <c r="G49" s="23">
        <v>161</v>
      </c>
      <c r="H49" s="23">
        <v>230</v>
      </c>
      <c r="I49" s="23">
        <v>228</v>
      </c>
      <c r="J49" s="23">
        <v>208</v>
      </c>
      <c r="K49" s="24">
        <v>192</v>
      </c>
      <c r="L49" s="25">
        <f t="shared" si="0"/>
        <v>31</v>
      </c>
      <c r="M49" s="26">
        <f t="shared" si="1"/>
        <v>0.19254658385093168</v>
      </c>
      <c r="N49" s="10"/>
    </row>
    <row r="50" spans="1:14" ht="12.75">
      <c r="A50" s="12">
        <v>48</v>
      </c>
      <c r="B50" s="21" t="s">
        <v>104</v>
      </c>
      <c r="C50" s="22" t="s">
        <v>105</v>
      </c>
      <c r="D50" s="22" t="s">
        <v>108</v>
      </c>
      <c r="E50" s="22" t="s">
        <v>109</v>
      </c>
      <c r="F50" s="8"/>
      <c r="G50" s="23">
        <v>182</v>
      </c>
      <c r="H50" s="23">
        <v>199</v>
      </c>
      <c r="I50" s="23">
        <v>212</v>
      </c>
      <c r="J50" s="23">
        <v>212</v>
      </c>
      <c r="K50" s="24">
        <v>189</v>
      </c>
      <c r="L50" s="25">
        <f t="shared" si="0"/>
        <v>7</v>
      </c>
      <c r="M50" s="26">
        <f t="shared" si="1"/>
        <v>0.038461538461538464</v>
      </c>
      <c r="N50" s="10"/>
    </row>
    <row r="51" spans="1:212" s="36" customFormat="1" ht="12.75">
      <c r="A51" s="27">
        <v>49</v>
      </c>
      <c r="B51" s="28"/>
      <c r="C51" s="29" t="s">
        <v>29</v>
      </c>
      <c r="D51" s="29"/>
      <c r="E51" s="29"/>
      <c r="F51" s="30"/>
      <c r="G51" s="31">
        <v>343</v>
      </c>
      <c r="H51" s="31">
        <v>429</v>
      </c>
      <c r="I51" s="31">
        <v>440</v>
      </c>
      <c r="J51" s="31">
        <f>SUM(J49:J50)</f>
        <v>420</v>
      </c>
      <c r="K51" s="32">
        <f>SUM(K49:K50)</f>
        <v>381</v>
      </c>
      <c r="L51" s="33">
        <f t="shared" si="0"/>
        <v>38</v>
      </c>
      <c r="M51" s="34">
        <f t="shared" si="1"/>
        <v>0.11078717201166181</v>
      </c>
      <c r="N51" s="19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</row>
    <row r="52" spans="1:14" ht="12.75">
      <c r="A52" s="12">
        <v>50</v>
      </c>
      <c r="B52" s="21" t="s">
        <v>110</v>
      </c>
      <c r="C52" s="22" t="s">
        <v>111</v>
      </c>
      <c r="D52" s="22" t="s">
        <v>112</v>
      </c>
      <c r="E52" s="22" t="s">
        <v>113</v>
      </c>
      <c r="F52" s="8"/>
      <c r="G52" s="23">
        <v>200</v>
      </c>
      <c r="H52" s="23">
        <v>179</v>
      </c>
      <c r="I52" s="23">
        <v>175</v>
      </c>
      <c r="J52" s="23">
        <v>163</v>
      </c>
      <c r="K52" s="24">
        <v>155</v>
      </c>
      <c r="L52" s="25">
        <f t="shared" si="0"/>
        <v>-45</v>
      </c>
      <c r="M52" s="26">
        <f t="shared" si="1"/>
        <v>-0.225</v>
      </c>
      <c r="N52" s="10"/>
    </row>
    <row r="53" spans="1:212" s="36" customFormat="1" ht="12.75">
      <c r="A53" s="27">
        <v>51</v>
      </c>
      <c r="B53" s="28"/>
      <c r="C53" s="29" t="s">
        <v>29</v>
      </c>
      <c r="D53" s="29"/>
      <c r="E53" s="29"/>
      <c r="F53" s="30"/>
      <c r="G53" s="31">
        <v>200</v>
      </c>
      <c r="H53" s="31">
        <v>179</v>
      </c>
      <c r="I53" s="31">
        <v>175</v>
      </c>
      <c r="J53" s="31">
        <f>SUM(J52)</f>
        <v>163</v>
      </c>
      <c r="K53" s="32">
        <f>SUM(K52)</f>
        <v>155</v>
      </c>
      <c r="L53" s="33">
        <f t="shared" si="0"/>
        <v>-45</v>
      </c>
      <c r="M53" s="34">
        <f t="shared" si="1"/>
        <v>-0.225</v>
      </c>
      <c r="N53" s="19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</row>
    <row r="54" spans="1:14" ht="12.75">
      <c r="A54" s="12">
        <v>52</v>
      </c>
      <c r="B54" s="21" t="s">
        <v>114</v>
      </c>
      <c r="C54" s="22" t="s">
        <v>115</v>
      </c>
      <c r="D54" s="22" t="s">
        <v>116</v>
      </c>
      <c r="E54" s="22" t="s">
        <v>117</v>
      </c>
      <c r="F54" s="8"/>
      <c r="G54" s="23">
        <v>15</v>
      </c>
      <c r="H54" s="23">
        <v>16</v>
      </c>
      <c r="I54" s="23">
        <v>15</v>
      </c>
      <c r="J54" s="23">
        <v>12</v>
      </c>
      <c r="K54" s="24">
        <v>16</v>
      </c>
      <c r="L54" s="25">
        <f t="shared" si="0"/>
        <v>1</v>
      </c>
      <c r="M54" s="26">
        <f t="shared" si="1"/>
        <v>0.06666666666666667</v>
      </c>
      <c r="N54" s="10"/>
    </row>
    <row r="55" spans="1:212" s="36" customFormat="1" ht="12.75">
      <c r="A55" s="27">
        <v>53</v>
      </c>
      <c r="B55" s="28"/>
      <c r="C55" s="29" t="s">
        <v>29</v>
      </c>
      <c r="D55" s="29"/>
      <c r="E55" s="29"/>
      <c r="F55" s="30"/>
      <c r="G55" s="31">
        <v>15</v>
      </c>
      <c r="H55" s="31">
        <v>16</v>
      </c>
      <c r="I55" s="31">
        <v>15</v>
      </c>
      <c r="J55" s="31">
        <f>SUM(J54)</f>
        <v>12</v>
      </c>
      <c r="K55" s="32">
        <f>SUM(K54)</f>
        <v>16</v>
      </c>
      <c r="L55" s="33">
        <f t="shared" si="0"/>
        <v>1</v>
      </c>
      <c r="M55" s="34">
        <f t="shared" si="1"/>
        <v>0.06666666666666667</v>
      </c>
      <c r="N55" s="19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</row>
    <row r="56" spans="1:14" ht="12.75">
      <c r="A56" s="12">
        <v>54</v>
      </c>
      <c r="B56" s="21" t="s">
        <v>118</v>
      </c>
      <c r="C56" s="22" t="s">
        <v>119</v>
      </c>
      <c r="D56" s="22" t="s">
        <v>120</v>
      </c>
      <c r="E56" s="22" t="s">
        <v>121</v>
      </c>
      <c r="F56" s="8"/>
      <c r="G56" s="23">
        <v>845</v>
      </c>
      <c r="H56" s="23">
        <v>883</v>
      </c>
      <c r="I56" s="23">
        <v>910</v>
      </c>
      <c r="J56" s="23">
        <v>963</v>
      </c>
      <c r="K56" s="24">
        <v>985</v>
      </c>
      <c r="L56" s="25">
        <f t="shared" si="0"/>
        <v>140</v>
      </c>
      <c r="M56" s="26">
        <f t="shared" si="1"/>
        <v>0.16568047337278108</v>
      </c>
      <c r="N56" s="10"/>
    </row>
    <row r="57" spans="1:212" s="36" customFormat="1" ht="12.75">
      <c r="A57" s="27">
        <v>55</v>
      </c>
      <c r="B57" s="28"/>
      <c r="C57" s="29" t="s">
        <v>29</v>
      </c>
      <c r="D57" s="29"/>
      <c r="E57" s="29"/>
      <c r="F57" s="30"/>
      <c r="G57" s="31">
        <v>845</v>
      </c>
      <c r="H57" s="31">
        <v>883</v>
      </c>
      <c r="I57" s="31">
        <v>910</v>
      </c>
      <c r="J57" s="31">
        <f>SUM(J56)</f>
        <v>963</v>
      </c>
      <c r="K57" s="32">
        <f>SUM(K56)</f>
        <v>985</v>
      </c>
      <c r="L57" s="33">
        <f t="shared" si="0"/>
        <v>140</v>
      </c>
      <c r="M57" s="34">
        <f t="shared" si="1"/>
        <v>0.16568047337278108</v>
      </c>
      <c r="N57" s="19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</row>
    <row r="58" spans="1:14" ht="12.75">
      <c r="A58" s="12">
        <v>56</v>
      </c>
      <c r="B58" s="21" t="s">
        <v>122</v>
      </c>
      <c r="C58" s="22" t="s">
        <v>123</v>
      </c>
      <c r="D58" s="22" t="s">
        <v>124</v>
      </c>
      <c r="E58" s="22" t="s">
        <v>125</v>
      </c>
      <c r="F58" s="8"/>
      <c r="G58" s="23">
        <v>41166</v>
      </c>
      <c r="H58" s="23">
        <v>41524</v>
      </c>
      <c r="I58" s="23">
        <v>41581</v>
      </c>
      <c r="J58" s="23">
        <v>41693</v>
      </c>
      <c r="K58" s="24">
        <v>41242</v>
      </c>
      <c r="L58" s="25">
        <f t="shared" si="0"/>
        <v>76</v>
      </c>
      <c r="M58" s="26">
        <f t="shared" si="1"/>
        <v>0.0018461837438662975</v>
      </c>
      <c r="N58" s="10"/>
    </row>
    <row r="59" spans="1:212" s="36" customFormat="1" ht="12.75">
      <c r="A59" s="27">
        <v>57</v>
      </c>
      <c r="B59" s="28"/>
      <c r="C59" s="29" t="s">
        <v>29</v>
      </c>
      <c r="D59" s="29"/>
      <c r="E59" s="29"/>
      <c r="F59" s="30"/>
      <c r="G59" s="31">
        <v>41166</v>
      </c>
      <c r="H59" s="31">
        <v>41524</v>
      </c>
      <c r="I59" s="31">
        <v>41581</v>
      </c>
      <c r="J59" s="31">
        <f>SUM(J58)</f>
        <v>41693</v>
      </c>
      <c r="K59" s="32">
        <f>SUM(K58)</f>
        <v>41242</v>
      </c>
      <c r="L59" s="33">
        <f t="shared" si="0"/>
        <v>76</v>
      </c>
      <c r="M59" s="34">
        <f t="shared" si="1"/>
        <v>0.0018461837438662975</v>
      </c>
      <c r="N59" s="19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</row>
    <row r="60" spans="1:14" ht="12.75">
      <c r="A60" s="12">
        <v>58</v>
      </c>
      <c r="B60" s="21" t="s">
        <v>126</v>
      </c>
      <c r="C60" s="22" t="s">
        <v>127</v>
      </c>
      <c r="D60" s="22" t="s">
        <v>128</v>
      </c>
      <c r="E60" s="22" t="s">
        <v>129</v>
      </c>
      <c r="F60" s="8"/>
      <c r="G60" s="23">
        <v>12</v>
      </c>
      <c r="H60" s="23">
        <v>13</v>
      </c>
      <c r="I60" s="23">
        <v>15</v>
      </c>
      <c r="J60" s="23">
        <v>15</v>
      </c>
      <c r="K60" s="24">
        <v>11</v>
      </c>
      <c r="L60" s="25">
        <f t="shared" si="0"/>
        <v>-1</v>
      </c>
      <c r="M60" s="26">
        <f t="shared" si="1"/>
        <v>-0.08333333333333333</v>
      </c>
      <c r="N60" s="10"/>
    </row>
    <row r="61" spans="1:212" s="36" customFormat="1" ht="12.75">
      <c r="A61" s="27">
        <v>59</v>
      </c>
      <c r="B61" s="28"/>
      <c r="C61" s="29" t="s">
        <v>29</v>
      </c>
      <c r="D61" s="29"/>
      <c r="E61" s="29"/>
      <c r="F61" s="30"/>
      <c r="G61" s="31">
        <v>12</v>
      </c>
      <c r="H61" s="31">
        <v>13</v>
      </c>
      <c r="I61" s="31">
        <v>15</v>
      </c>
      <c r="J61" s="31">
        <f>SUM(J60)</f>
        <v>15</v>
      </c>
      <c r="K61" s="32">
        <f>SUM(K60)</f>
        <v>11</v>
      </c>
      <c r="L61" s="25">
        <f t="shared" si="0"/>
        <v>-1</v>
      </c>
      <c r="M61" s="34">
        <f t="shared" si="1"/>
        <v>-0.08333333333333333</v>
      </c>
      <c r="N61" s="19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</row>
    <row r="62" spans="1:14" ht="12.75">
      <c r="A62" s="12">
        <v>60</v>
      </c>
      <c r="B62" s="21" t="s">
        <v>130</v>
      </c>
      <c r="C62" s="22" t="s">
        <v>131</v>
      </c>
      <c r="D62" s="22" t="s">
        <v>132</v>
      </c>
      <c r="E62" s="22" t="s">
        <v>133</v>
      </c>
      <c r="F62" s="8"/>
      <c r="G62" s="23">
        <v>2639</v>
      </c>
      <c r="H62" s="23">
        <v>2922</v>
      </c>
      <c r="I62" s="23">
        <v>3251</v>
      </c>
      <c r="J62" s="23">
        <v>3600</v>
      </c>
      <c r="K62" s="24">
        <v>3889</v>
      </c>
      <c r="L62" s="25">
        <f t="shared" si="0"/>
        <v>1250</v>
      </c>
      <c r="M62" s="26">
        <f t="shared" si="1"/>
        <v>0.47366426676771506</v>
      </c>
      <c r="N62" s="10"/>
    </row>
    <row r="63" spans="1:212" s="36" customFormat="1" ht="12.75">
      <c r="A63" s="27">
        <v>61</v>
      </c>
      <c r="B63" s="28"/>
      <c r="C63" s="29" t="s">
        <v>29</v>
      </c>
      <c r="D63" s="29"/>
      <c r="E63" s="29"/>
      <c r="F63" s="30"/>
      <c r="G63" s="31">
        <v>2639</v>
      </c>
      <c r="H63" s="31">
        <v>2922</v>
      </c>
      <c r="I63" s="31">
        <v>3251</v>
      </c>
      <c r="J63" s="31">
        <f>SUM(J62)</f>
        <v>3600</v>
      </c>
      <c r="K63" s="32">
        <f>SUM(K62)</f>
        <v>3889</v>
      </c>
      <c r="L63" s="33">
        <f t="shared" si="0"/>
        <v>1250</v>
      </c>
      <c r="M63" s="34">
        <f t="shared" si="1"/>
        <v>0.47366426676771506</v>
      </c>
      <c r="N63" s="19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</row>
    <row r="64" spans="1:14" ht="12.75">
      <c r="A64" s="12">
        <v>62</v>
      </c>
      <c r="B64" s="21" t="s">
        <v>134</v>
      </c>
      <c r="C64" s="22" t="s">
        <v>135</v>
      </c>
      <c r="D64" s="22" t="s">
        <v>136</v>
      </c>
      <c r="E64" s="22" t="s">
        <v>137</v>
      </c>
      <c r="F64" s="8"/>
      <c r="G64" s="23">
        <v>2139</v>
      </c>
      <c r="H64" s="23">
        <v>2305</v>
      </c>
      <c r="I64" s="23">
        <v>2516</v>
      </c>
      <c r="J64" s="23">
        <v>2651</v>
      </c>
      <c r="K64" s="24">
        <v>2836</v>
      </c>
      <c r="L64" s="25">
        <f t="shared" si="0"/>
        <v>697</v>
      </c>
      <c r="M64" s="26">
        <f t="shared" si="1"/>
        <v>0.32585320243104254</v>
      </c>
      <c r="N64" s="10"/>
    </row>
    <row r="65" spans="1:212" s="36" customFormat="1" ht="12.75">
      <c r="A65" s="27">
        <v>63</v>
      </c>
      <c r="B65" s="28"/>
      <c r="C65" s="29" t="s">
        <v>29</v>
      </c>
      <c r="D65" s="29"/>
      <c r="E65" s="29"/>
      <c r="F65" s="30"/>
      <c r="G65" s="31">
        <v>2139</v>
      </c>
      <c r="H65" s="31">
        <v>2305</v>
      </c>
      <c r="I65" s="31">
        <v>2516</v>
      </c>
      <c r="J65" s="31">
        <f>SUM(J64)</f>
        <v>2651</v>
      </c>
      <c r="K65" s="32">
        <f>SUM(K64)</f>
        <v>2836</v>
      </c>
      <c r="L65" s="33">
        <f t="shared" si="0"/>
        <v>697</v>
      </c>
      <c r="M65" s="34">
        <f t="shared" si="1"/>
        <v>0.32585320243104254</v>
      </c>
      <c r="N65" s="19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</row>
    <row r="66" spans="1:14" ht="12.75">
      <c r="A66" s="12">
        <v>64</v>
      </c>
      <c r="B66" s="21" t="s">
        <v>138</v>
      </c>
      <c r="C66" s="22" t="s">
        <v>139</v>
      </c>
      <c r="D66" s="22" t="s">
        <v>140</v>
      </c>
      <c r="E66" s="22" t="s">
        <v>141</v>
      </c>
      <c r="F66" s="8"/>
      <c r="G66" s="23">
        <v>175</v>
      </c>
      <c r="H66" s="23">
        <v>194</v>
      </c>
      <c r="I66" s="23">
        <v>212</v>
      </c>
      <c r="J66" s="23">
        <v>245</v>
      </c>
      <c r="K66" s="24">
        <v>242</v>
      </c>
      <c r="L66" s="25">
        <f t="shared" si="0"/>
        <v>67</v>
      </c>
      <c r="M66" s="26">
        <f t="shared" si="1"/>
        <v>0.38285714285714284</v>
      </c>
      <c r="N66" s="10"/>
    </row>
    <row r="67" spans="1:14" ht="12.75">
      <c r="A67" s="12">
        <v>65</v>
      </c>
      <c r="B67" s="21" t="s">
        <v>138</v>
      </c>
      <c r="C67" s="22" t="s">
        <v>139</v>
      </c>
      <c r="D67" s="22" t="s">
        <v>142</v>
      </c>
      <c r="E67" s="22" t="s">
        <v>143</v>
      </c>
      <c r="F67" s="8"/>
      <c r="G67" s="23">
        <v>22</v>
      </c>
      <c r="H67" s="23">
        <v>21</v>
      </c>
      <c r="I67" s="23">
        <v>30</v>
      </c>
      <c r="J67" s="23">
        <v>24</v>
      </c>
      <c r="K67" s="24">
        <v>23</v>
      </c>
      <c r="L67" s="25">
        <f t="shared" si="0"/>
        <v>1</v>
      </c>
      <c r="M67" s="26">
        <f t="shared" si="1"/>
        <v>0.045454545454545456</v>
      </c>
      <c r="N67" s="10"/>
    </row>
    <row r="68" spans="1:14" ht="12.75">
      <c r="A68" s="12">
        <v>66</v>
      </c>
      <c r="B68" s="21" t="s">
        <v>138</v>
      </c>
      <c r="C68" s="22" t="s">
        <v>139</v>
      </c>
      <c r="D68" s="22" t="s">
        <v>144</v>
      </c>
      <c r="E68" s="22" t="s">
        <v>145</v>
      </c>
      <c r="F68" s="8"/>
      <c r="G68" s="23">
        <v>25</v>
      </c>
      <c r="H68" s="23">
        <v>20</v>
      </c>
      <c r="I68" s="23">
        <v>18</v>
      </c>
      <c r="J68" s="23">
        <v>14</v>
      </c>
      <c r="K68" s="24">
        <v>20</v>
      </c>
      <c r="L68" s="25">
        <f t="shared" si="0"/>
        <v>-5</v>
      </c>
      <c r="M68" s="26">
        <f t="shared" si="1"/>
        <v>-0.2</v>
      </c>
      <c r="N68" s="10"/>
    </row>
    <row r="69" spans="1:14" ht="12.75">
      <c r="A69" s="12">
        <v>67</v>
      </c>
      <c r="B69" s="21" t="s">
        <v>138</v>
      </c>
      <c r="C69" s="22" t="s">
        <v>139</v>
      </c>
      <c r="D69" s="22" t="s">
        <v>146</v>
      </c>
      <c r="E69" s="22" t="s">
        <v>147</v>
      </c>
      <c r="F69" s="8"/>
      <c r="G69" s="23">
        <v>6</v>
      </c>
      <c r="H69" s="23">
        <v>4</v>
      </c>
      <c r="I69" s="23">
        <v>6</v>
      </c>
      <c r="J69" s="23">
        <v>5</v>
      </c>
      <c r="K69" s="24">
        <v>5</v>
      </c>
      <c r="L69" s="25">
        <f aca="true" t="shared" si="2" ref="L69:L132">K69-G69</f>
        <v>-1</v>
      </c>
      <c r="M69" s="26">
        <f aca="true" t="shared" si="3" ref="M69:M132">L69/G69</f>
        <v>-0.16666666666666666</v>
      </c>
      <c r="N69" s="10"/>
    </row>
    <row r="70" spans="1:14" ht="12.75">
      <c r="A70" s="12">
        <v>68</v>
      </c>
      <c r="B70" s="21" t="s">
        <v>138</v>
      </c>
      <c r="C70" s="22" t="s">
        <v>139</v>
      </c>
      <c r="D70" s="22" t="s">
        <v>148</v>
      </c>
      <c r="E70" s="22" t="s">
        <v>149</v>
      </c>
      <c r="F70" s="8"/>
      <c r="G70" s="23">
        <v>11</v>
      </c>
      <c r="H70" s="23">
        <v>7</v>
      </c>
      <c r="I70" s="23">
        <v>9</v>
      </c>
      <c r="J70" s="23">
        <v>8</v>
      </c>
      <c r="K70" s="24">
        <v>7</v>
      </c>
      <c r="L70" s="25">
        <f t="shared" si="2"/>
        <v>-4</v>
      </c>
      <c r="M70" s="26">
        <f t="shared" si="3"/>
        <v>-0.36363636363636365</v>
      </c>
      <c r="N70" s="10"/>
    </row>
    <row r="71" spans="1:212" s="36" customFormat="1" ht="12.75">
      <c r="A71" s="27">
        <v>69</v>
      </c>
      <c r="B71" s="28"/>
      <c r="C71" s="29" t="s">
        <v>29</v>
      </c>
      <c r="D71" s="29"/>
      <c r="E71" s="29"/>
      <c r="F71" s="30"/>
      <c r="G71" s="31">
        <v>239</v>
      </c>
      <c r="H71" s="31">
        <v>246</v>
      </c>
      <c r="I71" s="31">
        <v>275</v>
      </c>
      <c r="J71" s="31">
        <f>SUM(J66:J70)</f>
        <v>296</v>
      </c>
      <c r="K71" s="32">
        <f>SUM(K66:K70)</f>
        <v>297</v>
      </c>
      <c r="L71" s="33">
        <f t="shared" si="2"/>
        <v>58</v>
      </c>
      <c r="M71" s="34">
        <f t="shared" si="3"/>
        <v>0.24267782426778242</v>
      </c>
      <c r="N71" s="19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</row>
    <row r="72" spans="1:14" ht="12.75">
      <c r="A72" s="12">
        <v>70</v>
      </c>
      <c r="B72" s="21" t="s">
        <v>150</v>
      </c>
      <c r="C72" s="22" t="s">
        <v>151</v>
      </c>
      <c r="D72" s="22" t="s">
        <v>152</v>
      </c>
      <c r="E72" s="22" t="s">
        <v>153</v>
      </c>
      <c r="F72" s="8"/>
      <c r="G72" s="23">
        <v>15</v>
      </c>
      <c r="H72" s="23">
        <v>10</v>
      </c>
      <c r="I72" s="23">
        <v>19</v>
      </c>
      <c r="J72" s="23">
        <v>22</v>
      </c>
      <c r="K72" s="24">
        <v>22</v>
      </c>
      <c r="L72" s="25">
        <f t="shared" si="2"/>
        <v>7</v>
      </c>
      <c r="M72" s="26">
        <f t="shared" si="3"/>
        <v>0.4666666666666667</v>
      </c>
      <c r="N72" s="10"/>
    </row>
    <row r="73" spans="1:14" ht="12.75">
      <c r="A73" s="12">
        <v>71</v>
      </c>
      <c r="B73" s="21" t="s">
        <v>150</v>
      </c>
      <c r="C73" s="22" t="s">
        <v>151</v>
      </c>
      <c r="D73" s="22" t="s">
        <v>154</v>
      </c>
      <c r="E73" s="22" t="s">
        <v>155</v>
      </c>
      <c r="F73" s="8"/>
      <c r="G73" s="23">
        <v>3543</v>
      </c>
      <c r="H73" s="23">
        <v>3605</v>
      </c>
      <c r="I73" s="23">
        <v>3952</v>
      </c>
      <c r="J73" s="23">
        <v>4077</v>
      </c>
      <c r="K73" s="24">
        <v>4352</v>
      </c>
      <c r="L73" s="25">
        <f t="shared" si="2"/>
        <v>809</v>
      </c>
      <c r="M73" s="26">
        <f t="shared" si="3"/>
        <v>0.22833756703358735</v>
      </c>
      <c r="N73" s="10"/>
    </row>
    <row r="74" spans="1:14" ht="12.75">
      <c r="A74" s="12">
        <v>72</v>
      </c>
      <c r="B74" s="21" t="s">
        <v>150</v>
      </c>
      <c r="C74" s="22" t="s">
        <v>151</v>
      </c>
      <c r="D74" s="22" t="s">
        <v>156</v>
      </c>
      <c r="E74" s="22" t="s">
        <v>157</v>
      </c>
      <c r="F74" s="8"/>
      <c r="G74" s="23">
        <v>1368</v>
      </c>
      <c r="H74" s="23">
        <v>1446</v>
      </c>
      <c r="I74" s="23">
        <v>1501</v>
      </c>
      <c r="J74" s="23">
        <v>1531</v>
      </c>
      <c r="K74" s="24">
        <v>1616</v>
      </c>
      <c r="L74" s="25">
        <f t="shared" si="2"/>
        <v>248</v>
      </c>
      <c r="M74" s="26">
        <f t="shared" si="3"/>
        <v>0.18128654970760233</v>
      </c>
      <c r="N74" s="10"/>
    </row>
    <row r="75" spans="1:14" ht="12.75">
      <c r="A75" s="12">
        <v>73</v>
      </c>
      <c r="B75" s="21" t="s">
        <v>150</v>
      </c>
      <c r="C75" s="22" t="s">
        <v>151</v>
      </c>
      <c r="D75" s="22" t="s">
        <v>158</v>
      </c>
      <c r="E75" s="22" t="s">
        <v>159</v>
      </c>
      <c r="F75" s="8"/>
      <c r="G75" s="23">
        <v>931</v>
      </c>
      <c r="H75" s="23">
        <v>1007</v>
      </c>
      <c r="I75" s="23">
        <v>1045</v>
      </c>
      <c r="J75" s="23">
        <v>1090</v>
      </c>
      <c r="K75" s="24">
        <v>1163</v>
      </c>
      <c r="L75" s="25">
        <f t="shared" si="2"/>
        <v>232</v>
      </c>
      <c r="M75" s="26">
        <f t="shared" si="3"/>
        <v>0.24919441460794844</v>
      </c>
      <c r="N75" s="10"/>
    </row>
    <row r="76" spans="1:14" ht="12.75">
      <c r="A76" s="12">
        <v>74</v>
      </c>
      <c r="B76" s="21" t="s">
        <v>150</v>
      </c>
      <c r="C76" s="22" t="s">
        <v>151</v>
      </c>
      <c r="D76" s="22" t="s">
        <v>160</v>
      </c>
      <c r="E76" s="22" t="s">
        <v>161</v>
      </c>
      <c r="F76" s="8"/>
      <c r="G76" s="23">
        <v>6061</v>
      </c>
      <c r="H76" s="23">
        <v>6246</v>
      </c>
      <c r="I76" s="23">
        <v>6350</v>
      </c>
      <c r="J76" s="23">
        <v>6476</v>
      </c>
      <c r="K76" s="24">
        <v>6544</v>
      </c>
      <c r="L76" s="25">
        <f t="shared" si="2"/>
        <v>483</v>
      </c>
      <c r="M76" s="26">
        <f t="shared" si="3"/>
        <v>0.07968982016168949</v>
      </c>
      <c r="N76" s="10"/>
    </row>
    <row r="77" spans="1:14" ht="12.75">
      <c r="A77" s="12">
        <v>75</v>
      </c>
      <c r="B77" s="21" t="s">
        <v>150</v>
      </c>
      <c r="C77" s="22" t="s">
        <v>151</v>
      </c>
      <c r="D77" s="22" t="s">
        <v>162</v>
      </c>
      <c r="E77" s="22" t="s">
        <v>163</v>
      </c>
      <c r="F77" s="8"/>
      <c r="G77" s="23">
        <v>388</v>
      </c>
      <c r="H77" s="23">
        <v>406</v>
      </c>
      <c r="I77" s="23">
        <v>406</v>
      </c>
      <c r="J77" s="23">
        <v>479</v>
      </c>
      <c r="K77" s="24">
        <v>499</v>
      </c>
      <c r="L77" s="25">
        <f t="shared" si="2"/>
        <v>111</v>
      </c>
      <c r="M77" s="26">
        <f t="shared" si="3"/>
        <v>0.2860824742268041</v>
      </c>
      <c r="N77" s="10"/>
    </row>
    <row r="78" spans="1:14" ht="12.75">
      <c r="A78" s="12">
        <v>76</v>
      </c>
      <c r="B78" s="21" t="s">
        <v>150</v>
      </c>
      <c r="C78" s="22" t="s">
        <v>151</v>
      </c>
      <c r="D78" s="22" t="s">
        <v>164</v>
      </c>
      <c r="E78" s="22" t="s">
        <v>165</v>
      </c>
      <c r="F78" s="8"/>
      <c r="G78" s="23">
        <v>81</v>
      </c>
      <c r="H78" s="23">
        <v>87</v>
      </c>
      <c r="I78" s="23">
        <v>96</v>
      </c>
      <c r="J78" s="23">
        <v>96</v>
      </c>
      <c r="K78" s="24">
        <v>97</v>
      </c>
      <c r="L78" s="25">
        <f t="shared" si="2"/>
        <v>16</v>
      </c>
      <c r="M78" s="26">
        <f t="shared" si="3"/>
        <v>0.19753086419753085</v>
      </c>
      <c r="N78" s="10"/>
    </row>
    <row r="79" spans="1:14" ht="12.75">
      <c r="A79" s="12">
        <v>77</v>
      </c>
      <c r="B79" s="21" t="s">
        <v>150</v>
      </c>
      <c r="C79" s="22" t="s">
        <v>151</v>
      </c>
      <c r="D79" s="22" t="s">
        <v>166</v>
      </c>
      <c r="E79" s="22" t="s">
        <v>167</v>
      </c>
      <c r="F79" s="8"/>
      <c r="G79" s="23">
        <v>1209</v>
      </c>
      <c r="H79" s="23">
        <v>1329</v>
      </c>
      <c r="I79" s="23">
        <v>1438</v>
      </c>
      <c r="J79" s="23">
        <v>1618</v>
      </c>
      <c r="K79" s="24">
        <v>1674</v>
      </c>
      <c r="L79" s="25">
        <f t="shared" si="2"/>
        <v>465</v>
      </c>
      <c r="M79" s="26">
        <f t="shared" si="3"/>
        <v>0.38461538461538464</v>
      </c>
      <c r="N79" s="10"/>
    </row>
    <row r="80" spans="1:14" ht="12.75">
      <c r="A80" s="12">
        <v>78</v>
      </c>
      <c r="B80" s="21" t="s">
        <v>150</v>
      </c>
      <c r="C80" s="22" t="s">
        <v>151</v>
      </c>
      <c r="D80" s="22" t="s">
        <v>168</v>
      </c>
      <c r="E80" s="22" t="s">
        <v>169</v>
      </c>
      <c r="F80" s="8"/>
      <c r="G80" s="23">
        <v>149</v>
      </c>
      <c r="H80" s="23">
        <v>159</v>
      </c>
      <c r="I80" s="23">
        <v>188</v>
      </c>
      <c r="J80" s="23">
        <v>199</v>
      </c>
      <c r="K80" s="24">
        <v>194</v>
      </c>
      <c r="L80" s="25">
        <f t="shared" si="2"/>
        <v>45</v>
      </c>
      <c r="M80" s="26">
        <f t="shared" si="3"/>
        <v>0.30201342281879195</v>
      </c>
      <c r="N80" s="10"/>
    </row>
    <row r="81" spans="1:14" ht="12.75">
      <c r="A81" s="12">
        <v>79</v>
      </c>
      <c r="B81" s="21" t="s">
        <v>150</v>
      </c>
      <c r="C81" s="22" t="s">
        <v>151</v>
      </c>
      <c r="D81" s="22" t="s">
        <v>170</v>
      </c>
      <c r="E81" s="22" t="s">
        <v>171</v>
      </c>
      <c r="F81" s="8"/>
      <c r="G81" s="23">
        <v>34</v>
      </c>
      <c r="H81" s="23">
        <v>29</v>
      </c>
      <c r="I81" s="23">
        <v>47</v>
      </c>
      <c r="J81" s="23">
        <v>50</v>
      </c>
      <c r="K81" s="24">
        <v>55</v>
      </c>
      <c r="L81" s="25">
        <f t="shared" si="2"/>
        <v>21</v>
      </c>
      <c r="M81" s="26">
        <f t="shared" si="3"/>
        <v>0.6176470588235294</v>
      </c>
      <c r="N81" s="10"/>
    </row>
    <row r="82" spans="1:14" ht="12.75">
      <c r="A82" s="12">
        <v>80</v>
      </c>
      <c r="B82" s="21" t="s">
        <v>150</v>
      </c>
      <c r="C82" s="22" t="s">
        <v>151</v>
      </c>
      <c r="D82" s="22" t="s">
        <v>172</v>
      </c>
      <c r="E82" s="22" t="s">
        <v>173</v>
      </c>
      <c r="F82" s="8"/>
      <c r="G82" s="23">
        <v>63</v>
      </c>
      <c r="H82" s="23">
        <v>61</v>
      </c>
      <c r="I82" s="23">
        <v>71</v>
      </c>
      <c r="J82" s="23">
        <v>68</v>
      </c>
      <c r="K82" s="24">
        <v>78</v>
      </c>
      <c r="L82" s="25">
        <f t="shared" si="2"/>
        <v>15</v>
      </c>
      <c r="M82" s="26">
        <f t="shared" si="3"/>
        <v>0.23809523809523808</v>
      </c>
      <c r="N82" s="10"/>
    </row>
    <row r="83" spans="1:14" ht="12.75">
      <c r="A83" s="12">
        <v>81</v>
      </c>
      <c r="B83" s="21" t="s">
        <v>150</v>
      </c>
      <c r="C83" s="22" t="s">
        <v>151</v>
      </c>
      <c r="D83" s="22" t="s">
        <v>174</v>
      </c>
      <c r="E83" s="22" t="s">
        <v>175</v>
      </c>
      <c r="F83" s="8"/>
      <c r="G83" s="23">
        <v>244</v>
      </c>
      <c r="H83" s="23">
        <v>251</v>
      </c>
      <c r="I83" s="23">
        <v>294</v>
      </c>
      <c r="J83" s="23">
        <v>337</v>
      </c>
      <c r="K83" s="24">
        <v>332</v>
      </c>
      <c r="L83" s="25">
        <f t="shared" si="2"/>
        <v>88</v>
      </c>
      <c r="M83" s="26">
        <f t="shared" si="3"/>
        <v>0.36065573770491804</v>
      </c>
      <c r="N83" s="10"/>
    </row>
    <row r="84" spans="1:14" ht="12.75">
      <c r="A84" s="12">
        <v>82</v>
      </c>
      <c r="B84" s="21" t="s">
        <v>150</v>
      </c>
      <c r="C84" s="22" t="s">
        <v>151</v>
      </c>
      <c r="D84" s="22" t="s">
        <v>176</v>
      </c>
      <c r="E84" s="22" t="s">
        <v>177</v>
      </c>
      <c r="F84" s="8"/>
      <c r="G84" s="23">
        <v>1086</v>
      </c>
      <c r="H84" s="23">
        <v>1339</v>
      </c>
      <c r="I84" s="23">
        <v>1510</v>
      </c>
      <c r="J84" s="23">
        <v>1831</v>
      </c>
      <c r="K84" s="24">
        <v>1935</v>
      </c>
      <c r="L84" s="25">
        <f t="shared" si="2"/>
        <v>849</v>
      </c>
      <c r="M84" s="26">
        <f t="shared" si="3"/>
        <v>0.7817679558011049</v>
      </c>
      <c r="N84" s="10"/>
    </row>
    <row r="85" spans="1:14" ht="12.75">
      <c r="A85" s="12">
        <v>83</v>
      </c>
      <c r="B85" s="21" t="s">
        <v>150</v>
      </c>
      <c r="C85" s="22" t="s">
        <v>151</v>
      </c>
      <c r="D85" s="22" t="s">
        <v>178</v>
      </c>
      <c r="E85" s="22" t="s">
        <v>179</v>
      </c>
      <c r="F85" s="8"/>
      <c r="G85" s="23">
        <v>12</v>
      </c>
      <c r="H85" s="23">
        <v>14</v>
      </c>
      <c r="I85" s="23">
        <v>17</v>
      </c>
      <c r="J85" s="23">
        <v>11</v>
      </c>
      <c r="K85" s="24">
        <v>15</v>
      </c>
      <c r="L85" s="25">
        <f t="shared" si="2"/>
        <v>3</v>
      </c>
      <c r="M85" s="26">
        <f t="shared" si="3"/>
        <v>0.25</v>
      </c>
      <c r="N85" s="10"/>
    </row>
    <row r="86" spans="1:14" ht="12.75">
      <c r="A86" s="12">
        <v>84</v>
      </c>
      <c r="B86" s="21" t="s">
        <v>150</v>
      </c>
      <c r="C86" s="22" t="s">
        <v>151</v>
      </c>
      <c r="D86" s="22" t="s">
        <v>180</v>
      </c>
      <c r="E86" s="22" t="s">
        <v>181</v>
      </c>
      <c r="F86" s="8"/>
      <c r="G86" s="23">
        <v>37</v>
      </c>
      <c r="H86" s="23">
        <v>54</v>
      </c>
      <c r="I86" s="23">
        <v>54</v>
      </c>
      <c r="J86" s="23">
        <v>56</v>
      </c>
      <c r="K86" s="24">
        <v>59</v>
      </c>
      <c r="L86" s="25">
        <f t="shared" si="2"/>
        <v>22</v>
      </c>
      <c r="M86" s="26">
        <f t="shared" si="3"/>
        <v>0.5945945945945946</v>
      </c>
      <c r="N86" s="10"/>
    </row>
    <row r="87" spans="1:212" s="36" customFormat="1" ht="12.75">
      <c r="A87" s="27">
        <v>85</v>
      </c>
      <c r="B87" s="28"/>
      <c r="C87" s="29" t="s">
        <v>29</v>
      </c>
      <c r="D87" s="29"/>
      <c r="E87" s="29"/>
      <c r="F87" s="30"/>
      <c r="G87" s="31">
        <v>15221</v>
      </c>
      <c r="H87" s="31">
        <v>16043</v>
      </c>
      <c r="I87" s="31">
        <v>16988</v>
      </c>
      <c r="J87" s="31">
        <f>SUM(J72:J86)</f>
        <v>17941</v>
      </c>
      <c r="K87" s="32">
        <f>SUM(K72:K86)</f>
        <v>18635</v>
      </c>
      <c r="L87" s="33">
        <f t="shared" si="2"/>
        <v>3414</v>
      </c>
      <c r="M87" s="34">
        <f t="shared" si="3"/>
        <v>0.22429538138098679</v>
      </c>
      <c r="N87" s="19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</row>
    <row r="88" spans="1:14" ht="12.75">
      <c r="A88" s="12">
        <v>86</v>
      </c>
      <c r="B88" s="21" t="s">
        <v>182</v>
      </c>
      <c r="C88" s="22" t="s">
        <v>183</v>
      </c>
      <c r="D88" s="22" t="s">
        <v>184</v>
      </c>
      <c r="E88" s="22" t="s">
        <v>185</v>
      </c>
      <c r="F88" s="8"/>
      <c r="G88" s="23">
        <v>292</v>
      </c>
      <c r="H88" s="23">
        <v>316</v>
      </c>
      <c r="I88" s="23">
        <v>332</v>
      </c>
      <c r="J88" s="23">
        <v>305</v>
      </c>
      <c r="K88" s="24">
        <v>317</v>
      </c>
      <c r="L88" s="25">
        <f t="shared" si="2"/>
        <v>25</v>
      </c>
      <c r="M88" s="26">
        <f t="shared" si="3"/>
        <v>0.08561643835616438</v>
      </c>
      <c r="N88" s="10"/>
    </row>
    <row r="89" spans="1:14" ht="12.75">
      <c r="A89" s="12">
        <v>87</v>
      </c>
      <c r="B89" s="21" t="s">
        <v>182</v>
      </c>
      <c r="C89" s="22" t="s">
        <v>183</v>
      </c>
      <c r="D89" s="22" t="s">
        <v>186</v>
      </c>
      <c r="E89" s="22" t="s">
        <v>187</v>
      </c>
      <c r="F89" s="8"/>
      <c r="G89" s="23">
        <v>211</v>
      </c>
      <c r="H89" s="23">
        <v>220</v>
      </c>
      <c r="I89" s="23">
        <v>203</v>
      </c>
      <c r="J89" s="23">
        <v>209</v>
      </c>
      <c r="K89" s="24">
        <v>183</v>
      </c>
      <c r="L89" s="25">
        <f t="shared" si="2"/>
        <v>-28</v>
      </c>
      <c r="M89" s="26">
        <f t="shared" si="3"/>
        <v>-0.13270142180094788</v>
      </c>
      <c r="N89" s="10"/>
    </row>
    <row r="90" spans="1:14" ht="12.75">
      <c r="A90" s="12">
        <v>88</v>
      </c>
      <c r="B90" s="21" t="s">
        <v>182</v>
      </c>
      <c r="C90" s="22" t="s">
        <v>183</v>
      </c>
      <c r="D90" s="22" t="s">
        <v>188</v>
      </c>
      <c r="E90" s="22" t="s">
        <v>189</v>
      </c>
      <c r="F90" s="8"/>
      <c r="G90" s="23">
        <v>36</v>
      </c>
      <c r="H90" s="23">
        <v>38</v>
      </c>
      <c r="I90" s="23">
        <v>31</v>
      </c>
      <c r="J90" s="23">
        <v>31</v>
      </c>
      <c r="K90" s="24">
        <v>21</v>
      </c>
      <c r="L90" s="25">
        <f t="shared" si="2"/>
        <v>-15</v>
      </c>
      <c r="M90" s="26">
        <f t="shared" si="3"/>
        <v>-0.4166666666666667</v>
      </c>
      <c r="N90" s="10"/>
    </row>
    <row r="91" spans="1:212" s="36" customFormat="1" ht="12.75">
      <c r="A91" s="27">
        <v>89</v>
      </c>
      <c r="B91" s="28"/>
      <c r="C91" s="29" t="s">
        <v>29</v>
      </c>
      <c r="D91" s="29"/>
      <c r="E91" s="29"/>
      <c r="F91" s="30"/>
      <c r="G91" s="31">
        <v>539</v>
      </c>
      <c r="H91" s="31">
        <v>574</v>
      </c>
      <c r="I91" s="31">
        <v>566</v>
      </c>
      <c r="J91" s="31">
        <f>SUM(J88:J90)</f>
        <v>545</v>
      </c>
      <c r="K91" s="32">
        <f>SUM(K88:K90)</f>
        <v>521</v>
      </c>
      <c r="L91" s="33">
        <f t="shared" si="2"/>
        <v>-18</v>
      </c>
      <c r="M91" s="34">
        <f t="shared" si="3"/>
        <v>-0.03339517625231911</v>
      </c>
      <c r="N91" s="19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</row>
    <row r="92" spans="1:14" ht="12.75">
      <c r="A92" s="12">
        <v>90</v>
      </c>
      <c r="B92" s="21" t="s">
        <v>190</v>
      </c>
      <c r="C92" s="22" t="s">
        <v>191</v>
      </c>
      <c r="D92" s="22" t="s">
        <v>192</v>
      </c>
      <c r="E92" s="22" t="s">
        <v>193</v>
      </c>
      <c r="F92" s="8"/>
      <c r="G92" s="23">
        <v>1773</v>
      </c>
      <c r="H92" s="23">
        <v>1960</v>
      </c>
      <c r="I92" s="23">
        <v>2090</v>
      </c>
      <c r="J92" s="23">
        <v>2250</v>
      </c>
      <c r="K92" s="24">
        <v>2425</v>
      </c>
      <c r="L92" s="25">
        <f t="shared" si="2"/>
        <v>652</v>
      </c>
      <c r="M92" s="26">
        <f t="shared" si="3"/>
        <v>0.36773829667230684</v>
      </c>
      <c r="N92" s="10"/>
    </row>
    <row r="93" spans="1:14" ht="12.75">
      <c r="A93" s="12">
        <v>91</v>
      </c>
      <c r="B93" s="21" t="s">
        <v>190</v>
      </c>
      <c r="C93" s="22" t="s">
        <v>191</v>
      </c>
      <c r="D93" s="22" t="s">
        <v>194</v>
      </c>
      <c r="E93" s="22" t="s">
        <v>195</v>
      </c>
      <c r="F93" s="8"/>
      <c r="G93" s="23">
        <v>1082</v>
      </c>
      <c r="H93" s="23">
        <v>1142</v>
      </c>
      <c r="I93" s="23">
        <v>1327</v>
      </c>
      <c r="J93" s="23">
        <v>1521</v>
      </c>
      <c r="K93" s="24">
        <v>1690</v>
      </c>
      <c r="L93" s="25">
        <f t="shared" si="2"/>
        <v>608</v>
      </c>
      <c r="M93" s="26">
        <f t="shared" si="3"/>
        <v>0.5619223659889094</v>
      </c>
      <c r="N93" s="10"/>
    </row>
    <row r="94" spans="1:14" ht="12.75">
      <c r="A94" s="12">
        <v>92</v>
      </c>
      <c r="B94" s="21" t="s">
        <v>190</v>
      </c>
      <c r="C94" s="22" t="s">
        <v>191</v>
      </c>
      <c r="D94" s="22" t="s">
        <v>196</v>
      </c>
      <c r="E94" s="22" t="s">
        <v>197</v>
      </c>
      <c r="F94" s="8"/>
      <c r="G94" s="23">
        <v>225</v>
      </c>
      <c r="H94" s="23">
        <v>225</v>
      </c>
      <c r="I94" s="23">
        <v>254</v>
      </c>
      <c r="J94" s="23">
        <v>307</v>
      </c>
      <c r="K94" s="24">
        <v>365</v>
      </c>
      <c r="L94" s="25">
        <f t="shared" si="2"/>
        <v>140</v>
      </c>
      <c r="M94" s="26">
        <f t="shared" si="3"/>
        <v>0.6222222222222222</v>
      </c>
      <c r="N94" s="10"/>
    </row>
    <row r="95" spans="1:212" s="36" customFormat="1" ht="12.75">
      <c r="A95" s="27">
        <v>93</v>
      </c>
      <c r="B95" s="28"/>
      <c r="C95" s="29" t="s">
        <v>29</v>
      </c>
      <c r="D95" s="29"/>
      <c r="E95" s="29"/>
      <c r="F95" s="30"/>
      <c r="G95" s="31">
        <v>3080</v>
      </c>
      <c r="H95" s="31">
        <v>3327</v>
      </c>
      <c r="I95" s="31">
        <v>3671</v>
      </c>
      <c r="J95" s="31">
        <f>SUM(J92:J94)</f>
        <v>4078</v>
      </c>
      <c r="K95" s="32">
        <f>SUM(K92:K94)</f>
        <v>4480</v>
      </c>
      <c r="L95" s="33">
        <f t="shared" si="2"/>
        <v>1400</v>
      </c>
      <c r="M95" s="34">
        <f t="shared" si="3"/>
        <v>0.45454545454545453</v>
      </c>
      <c r="N95" s="19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</row>
    <row r="96" spans="1:14" ht="12.75">
      <c r="A96" s="12">
        <v>94</v>
      </c>
      <c r="B96" s="21" t="s">
        <v>198</v>
      </c>
      <c r="C96" s="22" t="s">
        <v>199</v>
      </c>
      <c r="D96" s="22" t="s">
        <v>200</v>
      </c>
      <c r="E96" s="22" t="s">
        <v>201</v>
      </c>
      <c r="F96" s="8"/>
      <c r="G96" s="23">
        <v>40</v>
      </c>
      <c r="H96" s="23">
        <v>30</v>
      </c>
      <c r="I96" s="23">
        <v>33</v>
      </c>
      <c r="J96" s="23">
        <v>24</v>
      </c>
      <c r="K96" s="24">
        <v>20</v>
      </c>
      <c r="L96" s="25">
        <f t="shared" si="2"/>
        <v>-20</v>
      </c>
      <c r="M96" s="26">
        <f t="shared" si="3"/>
        <v>-0.5</v>
      </c>
      <c r="N96" s="10"/>
    </row>
    <row r="97" spans="1:212" s="36" customFormat="1" ht="12.75">
      <c r="A97" s="27">
        <v>95</v>
      </c>
      <c r="B97" s="28"/>
      <c r="C97" s="29" t="s">
        <v>29</v>
      </c>
      <c r="D97" s="29"/>
      <c r="E97" s="29"/>
      <c r="F97" s="30"/>
      <c r="G97" s="31">
        <v>40</v>
      </c>
      <c r="H97" s="31">
        <v>30</v>
      </c>
      <c r="I97" s="31">
        <v>33</v>
      </c>
      <c r="J97" s="31">
        <f>SUM(J96)</f>
        <v>24</v>
      </c>
      <c r="K97" s="32">
        <f>SUM(K96)</f>
        <v>20</v>
      </c>
      <c r="L97" s="33">
        <f t="shared" si="2"/>
        <v>-20</v>
      </c>
      <c r="M97" s="34">
        <f t="shared" si="3"/>
        <v>-0.5</v>
      </c>
      <c r="N97" s="19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</row>
    <row r="98" spans="1:14" ht="12.75">
      <c r="A98" s="12">
        <v>96</v>
      </c>
      <c r="B98" s="21" t="s">
        <v>202</v>
      </c>
      <c r="C98" s="22" t="s">
        <v>203</v>
      </c>
      <c r="D98" s="22" t="s">
        <v>204</v>
      </c>
      <c r="E98" s="22" t="s">
        <v>205</v>
      </c>
      <c r="F98" s="8"/>
      <c r="G98" s="23">
        <v>72</v>
      </c>
      <c r="H98" s="23">
        <v>82</v>
      </c>
      <c r="I98" s="23">
        <v>74</v>
      </c>
      <c r="J98" s="23">
        <v>67</v>
      </c>
      <c r="K98" s="24">
        <v>69</v>
      </c>
      <c r="L98" s="25">
        <f t="shared" si="2"/>
        <v>-3</v>
      </c>
      <c r="M98" s="26">
        <f t="shared" si="3"/>
        <v>-0.041666666666666664</v>
      </c>
      <c r="N98" s="10"/>
    </row>
    <row r="99" spans="1:14" ht="12.75">
      <c r="A99" s="12">
        <v>97</v>
      </c>
      <c r="B99" s="21" t="s">
        <v>202</v>
      </c>
      <c r="C99" s="22" t="s">
        <v>203</v>
      </c>
      <c r="D99" s="22" t="s">
        <v>206</v>
      </c>
      <c r="E99" s="22" t="s">
        <v>207</v>
      </c>
      <c r="F99" s="8"/>
      <c r="G99" s="23">
        <v>71</v>
      </c>
      <c r="H99" s="23">
        <v>76</v>
      </c>
      <c r="I99" s="23">
        <v>105</v>
      </c>
      <c r="J99" s="23">
        <v>106</v>
      </c>
      <c r="K99" s="24">
        <v>132</v>
      </c>
      <c r="L99" s="25">
        <f t="shared" si="2"/>
        <v>61</v>
      </c>
      <c r="M99" s="26">
        <f t="shared" si="3"/>
        <v>0.8591549295774648</v>
      </c>
      <c r="N99" s="10"/>
    </row>
    <row r="100" spans="1:212" s="36" customFormat="1" ht="12.75">
      <c r="A100" s="27">
        <v>98</v>
      </c>
      <c r="B100" s="28"/>
      <c r="C100" s="29" t="s">
        <v>29</v>
      </c>
      <c r="D100" s="29"/>
      <c r="E100" s="29"/>
      <c r="F100" s="30"/>
      <c r="G100" s="31">
        <v>143</v>
      </c>
      <c r="H100" s="31">
        <v>158</v>
      </c>
      <c r="I100" s="31">
        <v>179</v>
      </c>
      <c r="J100" s="31">
        <f>SUM(J98:J99)</f>
        <v>173</v>
      </c>
      <c r="K100" s="32">
        <f>SUM(K98:K99)</f>
        <v>201</v>
      </c>
      <c r="L100" s="33">
        <f t="shared" si="2"/>
        <v>58</v>
      </c>
      <c r="M100" s="34">
        <f t="shared" si="3"/>
        <v>0.40559440559440557</v>
      </c>
      <c r="N100" s="19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</row>
    <row r="101" spans="1:14" ht="12.75">
      <c r="A101" s="12">
        <v>99</v>
      </c>
      <c r="B101" s="21" t="s">
        <v>208</v>
      </c>
      <c r="C101" s="22" t="s">
        <v>209</v>
      </c>
      <c r="D101" s="22" t="s">
        <v>210</v>
      </c>
      <c r="E101" s="22" t="s">
        <v>211</v>
      </c>
      <c r="F101" s="8"/>
      <c r="G101" s="23">
        <v>164</v>
      </c>
      <c r="H101" s="23">
        <v>160</v>
      </c>
      <c r="I101" s="23">
        <v>198</v>
      </c>
      <c r="J101" s="23">
        <v>228</v>
      </c>
      <c r="K101" s="24">
        <v>226</v>
      </c>
      <c r="L101" s="25">
        <f t="shared" si="2"/>
        <v>62</v>
      </c>
      <c r="M101" s="26">
        <f t="shared" si="3"/>
        <v>0.3780487804878049</v>
      </c>
      <c r="N101" s="10"/>
    </row>
    <row r="102" spans="1:212" s="36" customFormat="1" ht="12.75">
      <c r="A102" s="27">
        <v>100</v>
      </c>
      <c r="B102" s="28"/>
      <c r="C102" s="29" t="s">
        <v>29</v>
      </c>
      <c r="D102" s="29"/>
      <c r="E102" s="29"/>
      <c r="F102" s="30"/>
      <c r="G102" s="31">
        <v>164</v>
      </c>
      <c r="H102" s="31">
        <v>160</v>
      </c>
      <c r="I102" s="31">
        <v>198</v>
      </c>
      <c r="J102" s="31">
        <f>SUM(J101)</f>
        <v>228</v>
      </c>
      <c r="K102" s="32">
        <f>SUM(K101)</f>
        <v>226</v>
      </c>
      <c r="L102" s="33">
        <f t="shared" si="2"/>
        <v>62</v>
      </c>
      <c r="M102" s="34">
        <f t="shared" si="3"/>
        <v>0.3780487804878049</v>
      </c>
      <c r="N102" s="19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</row>
    <row r="103" spans="1:14" ht="12.75">
      <c r="A103" s="12">
        <v>101</v>
      </c>
      <c r="B103" s="21" t="s">
        <v>212</v>
      </c>
      <c r="C103" s="22" t="s">
        <v>213</v>
      </c>
      <c r="D103" s="22" t="s">
        <v>214</v>
      </c>
      <c r="E103" s="22" t="s">
        <v>215</v>
      </c>
      <c r="F103" s="8"/>
      <c r="G103" s="23">
        <v>3</v>
      </c>
      <c r="H103" s="23">
        <v>1</v>
      </c>
      <c r="I103" s="23">
        <v>1</v>
      </c>
      <c r="J103" s="23">
        <v>1</v>
      </c>
      <c r="K103" s="24">
        <v>2</v>
      </c>
      <c r="L103" s="25">
        <f t="shared" si="2"/>
        <v>-1</v>
      </c>
      <c r="M103" s="26">
        <f t="shared" si="3"/>
        <v>-0.3333333333333333</v>
      </c>
      <c r="N103" s="10"/>
    </row>
    <row r="104" spans="1:212" s="36" customFormat="1" ht="12.75">
      <c r="A104" s="27">
        <v>102</v>
      </c>
      <c r="B104" s="28"/>
      <c r="C104" s="29" t="s">
        <v>29</v>
      </c>
      <c r="D104" s="29"/>
      <c r="E104" s="29"/>
      <c r="F104" s="30"/>
      <c r="G104" s="31">
        <v>3</v>
      </c>
      <c r="H104" s="31">
        <v>1</v>
      </c>
      <c r="I104" s="31">
        <v>1</v>
      </c>
      <c r="J104" s="31">
        <f>SUM(J103)</f>
        <v>1</v>
      </c>
      <c r="K104" s="32">
        <f>SUM(K103)</f>
        <v>2</v>
      </c>
      <c r="L104" s="33">
        <f t="shared" si="2"/>
        <v>-1</v>
      </c>
      <c r="M104" s="34">
        <f t="shared" si="3"/>
        <v>-0.3333333333333333</v>
      </c>
      <c r="N104" s="19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</row>
    <row r="105" spans="1:14" ht="12.75">
      <c r="A105" s="12">
        <v>103</v>
      </c>
      <c r="B105" s="21" t="s">
        <v>216</v>
      </c>
      <c r="C105" s="22" t="s">
        <v>217</v>
      </c>
      <c r="D105" s="22" t="s">
        <v>218</v>
      </c>
      <c r="E105" s="22" t="s">
        <v>219</v>
      </c>
      <c r="F105" s="8"/>
      <c r="G105" s="23">
        <v>419</v>
      </c>
      <c r="H105" s="23">
        <v>428</v>
      </c>
      <c r="I105" s="23">
        <v>445</v>
      </c>
      <c r="J105" s="23">
        <v>421</v>
      </c>
      <c r="K105" s="24">
        <v>437</v>
      </c>
      <c r="L105" s="25">
        <f t="shared" si="2"/>
        <v>18</v>
      </c>
      <c r="M105" s="26">
        <f t="shared" si="3"/>
        <v>0.04295942720763723</v>
      </c>
      <c r="N105" s="10"/>
    </row>
    <row r="106" spans="1:14" ht="12.75">
      <c r="A106" s="12">
        <v>104</v>
      </c>
      <c r="B106" s="21" t="s">
        <v>216</v>
      </c>
      <c r="C106" s="22" t="s">
        <v>217</v>
      </c>
      <c r="D106" s="22" t="s">
        <v>220</v>
      </c>
      <c r="E106" s="22" t="s">
        <v>221</v>
      </c>
      <c r="F106" s="8"/>
      <c r="G106" s="23">
        <v>32</v>
      </c>
      <c r="H106" s="23">
        <v>30</v>
      </c>
      <c r="I106" s="23">
        <v>28</v>
      </c>
      <c r="J106" s="23">
        <v>43</v>
      </c>
      <c r="K106" s="24">
        <v>51</v>
      </c>
      <c r="L106" s="25">
        <f t="shared" si="2"/>
        <v>19</v>
      </c>
      <c r="M106" s="26">
        <f t="shared" si="3"/>
        <v>0.59375</v>
      </c>
      <c r="N106" s="10"/>
    </row>
    <row r="107" spans="1:212" s="36" customFormat="1" ht="12.75">
      <c r="A107" s="27">
        <v>105</v>
      </c>
      <c r="B107" s="28"/>
      <c r="C107" s="29" t="s">
        <v>29</v>
      </c>
      <c r="D107" s="29"/>
      <c r="E107" s="29"/>
      <c r="F107" s="30"/>
      <c r="G107" s="31">
        <v>451</v>
      </c>
      <c r="H107" s="31">
        <v>458</v>
      </c>
      <c r="I107" s="31">
        <v>473</v>
      </c>
      <c r="J107" s="31">
        <f>SUM(J105:J106)</f>
        <v>464</v>
      </c>
      <c r="K107" s="32">
        <f>SUM(K105:K106)</f>
        <v>488</v>
      </c>
      <c r="L107" s="33">
        <f t="shared" si="2"/>
        <v>37</v>
      </c>
      <c r="M107" s="34">
        <f t="shared" si="3"/>
        <v>0.082039911308204</v>
      </c>
      <c r="N107" s="19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</row>
    <row r="108" spans="1:14" ht="12.75">
      <c r="A108" s="12">
        <v>106</v>
      </c>
      <c r="B108" s="21" t="s">
        <v>222</v>
      </c>
      <c r="C108" s="22" t="s">
        <v>223</v>
      </c>
      <c r="D108" s="22" t="s">
        <v>224</v>
      </c>
      <c r="E108" s="22" t="s">
        <v>225</v>
      </c>
      <c r="F108" s="8"/>
      <c r="G108" s="23">
        <v>39</v>
      </c>
      <c r="H108" s="23">
        <v>39</v>
      </c>
      <c r="I108" s="23">
        <v>42</v>
      </c>
      <c r="J108" s="23">
        <v>47</v>
      </c>
      <c r="K108" s="24">
        <v>34</v>
      </c>
      <c r="L108" s="25">
        <f t="shared" si="2"/>
        <v>-5</v>
      </c>
      <c r="M108" s="26">
        <f t="shared" si="3"/>
        <v>-0.1282051282051282</v>
      </c>
      <c r="N108" s="10"/>
    </row>
    <row r="109" spans="1:212" s="36" customFormat="1" ht="12.75">
      <c r="A109" s="27">
        <v>107</v>
      </c>
      <c r="B109" s="28"/>
      <c r="C109" s="29" t="s">
        <v>29</v>
      </c>
      <c r="D109" s="29"/>
      <c r="E109" s="29"/>
      <c r="F109" s="30"/>
      <c r="G109" s="31">
        <v>39</v>
      </c>
      <c r="H109" s="31">
        <v>39</v>
      </c>
      <c r="I109" s="31">
        <v>42</v>
      </c>
      <c r="J109" s="31">
        <f>SUM(J108)</f>
        <v>47</v>
      </c>
      <c r="K109" s="32">
        <f>SUM(K108)</f>
        <v>34</v>
      </c>
      <c r="L109" s="33">
        <f t="shared" si="2"/>
        <v>-5</v>
      </c>
      <c r="M109" s="34">
        <f t="shared" si="3"/>
        <v>-0.1282051282051282</v>
      </c>
      <c r="N109" s="19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</row>
    <row r="110" spans="1:14" ht="12.75">
      <c r="A110" s="12">
        <v>108</v>
      </c>
      <c r="B110" s="21" t="s">
        <v>226</v>
      </c>
      <c r="C110" s="22" t="s">
        <v>227</v>
      </c>
      <c r="D110" s="22" t="s">
        <v>228</v>
      </c>
      <c r="E110" s="22" t="s">
        <v>229</v>
      </c>
      <c r="F110" s="8"/>
      <c r="G110" s="23">
        <v>13258</v>
      </c>
      <c r="H110" s="23">
        <v>14137</v>
      </c>
      <c r="I110" s="23">
        <v>14817</v>
      </c>
      <c r="J110" s="23">
        <v>15264</v>
      </c>
      <c r="K110" s="24">
        <v>15996</v>
      </c>
      <c r="L110" s="25">
        <f t="shared" si="2"/>
        <v>2738</v>
      </c>
      <c r="M110" s="26">
        <f t="shared" si="3"/>
        <v>0.2065168200331875</v>
      </c>
      <c r="N110" s="10"/>
    </row>
    <row r="111" spans="1:212" s="36" customFormat="1" ht="12.75">
      <c r="A111" s="27">
        <v>109</v>
      </c>
      <c r="B111" s="28"/>
      <c r="C111" s="29" t="s">
        <v>29</v>
      </c>
      <c r="D111" s="29"/>
      <c r="E111" s="29"/>
      <c r="F111" s="30"/>
      <c r="G111" s="31">
        <v>13258</v>
      </c>
      <c r="H111" s="31">
        <v>14137</v>
      </c>
      <c r="I111" s="31">
        <v>14817</v>
      </c>
      <c r="J111" s="31">
        <f>SUM(J110)</f>
        <v>15264</v>
      </c>
      <c r="K111" s="32">
        <f>SUM(K110)</f>
        <v>15996</v>
      </c>
      <c r="L111" s="33">
        <f t="shared" si="2"/>
        <v>2738</v>
      </c>
      <c r="M111" s="34">
        <f t="shared" si="3"/>
        <v>0.2065168200331875</v>
      </c>
      <c r="N111" s="19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</row>
    <row r="112" spans="1:14" ht="12.75">
      <c r="A112" s="12">
        <v>110</v>
      </c>
      <c r="B112" s="21" t="s">
        <v>230</v>
      </c>
      <c r="C112" s="22" t="s">
        <v>231</v>
      </c>
      <c r="D112" s="22" t="s">
        <v>232</v>
      </c>
      <c r="E112" s="22" t="s">
        <v>233</v>
      </c>
      <c r="F112" s="8"/>
      <c r="G112" s="23">
        <v>7</v>
      </c>
      <c r="H112" s="23">
        <v>11</v>
      </c>
      <c r="I112" s="23">
        <v>13</v>
      </c>
      <c r="J112" s="23">
        <v>10</v>
      </c>
      <c r="K112" s="24">
        <v>13</v>
      </c>
      <c r="L112" s="25">
        <f t="shared" si="2"/>
        <v>6</v>
      </c>
      <c r="M112" s="26">
        <f t="shared" si="3"/>
        <v>0.8571428571428571</v>
      </c>
      <c r="N112" s="10"/>
    </row>
    <row r="113" spans="1:14" ht="12.75">
      <c r="A113" s="12">
        <v>111</v>
      </c>
      <c r="B113" s="21" t="s">
        <v>230</v>
      </c>
      <c r="C113" s="22" t="s">
        <v>231</v>
      </c>
      <c r="D113" s="22" t="s">
        <v>234</v>
      </c>
      <c r="E113" s="22" t="s">
        <v>235</v>
      </c>
      <c r="F113" s="8"/>
      <c r="G113" s="23">
        <v>1</v>
      </c>
      <c r="H113" s="23">
        <v>7</v>
      </c>
      <c r="I113" s="23">
        <v>3</v>
      </c>
      <c r="J113" s="23">
        <v>5</v>
      </c>
      <c r="K113" s="24">
        <v>6</v>
      </c>
      <c r="L113" s="25">
        <f t="shared" si="2"/>
        <v>5</v>
      </c>
      <c r="M113" s="26">
        <f t="shared" si="3"/>
        <v>5</v>
      </c>
      <c r="N113" s="10"/>
    </row>
    <row r="114" spans="1:212" s="36" customFormat="1" ht="12.75">
      <c r="A114" s="27">
        <v>112</v>
      </c>
      <c r="B114" s="28"/>
      <c r="C114" s="29" t="s">
        <v>29</v>
      </c>
      <c r="D114" s="29"/>
      <c r="E114" s="29"/>
      <c r="F114" s="30"/>
      <c r="G114" s="31">
        <v>8</v>
      </c>
      <c r="H114" s="31">
        <v>18</v>
      </c>
      <c r="I114" s="31">
        <v>16</v>
      </c>
      <c r="J114" s="31">
        <f>SUM(J112:J113)</f>
        <v>15</v>
      </c>
      <c r="K114" s="32">
        <f>SUM(K112:K113)</f>
        <v>19</v>
      </c>
      <c r="L114" s="33">
        <f t="shared" si="2"/>
        <v>11</v>
      </c>
      <c r="M114" s="34">
        <f t="shared" si="3"/>
        <v>1.375</v>
      </c>
      <c r="N114" s="19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</row>
    <row r="115" spans="1:14" ht="12.75">
      <c r="A115" s="12">
        <v>113</v>
      </c>
      <c r="B115" s="21" t="s">
        <v>236</v>
      </c>
      <c r="C115" s="22" t="s">
        <v>237</v>
      </c>
      <c r="D115" s="22" t="s">
        <v>238</v>
      </c>
      <c r="E115" s="22" t="s">
        <v>239</v>
      </c>
      <c r="F115" s="8"/>
      <c r="G115" s="23">
        <v>7</v>
      </c>
      <c r="H115" s="23">
        <v>6</v>
      </c>
      <c r="I115" s="23">
        <v>6</v>
      </c>
      <c r="J115" s="23">
        <v>6</v>
      </c>
      <c r="K115" s="24">
        <v>4</v>
      </c>
      <c r="L115" s="25">
        <f t="shared" si="2"/>
        <v>-3</v>
      </c>
      <c r="M115" s="26">
        <f t="shared" si="3"/>
        <v>-0.42857142857142855</v>
      </c>
      <c r="N115" s="10"/>
    </row>
    <row r="116" spans="1:14" ht="12.75">
      <c r="A116" s="12">
        <v>114</v>
      </c>
      <c r="B116" s="21" t="s">
        <v>236</v>
      </c>
      <c r="C116" s="22" t="s">
        <v>237</v>
      </c>
      <c r="D116" s="22" t="s">
        <v>240</v>
      </c>
      <c r="E116" s="22" t="s">
        <v>241</v>
      </c>
      <c r="F116" s="8"/>
      <c r="G116" s="23">
        <v>3</v>
      </c>
      <c r="H116" s="23">
        <v>4</v>
      </c>
      <c r="I116" s="23">
        <v>9</v>
      </c>
      <c r="J116" s="23">
        <v>8</v>
      </c>
      <c r="K116" s="24">
        <v>7</v>
      </c>
      <c r="L116" s="25">
        <f t="shared" si="2"/>
        <v>4</v>
      </c>
      <c r="M116" s="26">
        <f t="shared" si="3"/>
        <v>1.3333333333333333</v>
      </c>
      <c r="N116" s="10"/>
    </row>
    <row r="117" spans="1:14" ht="12.75">
      <c r="A117" s="12">
        <v>115</v>
      </c>
      <c r="B117" s="21" t="s">
        <v>236</v>
      </c>
      <c r="C117" s="22" t="s">
        <v>237</v>
      </c>
      <c r="D117" s="22" t="s">
        <v>242</v>
      </c>
      <c r="E117" s="22" t="s">
        <v>243</v>
      </c>
      <c r="F117" s="8"/>
      <c r="G117" s="23">
        <v>28</v>
      </c>
      <c r="H117" s="23">
        <v>37</v>
      </c>
      <c r="I117" s="23">
        <v>35</v>
      </c>
      <c r="J117" s="23">
        <v>26</v>
      </c>
      <c r="K117" s="24">
        <v>33</v>
      </c>
      <c r="L117" s="25">
        <f t="shared" si="2"/>
        <v>5</v>
      </c>
      <c r="M117" s="26">
        <f t="shared" si="3"/>
        <v>0.17857142857142858</v>
      </c>
      <c r="N117" s="10"/>
    </row>
    <row r="118" spans="1:14" ht="12.75">
      <c r="A118" s="12">
        <v>116</v>
      </c>
      <c r="B118" s="21" t="s">
        <v>236</v>
      </c>
      <c r="C118" s="22" t="s">
        <v>237</v>
      </c>
      <c r="D118" s="22" t="s">
        <v>244</v>
      </c>
      <c r="E118" s="22" t="s">
        <v>245</v>
      </c>
      <c r="F118" s="8"/>
      <c r="G118" s="23">
        <v>31</v>
      </c>
      <c r="H118" s="23">
        <v>31</v>
      </c>
      <c r="I118" s="23">
        <v>38</v>
      </c>
      <c r="J118" s="23">
        <v>43</v>
      </c>
      <c r="K118" s="24">
        <v>43</v>
      </c>
      <c r="L118" s="25">
        <f t="shared" si="2"/>
        <v>12</v>
      </c>
      <c r="M118" s="26">
        <f t="shared" si="3"/>
        <v>0.3870967741935484</v>
      </c>
      <c r="N118" s="10"/>
    </row>
    <row r="119" spans="1:14" ht="12.75">
      <c r="A119" s="12">
        <v>117</v>
      </c>
      <c r="B119" s="21" t="s">
        <v>236</v>
      </c>
      <c r="C119" s="22" t="s">
        <v>237</v>
      </c>
      <c r="D119" s="22" t="s">
        <v>246</v>
      </c>
      <c r="E119" s="22" t="s">
        <v>247</v>
      </c>
      <c r="F119" s="8"/>
      <c r="G119" s="23">
        <v>234</v>
      </c>
      <c r="H119" s="23">
        <v>258</v>
      </c>
      <c r="I119" s="23">
        <v>252</v>
      </c>
      <c r="J119" s="23">
        <v>237</v>
      </c>
      <c r="K119" s="24">
        <v>238</v>
      </c>
      <c r="L119" s="25">
        <f t="shared" si="2"/>
        <v>4</v>
      </c>
      <c r="M119" s="26">
        <f t="shared" si="3"/>
        <v>0.017094017094017096</v>
      </c>
      <c r="N119" s="10"/>
    </row>
    <row r="120" spans="1:212" s="36" customFormat="1" ht="12.75">
      <c r="A120" s="27">
        <v>118</v>
      </c>
      <c r="B120" s="28"/>
      <c r="C120" s="29" t="s">
        <v>29</v>
      </c>
      <c r="D120" s="29"/>
      <c r="E120" s="29"/>
      <c r="F120" s="30"/>
      <c r="G120" s="31">
        <v>303</v>
      </c>
      <c r="H120" s="31">
        <v>336</v>
      </c>
      <c r="I120" s="31">
        <v>340</v>
      </c>
      <c r="J120" s="31">
        <f>SUM(J115:J119)</f>
        <v>320</v>
      </c>
      <c r="K120" s="32">
        <f>SUM(K115:K119)</f>
        <v>325</v>
      </c>
      <c r="L120" s="33">
        <f t="shared" si="2"/>
        <v>22</v>
      </c>
      <c r="M120" s="34">
        <f t="shared" si="3"/>
        <v>0.07260726072607261</v>
      </c>
      <c r="N120" s="19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</row>
    <row r="121" spans="1:14" ht="12.75">
      <c r="A121" s="12">
        <v>119</v>
      </c>
      <c r="B121" s="21" t="s">
        <v>248</v>
      </c>
      <c r="C121" s="22" t="s">
        <v>249</v>
      </c>
      <c r="D121" s="22" t="s">
        <v>250</v>
      </c>
      <c r="E121" s="22" t="s">
        <v>251</v>
      </c>
      <c r="F121" s="8"/>
      <c r="G121" s="23">
        <v>721</v>
      </c>
      <c r="H121" s="23">
        <v>757</v>
      </c>
      <c r="I121" s="23">
        <v>791</v>
      </c>
      <c r="J121" s="23">
        <v>780</v>
      </c>
      <c r="K121" s="24">
        <v>806</v>
      </c>
      <c r="L121" s="25">
        <f t="shared" si="2"/>
        <v>85</v>
      </c>
      <c r="M121" s="26">
        <f t="shared" si="3"/>
        <v>0.11789181692094314</v>
      </c>
      <c r="N121" s="10"/>
    </row>
    <row r="122" spans="1:212" s="36" customFormat="1" ht="12.75">
      <c r="A122" s="27">
        <v>120</v>
      </c>
      <c r="B122" s="28"/>
      <c r="C122" s="29" t="s">
        <v>29</v>
      </c>
      <c r="D122" s="29"/>
      <c r="E122" s="29"/>
      <c r="F122" s="30"/>
      <c r="G122" s="31">
        <v>721</v>
      </c>
      <c r="H122" s="31">
        <v>757</v>
      </c>
      <c r="I122" s="31">
        <v>791</v>
      </c>
      <c r="J122" s="31">
        <f>SUM(J121)</f>
        <v>780</v>
      </c>
      <c r="K122" s="32">
        <f>SUM(K121)</f>
        <v>806</v>
      </c>
      <c r="L122" s="33">
        <f t="shared" si="2"/>
        <v>85</v>
      </c>
      <c r="M122" s="34">
        <f t="shared" si="3"/>
        <v>0.11789181692094314</v>
      </c>
      <c r="N122" s="19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</row>
    <row r="123" spans="1:14" ht="12.75">
      <c r="A123" s="12">
        <v>121</v>
      </c>
      <c r="B123" s="21" t="s">
        <v>252</v>
      </c>
      <c r="C123" s="22" t="s">
        <v>253</v>
      </c>
      <c r="D123" s="22" t="s">
        <v>254</v>
      </c>
      <c r="E123" s="22" t="s">
        <v>255</v>
      </c>
      <c r="F123" s="8"/>
      <c r="G123" s="23">
        <v>548</v>
      </c>
      <c r="H123" s="23">
        <v>568</v>
      </c>
      <c r="I123" s="23">
        <v>608</v>
      </c>
      <c r="J123" s="23">
        <v>630</v>
      </c>
      <c r="K123" s="24">
        <v>629</v>
      </c>
      <c r="L123" s="25">
        <f t="shared" si="2"/>
        <v>81</v>
      </c>
      <c r="M123" s="26">
        <f t="shared" si="3"/>
        <v>0.1478102189781022</v>
      </c>
      <c r="N123" s="10"/>
    </row>
    <row r="124" spans="1:14" ht="12.75">
      <c r="A124" s="12">
        <v>122</v>
      </c>
      <c r="B124" s="21" t="s">
        <v>252</v>
      </c>
      <c r="C124" s="22" t="s">
        <v>253</v>
      </c>
      <c r="D124" s="22" t="s">
        <v>256</v>
      </c>
      <c r="E124" s="22" t="s">
        <v>257</v>
      </c>
      <c r="F124" s="8"/>
      <c r="G124" s="23">
        <v>87</v>
      </c>
      <c r="H124" s="23">
        <v>81</v>
      </c>
      <c r="I124" s="23">
        <v>90</v>
      </c>
      <c r="J124" s="23">
        <v>110</v>
      </c>
      <c r="K124" s="24">
        <v>107</v>
      </c>
      <c r="L124" s="25">
        <f t="shared" si="2"/>
        <v>20</v>
      </c>
      <c r="M124" s="26">
        <f t="shared" si="3"/>
        <v>0.22988505747126436</v>
      </c>
      <c r="N124" s="10"/>
    </row>
    <row r="125" spans="1:14" ht="12.75">
      <c r="A125" s="12">
        <v>123</v>
      </c>
      <c r="B125" s="21" t="s">
        <v>252</v>
      </c>
      <c r="C125" s="22" t="s">
        <v>253</v>
      </c>
      <c r="D125" s="22" t="s">
        <v>258</v>
      </c>
      <c r="E125" s="22" t="s">
        <v>259</v>
      </c>
      <c r="F125" s="8"/>
      <c r="G125" s="23">
        <v>187</v>
      </c>
      <c r="H125" s="23">
        <v>180</v>
      </c>
      <c r="I125" s="23">
        <v>165</v>
      </c>
      <c r="J125" s="23">
        <v>167</v>
      </c>
      <c r="K125" s="24">
        <v>166</v>
      </c>
      <c r="L125" s="25">
        <f t="shared" si="2"/>
        <v>-21</v>
      </c>
      <c r="M125" s="26">
        <f t="shared" si="3"/>
        <v>-0.11229946524064172</v>
      </c>
      <c r="N125" s="10"/>
    </row>
    <row r="126" spans="1:212" s="36" customFormat="1" ht="12.75">
      <c r="A126" s="27">
        <v>124</v>
      </c>
      <c r="B126" s="28"/>
      <c r="C126" s="29" t="s">
        <v>29</v>
      </c>
      <c r="D126" s="29"/>
      <c r="E126" s="29"/>
      <c r="F126" s="30"/>
      <c r="G126" s="31">
        <v>822</v>
      </c>
      <c r="H126" s="31">
        <v>829</v>
      </c>
      <c r="I126" s="31">
        <v>863</v>
      </c>
      <c r="J126" s="31">
        <f>SUM(J123:J125)</f>
        <v>907</v>
      </c>
      <c r="K126" s="32">
        <f>SUM(K123:K125)</f>
        <v>902</v>
      </c>
      <c r="L126" s="33">
        <f t="shared" si="2"/>
        <v>80</v>
      </c>
      <c r="M126" s="34">
        <f t="shared" si="3"/>
        <v>0.09732360097323602</v>
      </c>
      <c r="N126" s="19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</row>
    <row r="127" spans="1:14" ht="12.75">
      <c r="A127" s="12">
        <v>125</v>
      </c>
      <c r="B127" s="21" t="s">
        <v>260</v>
      </c>
      <c r="C127" s="22" t="s">
        <v>261</v>
      </c>
      <c r="D127" s="22" t="s">
        <v>262</v>
      </c>
      <c r="E127" s="22" t="s">
        <v>263</v>
      </c>
      <c r="F127" s="8"/>
      <c r="G127" s="23">
        <v>3462</v>
      </c>
      <c r="H127" s="23">
        <v>3646</v>
      </c>
      <c r="I127" s="23">
        <v>3790</v>
      </c>
      <c r="J127" s="23">
        <v>3910</v>
      </c>
      <c r="K127" s="24">
        <v>4010</v>
      </c>
      <c r="L127" s="25">
        <f t="shared" si="2"/>
        <v>548</v>
      </c>
      <c r="M127" s="26">
        <f t="shared" si="3"/>
        <v>0.1582900057770075</v>
      </c>
      <c r="N127" s="10"/>
    </row>
    <row r="128" spans="1:14" ht="12.75">
      <c r="A128" s="12">
        <v>126</v>
      </c>
      <c r="B128" s="21" t="s">
        <v>260</v>
      </c>
      <c r="C128" s="22" t="s">
        <v>261</v>
      </c>
      <c r="D128" s="22" t="s">
        <v>264</v>
      </c>
      <c r="E128" s="22" t="s">
        <v>265</v>
      </c>
      <c r="F128" s="8"/>
      <c r="G128" s="23">
        <v>1746</v>
      </c>
      <c r="H128" s="23">
        <v>1898</v>
      </c>
      <c r="I128" s="23">
        <v>2077</v>
      </c>
      <c r="J128" s="23">
        <v>2205</v>
      </c>
      <c r="K128" s="24">
        <v>2327</v>
      </c>
      <c r="L128" s="25">
        <f t="shared" si="2"/>
        <v>581</v>
      </c>
      <c r="M128" s="26">
        <f t="shared" si="3"/>
        <v>0.33276059564719357</v>
      </c>
      <c r="N128" s="10"/>
    </row>
    <row r="129" spans="1:14" ht="12.75">
      <c r="A129" s="12">
        <v>127</v>
      </c>
      <c r="B129" s="21" t="s">
        <v>260</v>
      </c>
      <c r="C129" s="22" t="s">
        <v>261</v>
      </c>
      <c r="D129" s="22" t="s">
        <v>266</v>
      </c>
      <c r="E129" s="22" t="s">
        <v>267</v>
      </c>
      <c r="F129" s="8"/>
      <c r="G129" s="23">
        <v>194</v>
      </c>
      <c r="H129" s="23">
        <v>196</v>
      </c>
      <c r="I129" s="23">
        <v>210</v>
      </c>
      <c r="J129" s="23">
        <v>231</v>
      </c>
      <c r="K129" s="24">
        <v>229</v>
      </c>
      <c r="L129" s="25">
        <f t="shared" si="2"/>
        <v>35</v>
      </c>
      <c r="M129" s="26">
        <f t="shared" si="3"/>
        <v>0.18041237113402062</v>
      </c>
      <c r="N129" s="10"/>
    </row>
    <row r="130" spans="1:212" s="36" customFormat="1" ht="12.75">
      <c r="A130" s="27">
        <v>128</v>
      </c>
      <c r="B130" s="28"/>
      <c r="C130" s="29" t="s">
        <v>29</v>
      </c>
      <c r="D130" s="29"/>
      <c r="E130" s="29"/>
      <c r="F130" s="30"/>
      <c r="G130" s="31">
        <v>5402</v>
      </c>
      <c r="H130" s="31">
        <v>5740</v>
      </c>
      <c r="I130" s="31">
        <v>6077</v>
      </c>
      <c r="J130" s="31">
        <f>SUM(J127:J129)</f>
        <v>6346</v>
      </c>
      <c r="K130" s="32">
        <f>SUM(K127:K129)</f>
        <v>6566</v>
      </c>
      <c r="L130" s="33">
        <f t="shared" si="2"/>
        <v>1164</v>
      </c>
      <c r="M130" s="34">
        <f t="shared" si="3"/>
        <v>0.21547574972232506</v>
      </c>
      <c r="N130" s="19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</row>
    <row r="131" spans="1:14" ht="12.75">
      <c r="A131" s="12">
        <v>129</v>
      </c>
      <c r="B131" s="21" t="s">
        <v>268</v>
      </c>
      <c r="C131" s="22" t="s">
        <v>269</v>
      </c>
      <c r="D131" s="22" t="s">
        <v>270</v>
      </c>
      <c r="E131" s="22" t="s">
        <v>271</v>
      </c>
      <c r="F131" s="8"/>
      <c r="G131" s="23">
        <v>957</v>
      </c>
      <c r="H131" s="23">
        <v>935</v>
      </c>
      <c r="I131" s="23">
        <v>917</v>
      </c>
      <c r="J131" s="23">
        <v>950</v>
      </c>
      <c r="K131" s="24">
        <v>932</v>
      </c>
      <c r="L131" s="25">
        <f t="shared" si="2"/>
        <v>-25</v>
      </c>
      <c r="M131" s="26">
        <f t="shared" si="3"/>
        <v>-0.02612330198537095</v>
      </c>
      <c r="N131" s="10"/>
    </row>
    <row r="132" spans="1:14" ht="12.75">
      <c r="A132" s="12">
        <v>130</v>
      </c>
      <c r="B132" s="21" t="s">
        <v>268</v>
      </c>
      <c r="C132" s="22" t="s">
        <v>269</v>
      </c>
      <c r="D132" s="22" t="s">
        <v>272</v>
      </c>
      <c r="E132" s="22" t="s">
        <v>273</v>
      </c>
      <c r="F132" s="8"/>
      <c r="G132" s="23">
        <v>83</v>
      </c>
      <c r="H132" s="23">
        <v>103</v>
      </c>
      <c r="I132" s="23">
        <v>104</v>
      </c>
      <c r="J132" s="23">
        <v>100</v>
      </c>
      <c r="K132" s="24">
        <v>85</v>
      </c>
      <c r="L132" s="25">
        <f t="shared" si="2"/>
        <v>2</v>
      </c>
      <c r="M132" s="26">
        <f t="shared" si="3"/>
        <v>0.024096385542168676</v>
      </c>
      <c r="N132" s="10"/>
    </row>
    <row r="133" spans="1:14" ht="12.75">
      <c r="A133" s="12">
        <v>131</v>
      </c>
      <c r="B133" s="21" t="s">
        <v>268</v>
      </c>
      <c r="C133" s="22" t="s">
        <v>269</v>
      </c>
      <c r="D133" s="22" t="s">
        <v>274</v>
      </c>
      <c r="E133" s="22" t="s">
        <v>275</v>
      </c>
      <c r="F133" s="8"/>
      <c r="G133" s="23">
        <v>132</v>
      </c>
      <c r="H133" s="23">
        <v>133</v>
      </c>
      <c r="I133" s="23">
        <v>135</v>
      </c>
      <c r="J133" s="23">
        <v>140</v>
      </c>
      <c r="K133" s="24">
        <v>131</v>
      </c>
      <c r="L133" s="25">
        <f aca="true" t="shared" si="4" ref="L133:L196">K133-G133</f>
        <v>-1</v>
      </c>
      <c r="M133" s="26">
        <f aca="true" t="shared" si="5" ref="M133:M196">L133/G133</f>
        <v>-0.007575757575757576</v>
      </c>
      <c r="N133" s="10"/>
    </row>
    <row r="134" spans="1:14" ht="12.75">
      <c r="A134" s="12">
        <v>132</v>
      </c>
      <c r="B134" s="21" t="s">
        <v>268</v>
      </c>
      <c r="C134" s="22" t="s">
        <v>269</v>
      </c>
      <c r="D134" s="22" t="s">
        <v>276</v>
      </c>
      <c r="E134" s="22" t="s">
        <v>277</v>
      </c>
      <c r="F134" s="8"/>
      <c r="G134" s="23">
        <v>95</v>
      </c>
      <c r="H134" s="23">
        <v>88</v>
      </c>
      <c r="I134" s="23">
        <v>87</v>
      </c>
      <c r="J134" s="23">
        <v>79</v>
      </c>
      <c r="K134" s="24">
        <v>72</v>
      </c>
      <c r="L134" s="25">
        <f t="shared" si="4"/>
        <v>-23</v>
      </c>
      <c r="M134" s="26">
        <f t="shared" si="5"/>
        <v>-0.24210526315789474</v>
      </c>
      <c r="N134" s="10"/>
    </row>
    <row r="135" spans="1:14" ht="12.75">
      <c r="A135" s="12">
        <v>133</v>
      </c>
      <c r="B135" s="21" t="s">
        <v>268</v>
      </c>
      <c r="C135" s="22" t="s">
        <v>269</v>
      </c>
      <c r="D135" s="22" t="s">
        <v>278</v>
      </c>
      <c r="E135" s="22" t="s">
        <v>279</v>
      </c>
      <c r="F135" s="8"/>
      <c r="G135" s="23">
        <v>216</v>
      </c>
      <c r="H135" s="23">
        <v>176</v>
      </c>
      <c r="I135" s="23">
        <v>211</v>
      </c>
      <c r="J135" s="23">
        <v>137</v>
      </c>
      <c r="K135" s="24">
        <v>102</v>
      </c>
      <c r="L135" s="25">
        <f t="shared" si="4"/>
        <v>-114</v>
      </c>
      <c r="M135" s="26">
        <f t="shared" si="5"/>
        <v>-0.5277777777777778</v>
      </c>
      <c r="N135" s="10"/>
    </row>
    <row r="136" spans="1:14" ht="12.75">
      <c r="A136" s="12">
        <v>134</v>
      </c>
      <c r="B136" s="21" t="s">
        <v>268</v>
      </c>
      <c r="C136" s="22" t="s">
        <v>269</v>
      </c>
      <c r="D136" s="22" t="s">
        <v>280</v>
      </c>
      <c r="E136" s="22" t="s">
        <v>281</v>
      </c>
      <c r="F136" s="8"/>
      <c r="G136" s="23">
        <v>1</v>
      </c>
      <c r="H136" s="23">
        <v>2</v>
      </c>
      <c r="I136" s="23">
        <v>2</v>
      </c>
      <c r="J136" s="23">
        <v>2</v>
      </c>
      <c r="K136" s="24">
        <v>5</v>
      </c>
      <c r="L136" s="25">
        <f t="shared" si="4"/>
        <v>4</v>
      </c>
      <c r="M136" s="26">
        <f t="shared" si="5"/>
        <v>4</v>
      </c>
      <c r="N136" s="10"/>
    </row>
    <row r="137" spans="1:212" s="36" customFormat="1" ht="12.75">
      <c r="A137" s="27">
        <v>135</v>
      </c>
      <c r="B137" s="28"/>
      <c r="C137" s="29" t="s">
        <v>29</v>
      </c>
      <c r="D137" s="29"/>
      <c r="E137" s="29"/>
      <c r="F137" s="30"/>
      <c r="G137" s="31">
        <v>1484</v>
      </c>
      <c r="H137" s="31">
        <v>1437</v>
      </c>
      <c r="I137" s="31">
        <v>1456</v>
      </c>
      <c r="J137" s="31">
        <f>SUM(J131:J136)</f>
        <v>1408</v>
      </c>
      <c r="K137" s="32">
        <f>SUM(K131:K136)</f>
        <v>1327</v>
      </c>
      <c r="L137" s="33">
        <f t="shared" si="4"/>
        <v>-157</v>
      </c>
      <c r="M137" s="34">
        <f t="shared" si="5"/>
        <v>-0.10579514824797843</v>
      </c>
      <c r="N137" s="19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</row>
    <row r="138" spans="1:14" ht="12.75">
      <c r="A138" s="12">
        <v>136</v>
      </c>
      <c r="B138" s="21" t="s">
        <v>282</v>
      </c>
      <c r="C138" s="22" t="s">
        <v>283</v>
      </c>
      <c r="D138" s="22" t="s">
        <v>284</v>
      </c>
      <c r="E138" s="22" t="s">
        <v>285</v>
      </c>
      <c r="F138" s="8"/>
      <c r="G138" s="23">
        <v>14</v>
      </c>
      <c r="H138" s="23">
        <v>10</v>
      </c>
      <c r="I138" s="23">
        <v>10</v>
      </c>
      <c r="J138" s="23">
        <v>9</v>
      </c>
      <c r="K138" s="24">
        <v>10</v>
      </c>
      <c r="L138" s="25">
        <f t="shared" si="4"/>
        <v>-4</v>
      </c>
      <c r="M138" s="26">
        <f t="shared" si="5"/>
        <v>-0.2857142857142857</v>
      </c>
      <c r="N138" s="10"/>
    </row>
    <row r="139" spans="1:14" ht="12.75">
      <c r="A139" s="12">
        <v>137</v>
      </c>
      <c r="B139" s="21" t="s">
        <v>282</v>
      </c>
      <c r="C139" s="22" t="s">
        <v>283</v>
      </c>
      <c r="D139" s="22" t="s">
        <v>286</v>
      </c>
      <c r="E139" s="22" t="s">
        <v>287</v>
      </c>
      <c r="F139" s="8"/>
      <c r="G139" s="23">
        <v>61</v>
      </c>
      <c r="H139" s="23">
        <v>64</v>
      </c>
      <c r="I139" s="23">
        <v>68</v>
      </c>
      <c r="J139" s="23">
        <v>57</v>
      </c>
      <c r="K139" s="24">
        <v>60</v>
      </c>
      <c r="L139" s="25">
        <f t="shared" si="4"/>
        <v>-1</v>
      </c>
      <c r="M139" s="26">
        <f t="shared" si="5"/>
        <v>-0.01639344262295082</v>
      </c>
      <c r="N139" s="10"/>
    </row>
    <row r="140" spans="1:14" ht="12.75">
      <c r="A140" s="12">
        <v>138</v>
      </c>
      <c r="B140" s="21" t="s">
        <v>282</v>
      </c>
      <c r="C140" s="22" t="s">
        <v>283</v>
      </c>
      <c r="D140" s="22" t="s">
        <v>288</v>
      </c>
      <c r="E140" s="22" t="s">
        <v>289</v>
      </c>
      <c r="F140" s="8"/>
      <c r="G140" s="23">
        <v>3</v>
      </c>
      <c r="H140" s="23">
        <v>4</v>
      </c>
      <c r="I140" s="23">
        <v>12</v>
      </c>
      <c r="J140" s="23">
        <v>9</v>
      </c>
      <c r="K140" s="24">
        <v>17</v>
      </c>
      <c r="L140" s="25">
        <f t="shared" si="4"/>
        <v>14</v>
      </c>
      <c r="M140" s="26">
        <f t="shared" si="5"/>
        <v>4.666666666666667</v>
      </c>
      <c r="N140" s="10"/>
    </row>
    <row r="141" spans="1:212" s="36" customFormat="1" ht="12.75">
      <c r="A141" s="27">
        <v>139</v>
      </c>
      <c r="B141" s="28"/>
      <c r="C141" s="29" t="s">
        <v>29</v>
      </c>
      <c r="D141" s="29"/>
      <c r="E141" s="29"/>
      <c r="F141" s="30"/>
      <c r="G141" s="31">
        <v>78</v>
      </c>
      <c r="H141" s="31">
        <v>78</v>
      </c>
      <c r="I141" s="31">
        <v>90</v>
      </c>
      <c r="J141" s="31">
        <f>SUM(J138:J140)</f>
        <v>75</v>
      </c>
      <c r="K141" s="32">
        <f>SUM(K138:K140)</f>
        <v>87</v>
      </c>
      <c r="L141" s="25">
        <f t="shared" si="4"/>
        <v>9</v>
      </c>
      <c r="M141" s="34">
        <f t="shared" si="5"/>
        <v>0.11538461538461539</v>
      </c>
      <c r="N141" s="19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</row>
    <row r="142" spans="1:14" ht="12.75">
      <c r="A142" s="12">
        <v>140</v>
      </c>
      <c r="B142" s="21" t="s">
        <v>290</v>
      </c>
      <c r="C142" s="22" t="s">
        <v>291</v>
      </c>
      <c r="D142" s="22" t="s">
        <v>292</v>
      </c>
      <c r="E142" s="22" t="s">
        <v>293</v>
      </c>
      <c r="F142" s="8"/>
      <c r="G142" s="23">
        <v>491</v>
      </c>
      <c r="H142" s="23">
        <v>459</v>
      </c>
      <c r="I142" s="23">
        <v>440</v>
      </c>
      <c r="J142" s="23">
        <v>446</v>
      </c>
      <c r="K142" s="24">
        <v>479</v>
      </c>
      <c r="L142" s="25">
        <f t="shared" si="4"/>
        <v>-12</v>
      </c>
      <c r="M142" s="26">
        <f t="shared" si="5"/>
        <v>-0.024439918533604887</v>
      </c>
      <c r="N142" s="10"/>
    </row>
    <row r="143" spans="1:14" ht="12.75">
      <c r="A143" s="12">
        <v>141</v>
      </c>
      <c r="B143" s="21" t="s">
        <v>290</v>
      </c>
      <c r="C143" s="22" t="s">
        <v>291</v>
      </c>
      <c r="D143" s="22" t="s">
        <v>294</v>
      </c>
      <c r="E143" s="22" t="s">
        <v>295</v>
      </c>
      <c r="F143" s="8"/>
      <c r="G143" s="23">
        <v>16</v>
      </c>
      <c r="H143" s="23">
        <v>20</v>
      </c>
      <c r="I143" s="23">
        <v>19</v>
      </c>
      <c r="J143" s="23">
        <v>15</v>
      </c>
      <c r="K143" s="24">
        <v>14</v>
      </c>
      <c r="L143" s="25">
        <f t="shared" si="4"/>
        <v>-2</v>
      </c>
      <c r="M143" s="26">
        <f t="shared" si="5"/>
        <v>-0.125</v>
      </c>
      <c r="N143" s="10"/>
    </row>
    <row r="144" spans="1:14" ht="12.75">
      <c r="A144" s="12">
        <v>142</v>
      </c>
      <c r="B144" s="21" t="s">
        <v>290</v>
      </c>
      <c r="C144" s="22" t="s">
        <v>291</v>
      </c>
      <c r="D144" s="22" t="s">
        <v>296</v>
      </c>
      <c r="E144" s="22" t="s">
        <v>297</v>
      </c>
      <c r="F144" s="8"/>
      <c r="G144" s="23">
        <v>17</v>
      </c>
      <c r="H144" s="23">
        <v>14</v>
      </c>
      <c r="I144" s="23">
        <v>14</v>
      </c>
      <c r="J144" s="23">
        <v>11</v>
      </c>
      <c r="K144" s="24">
        <v>18</v>
      </c>
      <c r="L144" s="25">
        <f t="shared" si="4"/>
        <v>1</v>
      </c>
      <c r="M144" s="26">
        <f t="shared" si="5"/>
        <v>0.058823529411764705</v>
      </c>
      <c r="N144" s="10"/>
    </row>
    <row r="145" spans="1:14" ht="12.75">
      <c r="A145" s="12">
        <v>143</v>
      </c>
      <c r="B145" s="21" t="s">
        <v>290</v>
      </c>
      <c r="C145" s="22" t="s">
        <v>291</v>
      </c>
      <c r="D145" s="22" t="s">
        <v>298</v>
      </c>
      <c r="E145" s="22" t="s">
        <v>299</v>
      </c>
      <c r="F145" s="8"/>
      <c r="G145" s="23">
        <v>3</v>
      </c>
      <c r="H145" s="23">
        <v>3</v>
      </c>
      <c r="I145" s="23">
        <v>3</v>
      </c>
      <c r="J145" s="23">
        <v>4</v>
      </c>
      <c r="K145" s="24">
        <v>4</v>
      </c>
      <c r="L145" s="25">
        <f t="shared" si="4"/>
        <v>1</v>
      </c>
      <c r="M145" s="26">
        <f t="shared" si="5"/>
        <v>0.3333333333333333</v>
      </c>
      <c r="N145" s="10"/>
    </row>
    <row r="146" spans="1:212" s="36" customFormat="1" ht="12.75">
      <c r="A146" s="27">
        <v>144</v>
      </c>
      <c r="B146" s="28"/>
      <c r="C146" s="29" t="s">
        <v>29</v>
      </c>
      <c r="D146" s="29"/>
      <c r="E146" s="29"/>
      <c r="F146" s="30"/>
      <c r="G146" s="31">
        <v>527</v>
      </c>
      <c r="H146" s="31">
        <v>496</v>
      </c>
      <c r="I146" s="31">
        <v>476</v>
      </c>
      <c r="J146" s="31">
        <f>SUM(J142:J145)</f>
        <v>476</v>
      </c>
      <c r="K146" s="32">
        <f>SUM(K142:K145)</f>
        <v>515</v>
      </c>
      <c r="L146" s="33">
        <f t="shared" si="4"/>
        <v>-12</v>
      </c>
      <c r="M146" s="34">
        <f t="shared" si="5"/>
        <v>-0.022770398481973434</v>
      </c>
      <c r="N146" s="19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</row>
    <row r="147" spans="1:14" ht="12.75">
      <c r="A147" s="12">
        <v>145</v>
      </c>
      <c r="B147" s="21" t="s">
        <v>300</v>
      </c>
      <c r="C147" s="22" t="s">
        <v>301</v>
      </c>
      <c r="D147" s="22" t="s">
        <v>302</v>
      </c>
      <c r="E147" s="22" t="s">
        <v>303</v>
      </c>
      <c r="F147" s="8"/>
      <c r="G147" s="23">
        <v>15</v>
      </c>
      <c r="H147" s="23">
        <v>16</v>
      </c>
      <c r="I147" s="23">
        <v>18</v>
      </c>
      <c r="J147" s="23">
        <v>22</v>
      </c>
      <c r="K147" s="24">
        <v>16</v>
      </c>
      <c r="L147" s="25">
        <f t="shared" si="4"/>
        <v>1</v>
      </c>
      <c r="M147" s="26">
        <f t="shared" si="5"/>
        <v>0.06666666666666667</v>
      </c>
      <c r="N147" s="10"/>
    </row>
    <row r="148" spans="1:14" ht="12.75">
      <c r="A148" s="12">
        <v>146</v>
      </c>
      <c r="B148" s="21" t="s">
        <v>300</v>
      </c>
      <c r="C148" s="22" t="s">
        <v>301</v>
      </c>
      <c r="D148" s="22" t="s">
        <v>304</v>
      </c>
      <c r="E148" s="22" t="s">
        <v>305</v>
      </c>
      <c r="F148" s="8"/>
      <c r="G148" s="23">
        <v>75</v>
      </c>
      <c r="H148" s="23">
        <v>72</v>
      </c>
      <c r="I148" s="23">
        <v>80</v>
      </c>
      <c r="J148" s="23">
        <v>66</v>
      </c>
      <c r="K148" s="24">
        <v>67</v>
      </c>
      <c r="L148" s="25">
        <f t="shared" si="4"/>
        <v>-8</v>
      </c>
      <c r="M148" s="26">
        <f t="shared" si="5"/>
        <v>-0.10666666666666667</v>
      </c>
      <c r="N148" s="10"/>
    </row>
    <row r="149" spans="1:14" ht="12.75">
      <c r="A149" s="12">
        <v>147</v>
      </c>
      <c r="B149" s="21" t="s">
        <v>300</v>
      </c>
      <c r="C149" s="22" t="s">
        <v>301</v>
      </c>
      <c r="D149" s="22" t="s">
        <v>306</v>
      </c>
      <c r="E149" s="22" t="s">
        <v>307</v>
      </c>
      <c r="F149" s="8"/>
      <c r="G149" s="23">
        <v>3213</v>
      </c>
      <c r="H149" s="23">
        <v>3333</v>
      </c>
      <c r="I149" s="23">
        <v>3481</v>
      </c>
      <c r="J149" s="23">
        <v>3754</v>
      </c>
      <c r="K149" s="24">
        <v>3943</v>
      </c>
      <c r="L149" s="25">
        <f t="shared" si="4"/>
        <v>730</v>
      </c>
      <c r="M149" s="26">
        <f t="shared" si="5"/>
        <v>0.22720199190787427</v>
      </c>
      <c r="N149" s="10"/>
    </row>
    <row r="150" spans="1:212" s="36" customFormat="1" ht="12.75">
      <c r="A150" s="27">
        <v>148</v>
      </c>
      <c r="B150" s="28"/>
      <c r="C150" s="29" t="s">
        <v>29</v>
      </c>
      <c r="D150" s="29"/>
      <c r="E150" s="29"/>
      <c r="F150" s="30"/>
      <c r="G150" s="31">
        <v>3303</v>
      </c>
      <c r="H150" s="31">
        <v>3421</v>
      </c>
      <c r="I150" s="31">
        <v>3579</v>
      </c>
      <c r="J150" s="31">
        <f>SUM(J147:J149)</f>
        <v>3842</v>
      </c>
      <c r="K150" s="32">
        <f>SUM(K147:K149)</f>
        <v>4026</v>
      </c>
      <c r="L150" s="33">
        <f t="shared" si="4"/>
        <v>723</v>
      </c>
      <c r="M150" s="34">
        <f t="shared" si="5"/>
        <v>0.21889191643960038</v>
      </c>
      <c r="N150" s="19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</row>
    <row r="151" spans="1:14" ht="12.75">
      <c r="A151" s="12">
        <v>149</v>
      </c>
      <c r="B151" s="21" t="s">
        <v>308</v>
      </c>
      <c r="C151" s="22" t="s">
        <v>309</v>
      </c>
      <c r="D151" s="22" t="s">
        <v>310</v>
      </c>
      <c r="E151" s="22" t="s">
        <v>311</v>
      </c>
      <c r="F151" s="8"/>
      <c r="G151" s="23">
        <v>5</v>
      </c>
      <c r="H151" s="23">
        <v>6</v>
      </c>
      <c r="I151" s="23">
        <v>8</v>
      </c>
      <c r="J151" s="23">
        <v>9</v>
      </c>
      <c r="K151" s="24">
        <v>11</v>
      </c>
      <c r="L151" s="25">
        <f t="shared" si="4"/>
        <v>6</v>
      </c>
      <c r="M151" s="26">
        <f t="shared" si="5"/>
        <v>1.2</v>
      </c>
      <c r="N151" s="10"/>
    </row>
    <row r="152" spans="1:212" s="36" customFormat="1" ht="12.75">
      <c r="A152" s="27">
        <v>150</v>
      </c>
      <c r="B152" s="28"/>
      <c r="C152" s="29" t="s">
        <v>29</v>
      </c>
      <c r="D152" s="29"/>
      <c r="E152" s="29"/>
      <c r="F152" s="30"/>
      <c r="G152" s="31">
        <v>5</v>
      </c>
      <c r="H152" s="31">
        <v>6</v>
      </c>
      <c r="I152" s="31">
        <v>8</v>
      </c>
      <c r="J152" s="31">
        <f>SUM(J151)</f>
        <v>9</v>
      </c>
      <c r="K152" s="32">
        <f>SUM(K151)</f>
        <v>11</v>
      </c>
      <c r="L152" s="33">
        <f t="shared" si="4"/>
        <v>6</v>
      </c>
      <c r="M152" s="34">
        <f t="shared" si="5"/>
        <v>1.2</v>
      </c>
      <c r="N152" s="19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</row>
    <row r="153" spans="1:14" ht="12.75">
      <c r="A153" s="12">
        <v>151</v>
      </c>
      <c r="B153" s="21" t="s">
        <v>312</v>
      </c>
      <c r="C153" s="22" t="s">
        <v>313</v>
      </c>
      <c r="D153" s="22" t="s">
        <v>314</v>
      </c>
      <c r="E153" s="22" t="s">
        <v>315</v>
      </c>
      <c r="F153" s="8"/>
      <c r="G153" s="23">
        <v>322</v>
      </c>
      <c r="H153" s="23">
        <v>304</v>
      </c>
      <c r="I153" s="23">
        <v>313</v>
      </c>
      <c r="J153" s="23">
        <v>353</v>
      </c>
      <c r="K153" s="24">
        <v>379</v>
      </c>
      <c r="L153" s="25">
        <f t="shared" si="4"/>
        <v>57</v>
      </c>
      <c r="M153" s="26">
        <f t="shared" si="5"/>
        <v>0.17701863354037267</v>
      </c>
      <c r="N153" s="10"/>
    </row>
    <row r="154" spans="1:212" s="36" customFormat="1" ht="12.75">
      <c r="A154" s="27">
        <v>152</v>
      </c>
      <c r="B154" s="28"/>
      <c r="C154" s="29" t="s">
        <v>29</v>
      </c>
      <c r="D154" s="29"/>
      <c r="E154" s="29"/>
      <c r="F154" s="30"/>
      <c r="G154" s="31">
        <v>322</v>
      </c>
      <c r="H154" s="31">
        <v>304</v>
      </c>
      <c r="I154" s="31">
        <v>313</v>
      </c>
      <c r="J154" s="31">
        <f>SUM(J153)</f>
        <v>353</v>
      </c>
      <c r="K154" s="32">
        <f>SUM(K153)</f>
        <v>379</v>
      </c>
      <c r="L154" s="33">
        <f t="shared" si="4"/>
        <v>57</v>
      </c>
      <c r="M154" s="34">
        <f t="shared" si="5"/>
        <v>0.17701863354037267</v>
      </c>
      <c r="N154" s="19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</row>
    <row r="155" spans="1:14" ht="12.75">
      <c r="A155" s="12">
        <v>153</v>
      </c>
      <c r="B155" s="21" t="s">
        <v>316</v>
      </c>
      <c r="C155" s="22" t="s">
        <v>317</v>
      </c>
      <c r="D155" s="22" t="s">
        <v>318</v>
      </c>
      <c r="E155" s="22" t="s">
        <v>319</v>
      </c>
      <c r="F155" s="8"/>
      <c r="G155" s="23">
        <v>450</v>
      </c>
      <c r="H155" s="23">
        <v>441</v>
      </c>
      <c r="I155" s="23">
        <v>429</v>
      </c>
      <c r="J155" s="23">
        <v>413</v>
      </c>
      <c r="K155" s="24">
        <v>419</v>
      </c>
      <c r="L155" s="25">
        <f t="shared" si="4"/>
        <v>-31</v>
      </c>
      <c r="M155" s="26">
        <f t="shared" si="5"/>
        <v>-0.06888888888888889</v>
      </c>
      <c r="N155" s="10"/>
    </row>
    <row r="156" spans="1:14" ht="12.75">
      <c r="A156" s="12">
        <v>154</v>
      </c>
      <c r="B156" s="21" t="s">
        <v>316</v>
      </c>
      <c r="C156" s="22" t="s">
        <v>317</v>
      </c>
      <c r="D156" s="22" t="s">
        <v>320</v>
      </c>
      <c r="E156" s="22" t="s">
        <v>321</v>
      </c>
      <c r="F156" s="8"/>
      <c r="G156" s="23">
        <v>80</v>
      </c>
      <c r="H156" s="23">
        <v>77</v>
      </c>
      <c r="I156" s="23">
        <v>87</v>
      </c>
      <c r="J156" s="23">
        <v>70</v>
      </c>
      <c r="K156" s="24">
        <v>68</v>
      </c>
      <c r="L156" s="25">
        <f t="shared" si="4"/>
        <v>-12</v>
      </c>
      <c r="M156" s="26">
        <f t="shared" si="5"/>
        <v>-0.15</v>
      </c>
      <c r="N156" s="10"/>
    </row>
    <row r="157" spans="1:14" ht="12.75">
      <c r="A157" s="12">
        <v>155</v>
      </c>
      <c r="B157" s="21" t="s">
        <v>316</v>
      </c>
      <c r="C157" s="22" t="s">
        <v>317</v>
      </c>
      <c r="D157" s="22" t="s">
        <v>322</v>
      </c>
      <c r="E157" s="22" t="s">
        <v>323</v>
      </c>
      <c r="F157" s="8"/>
      <c r="G157" s="23">
        <v>82</v>
      </c>
      <c r="H157" s="23">
        <v>82</v>
      </c>
      <c r="I157" s="23">
        <v>67</v>
      </c>
      <c r="J157" s="23">
        <v>59</v>
      </c>
      <c r="K157" s="24">
        <v>60</v>
      </c>
      <c r="L157" s="25">
        <f t="shared" si="4"/>
        <v>-22</v>
      </c>
      <c r="M157" s="26">
        <f t="shared" si="5"/>
        <v>-0.2682926829268293</v>
      </c>
      <c r="N157" s="10"/>
    </row>
    <row r="158" spans="1:212" s="36" customFormat="1" ht="12.75">
      <c r="A158" s="27">
        <v>156</v>
      </c>
      <c r="B158" s="28"/>
      <c r="C158" s="29" t="s">
        <v>29</v>
      </c>
      <c r="D158" s="29"/>
      <c r="E158" s="29"/>
      <c r="F158" s="30"/>
      <c r="G158" s="31">
        <v>612</v>
      </c>
      <c r="H158" s="31">
        <v>600</v>
      </c>
      <c r="I158" s="31">
        <v>583</v>
      </c>
      <c r="J158" s="31">
        <f>SUM(J155:J157)</f>
        <v>542</v>
      </c>
      <c r="K158" s="32">
        <f>SUM(K155:K157)</f>
        <v>547</v>
      </c>
      <c r="L158" s="33">
        <f t="shared" si="4"/>
        <v>-65</v>
      </c>
      <c r="M158" s="34">
        <f t="shared" si="5"/>
        <v>-0.10620915032679738</v>
      </c>
      <c r="N158" s="19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</row>
    <row r="159" spans="1:14" ht="12.75">
      <c r="A159" s="12">
        <v>157</v>
      </c>
      <c r="B159" s="21" t="s">
        <v>324</v>
      </c>
      <c r="C159" s="22" t="s">
        <v>325</v>
      </c>
      <c r="D159" s="22" t="s">
        <v>326</v>
      </c>
      <c r="E159" s="22" t="s">
        <v>327</v>
      </c>
      <c r="F159" s="8"/>
      <c r="G159" s="23">
        <v>1482</v>
      </c>
      <c r="H159" s="23">
        <v>1591</v>
      </c>
      <c r="I159" s="23">
        <v>1720</v>
      </c>
      <c r="J159" s="23">
        <v>1831</v>
      </c>
      <c r="K159" s="24">
        <v>1947</v>
      </c>
      <c r="L159" s="25">
        <f t="shared" si="4"/>
        <v>465</v>
      </c>
      <c r="M159" s="26">
        <f t="shared" si="5"/>
        <v>0.31376518218623484</v>
      </c>
      <c r="N159" s="10"/>
    </row>
    <row r="160" spans="1:14" ht="12.75">
      <c r="A160" s="12">
        <v>158</v>
      </c>
      <c r="B160" s="21" t="s">
        <v>324</v>
      </c>
      <c r="C160" s="22" t="s">
        <v>325</v>
      </c>
      <c r="D160" s="22" t="s">
        <v>328</v>
      </c>
      <c r="E160" s="22" t="s">
        <v>329</v>
      </c>
      <c r="F160" s="8"/>
      <c r="G160" s="23">
        <v>25</v>
      </c>
      <c r="H160" s="23">
        <v>33</v>
      </c>
      <c r="I160" s="23">
        <v>32</v>
      </c>
      <c r="J160" s="23">
        <v>42</v>
      </c>
      <c r="K160" s="24">
        <v>31</v>
      </c>
      <c r="L160" s="25">
        <f t="shared" si="4"/>
        <v>6</v>
      </c>
      <c r="M160" s="26">
        <f t="shared" si="5"/>
        <v>0.24</v>
      </c>
      <c r="N160" s="10"/>
    </row>
    <row r="161" spans="1:212" s="36" customFormat="1" ht="12.75">
      <c r="A161" s="27">
        <v>159</v>
      </c>
      <c r="B161" s="28"/>
      <c r="C161" s="29" t="s">
        <v>29</v>
      </c>
      <c r="D161" s="29"/>
      <c r="E161" s="29"/>
      <c r="F161" s="30"/>
      <c r="G161" s="31">
        <v>1507</v>
      </c>
      <c r="H161" s="31">
        <v>1624</v>
      </c>
      <c r="I161" s="31">
        <v>1752</v>
      </c>
      <c r="J161" s="31">
        <f>SUM(J159:J160)</f>
        <v>1873</v>
      </c>
      <c r="K161" s="32">
        <f>SUM(K159:K160)</f>
        <v>1978</v>
      </c>
      <c r="L161" s="33">
        <f t="shared" si="4"/>
        <v>471</v>
      </c>
      <c r="M161" s="34">
        <f t="shared" si="5"/>
        <v>0.31254147312541475</v>
      </c>
      <c r="N161" s="19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</row>
    <row r="162" spans="1:14" ht="12.75">
      <c r="A162" s="12">
        <v>160</v>
      </c>
      <c r="B162" s="21" t="s">
        <v>330</v>
      </c>
      <c r="C162" s="22" t="s">
        <v>331</v>
      </c>
      <c r="D162" s="22" t="s">
        <v>332</v>
      </c>
      <c r="E162" s="22" t="s">
        <v>333</v>
      </c>
      <c r="F162" s="8"/>
      <c r="G162" s="23">
        <v>652</v>
      </c>
      <c r="H162" s="23">
        <v>640</v>
      </c>
      <c r="I162" s="23">
        <v>641</v>
      </c>
      <c r="J162" s="23">
        <v>689</v>
      </c>
      <c r="K162" s="24">
        <v>658</v>
      </c>
      <c r="L162" s="25">
        <f t="shared" si="4"/>
        <v>6</v>
      </c>
      <c r="M162" s="26">
        <f t="shared" si="5"/>
        <v>0.009202453987730062</v>
      </c>
      <c r="N162" s="10"/>
    </row>
    <row r="163" spans="1:14" ht="12.75">
      <c r="A163" s="12">
        <v>161</v>
      </c>
      <c r="B163" s="21" t="s">
        <v>330</v>
      </c>
      <c r="C163" s="22" t="s">
        <v>331</v>
      </c>
      <c r="D163" s="22" t="s">
        <v>334</v>
      </c>
      <c r="E163" s="22" t="s">
        <v>335</v>
      </c>
      <c r="F163" s="8"/>
      <c r="G163" s="23">
        <v>1705</v>
      </c>
      <c r="H163" s="23">
        <v>1746</v>
      </c>
      <c r="I163" s="23">
        <v>1766</v>
      </c>
      <c r="J163" s="23">
        <v>1815</v>
      </c>
      <c r="K163" s="24">
        <v>1745</v>
      </c>
      <c r="L163" s="25">
        <f t="shared" si="4"/>
        <v>40</v>
      </c>
      <c r="M163" s="26">
        <f t="shared" si="5"/>
        <v>0.02346041055718475</v>
      </c>
      <c r="N163" s="10"/>
    </row>
    <row r="164" spans="1:14" ht="12.75">
      <c r="A164" s="12">
        <v>162</v>
      </c>
      <c r="B164" s="21" t="s">
        <v>330</v>
      </c>
      <c r="C164" s="22" t="s">
        <v>331</v>
      </c>
      <c r="D164" s="22" t="s">
        <v>336</v>
      </c>
      <c r="E164" s="22" t="s">
        <v>337</v>
      </c>
      <c r="F164" s="8"/>
      <c r="G164" s="23">
        <v>26</v>
      </c>
      <c r="H164" s="23">
        <v>32</v>
      </c>
      <c r="I164" s="23">
        <v>26</v>
      </c>
      <c r="J164" s="23">
        <v>29</v>
      </c>
      <c r="K164" s="24">
        <v>25</v>
      </c>
      <c r="L164" s="25">
        <f t="shared" si="4"/>
        <v>-1</v>
      </c>
      <c r="M164" s="26">
        <f t="shared" si="5"/>
        <v>-0.038461538461538464</v>
      </c>
      <c r="N164" s="10"/>
    </row>
    <row r="165" spans="1:14" ht="12.75">
      <c r="A165" s="12">
        <v>163</v>
      </c>
      <c r="B165" s="21" t="s">
        <v>330</v>
      </c>
      <c r="C165" s="22" t="s">
        <v>331</v>
      </c>
      <c r="D165" s="22" t="s">
        <v>338</v>
      </c>
      <c r="E165" s="22" t="s">
        <v>339</v>
      </c>
      <c r="F165" s="8"/>
      <c r="G165" s="23">
        <v>147</v>
      </c>
      <c r="H165" s="23">
        <v>147</v>
      </c>
      <c r="I165" s="23">
        <v>149</v>
      </c>
      <c r="J165" s="23">
        <v>145</v>
      </c>
      <c r="K165" s="24">
        <v>140</v>
      </c>
      <c r="L165" s="25">
        <f t="shared" si="4"/>
        <v>-7</v>
      </c>
      <c r="M165" s="26">
        <f t="shared" si="5"/>
        <v>-0.047619047619047616</v>
      </c>
      <c r="N165" s="10"/>
    </row>
    <row r="166" spans="1:212" s="36" customFormat="1" ht="12.75">
      <c r="A166" s="27">
        <v>164</v>
      </c>
      <c r="B166" s="28"/>
      <c r="C166" s="29" t="s">
        <v>29</v>
      </c>
      <c r="D166" s="29"/>
      <c r="E166" s="29"/>
      <c r="F166" s="30"/>
      <c r="G166" s="31">
        <v>2530</v>
      </c>
      <c r="H166" s="31">
        <v>2565</v>
      </c>
      <c r="I166" s="31">
        <v>2582</v>
      </c>
      <c r="J166" s="31">
        <f>SUM(J162:J165)</f>
        <v>2678</v>
      </c>
      <c r="K166" s="32">
        <f>SUM(K162:K165)</f>
        <v>2568</v>
      </c>
      <c r="L166" s="33">
        <f t="shared" si="4"/>
        <v>38</v>
      </c>
      <c r="M166" s="34">
        <f t="shared" si="5"/>
        <v>0.015019762845849802</v>
      </c>
      <c r="N166" s="19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</row>
    <row r="167" spans="1:14" ht="12.75">
      <c r="A167" s="12">
        <v>165</v>
      </c>
      <c r="B167" s="21" t="s">
        <v>340</v>
      </c>
      <c r="C167" s="22" t="s">
        <v>341</v>
      </c>
      <c r="D167" s="22" t="s">
        <v>342</v>
      </c>
      <c r="E167" s="22" t="s">
        <v>343</v>
      </c>
      <c r="F167" s="8"/>
      <c r="G167" s="23">
        <v>857</v>
      </c>
      <c r="H167" s="23">
        <v>867</v>
      </c>
      <c r="I167" s="23">
        <v>871</v>
      </c>
      <c r="J167" s="23">
        <v>820</v>
      </c>
      <c r="K167" s="24">
        <v>778</v>
      </c>
      <c r="L167" s="25">
        <f t="shared" si="4"/>
        <v>-79</v>
      </c>
      <c r="M167" s="26">
        <f t="shared" si="5"/>
        <v>-0.09218203033838973</v>
      </c>
      <c r="N167" s="10"/>
    </row>
    <row r="168" spans="1:14" ht="12.75">
      <c r="A168" s="12">
        <v>166</v>
      </c>
      <c r="B168" s="21" t="s">
        <v>340</v>
      </c>
      <c r="C168" s="22" t="s">
        <v>341</v>
      </c>
      <c r="D168" s="22" t="s">
        <v>344</v>
      </c>
      <c r="E168" s="22" t="s">
        <v>345</v>
      </c>
      <c r="F168" s="8"/>
      <c r="G168" s="23">
        <v>577</v>
      </c>
      <c r="H168" s="23">
        <v>575</v>
      </c>
      <c r="I168" s="23">
        <v>598</v>
      </c>
      <c r="J168" s="23">
        <v>589</v>
      </c>
      <c r="K168" s="24">
        <v>595</v>
      </c>
      <c r="L168" s="25">
        <f t="shared" si="4"/>
        <v>18</v>
      </c>
      <c r="M168" s="26">
        <f t="shared" si="5"/>
        <v>0.03119584055459272</v>
      </c>
      <c r="N168" s="10"/>
    </row>
    <row r="169" spans="1:14" ht="12.75">
      <c r="A169" s="12">
        <v>167</v>
      </c>
      <c r="B169" s="21" t="s">
        <v>340</v>
      </c>
      <c r="C169" s="22" t="s">
        <v>341</v>
      </c>
      <c r="D169" s="22" t="s">
        <v>346</v>
      </c>
      <c r="E169" s="22" t="s">
        <v>347</v>
      </c>
      <c r="F169" s="8"/>
      <c r="G169" s="23">
        <v>104</v>
      </c>
      <c r="H169" s="23">
        <v>119</v>
      </c>
      <c r="I169" s="23">
        <v>124</v>
      </c>
      <c r="J169" s="23">
        <v>139</v>
      </c>
      <c r="K169" s="24">
        <v>145</v>
      </c>
      <c r="L169" s="25">
        <f t="shared" si="4"/>
        <v>41</v>
      </c>
      <c r="M169" s="26">
        <f t="shared" si="5"/>
        <v>0.3942307692307692</v>
      </c>
      <c r="N169" s="10"/>
    </row>
    <row r="170" spans="1:14" ht="12.75">
      <c r="A170" s="12">
        <v>168</v>
      </c>
      <c r="B170" s="21" t="s">
        <v>340</v>
      </c>
      <c r="C170" s="22" t="s">
        <v>341</v>
      </c>
      <c r="D170" s="22" t="s">
        <v>348</v>
      </c>
      <c r="E170" s="22" t="s">
        <v>349</v>
      </c>
      <c r="F170" s="8"/>
      <c r="G170" s="23">
        <v>65</v>
      </c>
      <c r="H170" s="23">
        <v>79</v>
      </c>
      <c r="I170" s="23">
        <v>75</v>
      </c>
      <c r="J170" s="23">
        <v>70</v>
      </c>
      <c r="K170" s="24">
        <v>66</v>
      </c>
      <c r="L170" s="25">
        <f t="shared" si="4"/>
        <v>1</v>
      </c>
      <c r="M170" s="26">
        <f t="shared" si="5"/>
        <v>0.015384615384615385</v>
      </c>
      <c r="N170" s="10"/>
    </row>
    <row r="171" spans="1:14" ht="12.75">
      <c r="A171" s="12">
        <v>169</v>
      </c>
      <c r="B171" s="21" t="s">
        <v>340</v>
      </c>
      <c r="C171" s="22" t="s">
        <v>341</v>
      </c>
      <c r="D171" s="22" t="s">
        <v>350</v>
      </c>
      <c r="E171" s="22" t="s">
        <v>351</v>
      </c>
      <c r="F171" s="8"/>
      <c r="G171" s="23">
        <v>30</v>
      </c>
      <c r="H171" s="23">
        <v>29</v>
      </c>
      <c r="I171" s="23">
        <v>33</v>
      </c>
      <c r="J171" s="23">
        <v>37</v>
      </c>
      <c r="K171" s="24">
        <v>44</v>
      </c>
      <c r="L171" s="25">
        <f t="shared" si="4"/>
        <v>14</v>
      </c>
      <c r="M171" s="26">
        <f t="shared" si="5"/>
        <v>0.4666666666666667</v>
      </c>
      <c r="N171" s="10"/>
    </row>
    <row r="172" spans="1:14" ht="12.75">
      <c r="A172" s="12">
        <v>170</v>
      </c>
      <c r="B172" s="21" t="s">
        <v>340</v>
      </c>
      <c r="C172" s="22" t="s">
        <v>341</v>
      </c>
      <c r="D172" s="22" t="s">
        <v>352</v>
      </c>
      <c r="E172" s="22" t="s">
        <v>353</v>
      </c>
      <c r="F172" s="8"/>
      <c r="G172" s="23">
        <v>88</v>
      </c>
      <c r="H172" s="23">
        <v>85</v>
      </c>
      <c r="I172" s="23">
        <v>87</v>
      </c>
      <c r="J172" s="23">
        <v>90</v>
      </c>
      <c r="K172" s="24">
        <v>91</v>
      </c>
      <c r="L172" s="25">
        <f t="shared" si="4"/>
        <v>3</v>
      </c>
      <c r="M172" s="26">
        <f t="shared" si="5"/>
        <v>0.03409090909090909</v>
      </c>
      <c r="N172" s="10"/>
    </row>
    <row r="173" spans="1:212" s="36" customFormat="1" ht="12.75">
      <c r="A173" s="27">
        <v>171</v>
      </c>
      <c r="B173" s="28"/>
      <c r="C173" s="29" t="s">
        <v>29</v>
      </c>
      <c r="D173" s="29"/>
      <c r="E173" s="29"/>
      <c r="F173" s="30"/>
      <c r="G173" s="31">
        <v>1721</v>
      </c>
      <c r="H173" s="31">
        <v>1754</v>
      </c>
      <c r="I173" s="31">
        <v>1788</v>
      </c>
      <c r="J173" s="31">
        <f>SUM(J167:J172)</f>
        <v>1745</v>
      </c>
      <c r="K173" s="32">
        <f>SUM(K167:K172)</f>
        <v>1719</v>
      </c>
      <c r="L173" s="33">
        <f t="shared" si="4"/>
        <v>-2</v>
      </c>
      <c r="M173" s="34">
        <f t="shared" si="5"/>
        <v>-0.0011621150493898896</v>
      </c>
      <c r="N173" s="19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</row>
    <row r="174" spans="1:14" ht="12.75">
      <c r="A174" s="12">
        <v>172</v>
      </c>
      <c r="B174" s="21" t="s">
        <v>354</v>
      </c>
      <c r="C174" s="22" t="s">
        <v>355</v>
      </c>
      <c r="D174" s="22" t="s">
        <v>356</v>
      </c>
      <c r="E174" s="22" t="s">
        <v>357</v>
      </c>
      <c r="F174" s="8"/>
      <c r="G174" s="23">
        <v>18</v>
      </c>
      <c r="H174" s="23">
        <v>19</v>
      </c>
      <c r="I174" s="23">
        <v>20</v>
      </c>
      <c r="J174" s="23">
        <v>24</v>
      </c>
      <c r="K174" s="24">
        <v>29</v>
      </c>
      <c r="L174" s="25">
        <f t="shared" si="4"/>
        <v>11</v>
      </c>
      <c r="M174" s="26">
        <f t="shared" si="5"/>
        <v>0.6111111111111112</v>
      </c>
      <c r="N174" s="10"/>
    </row>
    <row r="175" spans="1:14" ht="12.75">
      <c r="A175" s="12">
        <v>173</v>
      </c>
      <c r="B175" s="21" t="s">
        <v>354</v>
      </c>
      <c r="C175" s="22" t="s">
        <v>355</v>
      </c>
      <c r="D175" s="22" t="s">
        <v>358</v>
      </c>
      <c r="E175" s="22" t="s">
        <v>359</v>
      </c>
      <c r="F175" s="8"/>
      <c r="G175" s="23">
        <v>21</v>
      </c>
      <c r="H175" s="23">
        <v>28</v>
      </c>
      <c r="I175" s="23">
        <v>23</v>
      </c>
      <c r="J175" s="23">
        <v>21</v>
      </c>
      <c r="K175" s="24">
        <v>23</v>
      </c>
      <c r="L175" s="25">
        <f t="shared" si="4"/>
        <v>2</v>
      </c>
      <c r="M175" s="26">
        <f t="shared" si="5"/>
        <v>0.09523809523809523</v>
      </c>
      <c r="N175" s="10"/>
    </row>
    <row r="176" spans="1:212" s="36" customFormat="1" ht="12.75">
      <c r="A176" s="27">
        <v>174</v>
      </c>
      <c r="B176" s="28"/>
      <c r="C176" s="29" t="s">
        <v>29</v>
      </c>
      <c r="D176" s="29"/>
      <c r="E176" s="29"/>
      <c r="F176" s="30"/>
      <c r="G176" s="31">
        <v>39</v>
      </c>
      <c r="H176" s="31">
        <v>47</v>
      </c>
      <c r="I176" s="31">
        <v>43</v>
      </c>
      <c r="J176" s="31">
        <f>SUM(J174:J175)</f>
        <v>45</v>
      </c>
      <c r="K176" s="32">
        <f>SUM(K174:K175)</f>
        <v>52</v>
      </c>
      <c r="L176" s="33">
        <f t="shared" si="4"/>
        <v>13</v>
      </c>
      <c r="M176" s="34">
        <f t="shared" si="5"/>
        <v>0.3333333333333333</v>
      </c>
      <c r="N176" s="19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</row>
    <row r="177" spans="1:14" ht="12.75">
      <c r="A177" s="12">
        <v>175</v>
      </c>
      <c r="B177" s="21" t="s">
        <v>360</v>
      </c>
      <c r="C177" s="22" t="s">
        <v>361</v>
      </c>
      <c r="D177" s="22" t="s">
        <v>362</v>
      </c>
      <c r="E177" s="22" t="s">
        <v>363</v>
      </c>
      <c r="F177" s="8"/>
      <c r="G177" s="23">
        <v>66</v>
      </c>
      <c r="H177" s="23">
        <v>64</v>
      </c>
      <c r="I177" s="23">
        <v>68</v>
      </c>
      <c r="J177" s="23">
        <v>83</v>
      </c>
      <c r="K177" s="24">
        <v>77</v>
      </c>
      <c r="L177" s="25">
        <f t="shared" si="4"/>
        <v>11</v>
      </c>
      <c r="M177" s="26">
        <f t="shared" si="5"/>
        <v>0.16666666666666666</v>
      </c>
      <c r="N177" s="10"/>
    </row>
    <row r="178" spans="1:14" ht="12.75">
      <c r="A178" s="12">
        <v>176</v>
      </c>
      <c r="B178" s="21" t="s">
        <v>360</v>
      </c>
      <c r="C178" s="22" t="s">
        <v>361</v>
      </c>
      <c r="D178" s="22" t="s">
        <v>364</v>
      </c>
      <c r="E178" s="22" t="s">
        <v>365</v>
      </c>
      <c r="F178" s="8"/>
      <c r="G178" s="23">
        <v>43</v>
      </c>
      <c r="H178" s="23">
        <v>35</v>
      </c>
      <c r="I178" s="23">
        <v>53</v>
      </c>
      <c r="J178" s="23">
        <v>49</v>
      </c>
      <c r="K178" s="24">
        <v>41</v>
      </c>
      <c r="L178" s="25">
        <f t="shared" si="4"/>
        <v>-2</v>
      </c>
      <c r="M178" s="26">
        <f t="shared" si="5"/>
        <v>-0.046511627906976744</v>
      </c>
      <c r="N178" s="10"/>
    </row>
    <row r="179" spans="1:212" s="36" customFormat="1" ht="12.75">
      <c r="A179" s="27">
        <v>177</v>
      </c>
      <c r="B179" s="28"/>
      <c r="C179" s="29" t="s">
        <v>29</v>
      </c>
      <c r="D179" s="29"/>
      <c r="E179" s="29"/>
      <c r="F179" s="30"/>
      <c r="G179" s="31">
        <v>109</v>
      </c>
      <c r="H179" s="31">
        <v>99</v>
      </c>
      <c r="I179" s="31">
        <v>121</v>
      </c>
      <c r="J179" s="31">
        <f>SUM(J177:J178)</f>
        <v>132</v>
      </c>
      <c r="K179" s="32">
        <f>SUM(K177:K178)</f>
        <v>118</v>
      </c>
      <c r="L179" s="33">
        <f t="shared" si="4"/>
        <v>9</v>
      </c>
      <c r="M179" s="34">
        <f t="shared" si="5"/>
        <v>0.08256880733944955</v>
      </c>
      <c r="N179" s="19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</row>
    <row r="180" spans="1:14" ht="12.75">
      <c r="A180" s="12">
        <v>178</v>
      </c>
      <c r="B180" s="21" t="s">
        <v>366</v>
      </c>
      <c r="C180" s="22" t="s">
        <v>367</v>
      </c>
      <c r="D180" s="22" t="s">
        <v>368</v>
      </c>
      <c r="E180" s="22" t="s">
        <v>369</v>
      </c>
      <c r="F180" s="8"/>
      <c r="G180" s="23">
        <v>202</v>
      </c>
      <c r="H180" s="23">
        <v>208</v>
      </c>
      <c r="I180" s="23">
        <v>196</v>
      </c>
      <c r="J180" s="23">
        <v>164</v>
      </c>
      <c r="K180" s="24">
        <v>176</v>
      </c>
      <c r="L180" s="25">
        <f t="shared" si="4"/>
        <v>-26</v>
      </c>
      <c r="M180" s="26">
        <f t="shared" si="5"/>
        <v>-0.12871287128712872</v>
      </c>
      <c r="N180" s="10"/>
    </row>
    <row r="181" spans="1:14" ht="12.75">
      <c r="A181" s="12">
        <v>179</v>
      </c>
      <c r="B181" s="21" t="s">
        <v>366</v>
      </c>
      <c r="C181" s="22" t="s">
        <v>367</v>
      </c>
      <c r="D181" s="22" t="s">
        <v>370</v>
      </c>
      <c r="E181" s="22" t="s">
        <v>371</v>
      </c>
      <c r="F181" s="8"/>
      <c r="G181" s="23">
        <v>8</v>
      </c>
      <c r="H181" s="23">
        <v>9</v>
      </c>
      <c r="I181" s="23">
        <v>18</v>
      </c>
      <c r="J181" s="23">
        <v>17</v>
      </c>
      <c r="K181" s="24">
        <v>16</v>
      </c>
      <c r="L181" s="25">
        <f t="shared" si="4"/>
        <v>8</v>
      </c>
      <c r="M181" s="26">
        <f t="shared" si="5"/>
        <v>1</v>
      </c>
      <c r="N181" s="10"/>
    </row>
    <row r="182" spans="1:212" s="36" customFormat="1" ht="12.75">
      <c r="A182" s="27">
        <v>180</v>
      </c>
      <c r="B182" s="28"/>
      <c r="C182" s="29" t="s">
        <v>29</v>
      </c>
      <c r="D182" s="29"/>
      <c r="E182" s="29"/>
      <c r="F182" s="30"/>
      <c r="G182" s="31">
        <v>210</v>
      </c>
      <c r="H182" s="31">
        <v>217</v>
      </c>
      <c r="I182" s="31">
        <v>214</v>
      </c>
      <c r="J182" s="31">
        <f>SUM(J180:J181)</f>
        <v>181</v>
      </c>
      <c r="K182" s="32">
        <f>SUM(K180:K181)</f>
        <v>192</v>
      </c>
      <c r="L182" s="33">
        <f t="shared" si="4"/>
        <v>-18</v>
      </c>
      <c r="M182" s="34">
        <f t="shared" si="5"/>
        <v>-0.08571428571428572</v>
      </c>
      <c r="N182" s="19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</row>
    <row r="183" spans="1:14" ht="12.75">
      <c r="A183" s="12">
        <v>181</v>
      </c>
      <c r="B183" s="21" t="s">
        <v>372</v>
      </c>
      <c r="C183" s="22" t="s">
        <v>373</v>
      </c>
      <c r="D183" s="22" t="s">
        <v>374</v>
      </c>
      <c r="E183" s="22" t="s">
        <v>375</v>
      </c>
      <c r="F183" s="8"/>
      <c r="G183" s="23">
        <v>198</v>
      </c>
      <c r="H183" s="23">
        <v>207</v>
      </c>
      <c r="I183" s="23">
        <v>185</v>
      </c>
      <c r="J183" s="23">
        <v>199</v>
      </c>
      <c r="K183" s="24">
        <v>196</v>
      </c>
      <c r="L183" s="25">
        <f t="shared" si="4"/>
        <v>-2</v>
      </c>
      <c r="M183" s="26">
        <f t="shared" si="5"/>
        <v>-0.010101010101010102</v>
      </c>
      <c r="N183" s="10"/>
    </row>
    <row r="184" spans="1:212" s="36" customFormat="1" ht="12.75">
      <c r="A184" s="27">
        <v>182</v>
      </c>
      <c r="B184" s="28"/>
      <c r="C184" s="29" t="s">
        <v>29</v>
      </c>
      <c r="D184" s="29"/>
      <c r="E184" s="29"/>
      <c r="F184" s="30"/>
      <c r="G184" s="31">
        <v>198</v>
      </c>
      <c r="H184" s="31">
        <v>207</v>
      </c>
      <c r="I184" s="31">
        <v>185</v>
      </c>
      <c r="J184" s="31">
        <f>SUM(J183)</f>
        <v>199</v>
      </c>
      <c r="K184" s="32">
        <f>SUM(K183)</f>
        <v>196</v>
      </c>
      <c r="L184" s="33">
        <f t="shared" si="4"/>
        <v>-2</v>
      </c>
      <c r="M184" s="34">
        <f t="shared" si="5"/>
        <v>-0.010101010101010102</v>
      </c>
      <c r="N184" s="19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</row>
    <row r="185" spans="1:14" ht="12.75">
      <c r="A185" s="12">
        <v>183</v>
      </c>
      <c r="B185" s="21" t="s">
        <v>376</v>
      </c>
      <c r="C185" s="22" t="s">
        <v>377</v>
      </c>
      <c r="D185" s="22" t="s">
        <v>378</v>
      </c>
      <c r="E185" s="22" t="s">
        <v>379</v>
      </c>
      <c r="F185" s="8"/>
      <c r="G185" s="23">
        <v>207</v>
      </c>
      <c r="H185" s="23">
        <v>187</v>
      </c>
      <c r="I185" s="23">
        <v>215</v>
      </c>
      <c r="J185" s="23">
        <v>188</v>
      </c>
      <c r="K185" s="24">
        <v>182</v>
      </c>
      <c r="L185" s="25">
        <f t="shared" si="4"/>
        <v>-25</v>
      </c>
      <c r="M185" s="26">
        <f t="shared" si="5"/>
        <v>-0.12077294685990338</v>
      </c>
      <c r="N185" s="10"/>
    </row>
    <row r="186" spans="1:14" ht="12.75">
      <c r="A186" s="12">
        <v>184</v>
      </c>
      <c r="B186" s="21" t="s">
        <v>376</v>
      </c>
      <c r="C186" s="22" t="s">
        <v>377</v>
      </c>
      <c r="D186" s="22" t="s">
        <v>380</v>
      </c>
      <c r="E186" s="22" t="s">
        <v>381</v>
      </c>
      <c r="F186" s="8"/>
      <c r="G186" s="23">
        <v>821</v>
      </c>
      <c r="H186" s="23">
        <v>838</v>
      </c>
      <c r="I186" s="23">
        <v>854</v>
      </c>
      <c r="J186" s="23">
        <v>830</v>
      </c>
      <c r="K186" s="24">
        <v>833</v>
      </c>
      <c r="L186" s="25">
        <f t="shared" si="4"/>
        <v>12</v>
      </c>
      <c r="M186" s="26">
        <f t="shared" si="5"/>
        <v>0.014616321559074299</v>
      </c>
      <c r="N186" s="10"/>
    </row>
    <row r="187" spans="1:14" ht="12.75">
      <c r="A187" s="12">
        <v>185</v>
      </c>
      <c r="B187" s="21" t="s">
        <v>376</v>
      </c>
      <c r="C187" s="22" t="s">
        <v>377</v>
      </c>
      <c r="D187" s="22" t="s">
        <v>382</v>
      </c>
      <c r="E187" s="22" t="s">
        <v>383</v>
      </c>
      <c r="F187" s="8"/>
      <c r="G187" s="23">
        <v>134</v>
      </c>
      <c r="H187" s="23">
        <v>122</v>
      </c>
      <c r="I187" s="23">
        <v>117</v>
      </c>
      <c r="J187" s="23">
        <v>132</v>
      </c>
      <c r="K187" s="24">
        <v>125</v>
      </c>
      <c r="L187" s="25">
        <f t="shared" si="4"/>
        <v>-9</v>
      </c>
      <c r="M187" s="26">
        <f t="shared" si="5"/>
        <v>-0.06716417910447761</v>
      </c>
      <c r="N187" s="10"/>
    </row>
    <row r="188" spans="1:14" ht="12.75">
      <c r="A188" s="12">
        <v>186</v>
      </c>
      <c r="B188" s="21" t="s">
        <v>376</v>
      </c>
      <c r="C188" s="22" t="s">
        <v>377</v>
      </c>
      <c r="D188" s="22" t="s">
        <v>384</v>
      </c>
      <c r="E188" s="22" t="s">
        <v>385</v>
      </c>
      <c r="F188" s="8"/>
      <c r="G188" s="23">
        <v>66</v>
      </c>
      <c r="H188" s="23">
        <v>61</v>
      </c>
      <c r="I188" s="23">
        <v>56</v>
      </c>
      <c r="J188" s="23">
        <v>75</v>
      </c>
      <c r="K188" s="24">
        <v>70</v>
      </c>
      <c r="L188" s="25">
        <f t="shared" si="4"/>
        <v>4</v>
      </c>
      <c r="M188" s="26">
        <f t="shared" si="5"/>
        <v>0.06060606060606061</v>
      </c>
      <c r="N188" s="10"/>
    </row>
    <row r="189" spans="1:212" s="36" customFormat="1" ht="12.75">
      <c r="A189" s="27">
        <v>187</v>
      </c>
      <c r="B189" s="28"/>
      <c r="C189" s="29" t="s">
        <v>29</v>
      </c>
      <c r="D189" s="29"/>
      <c r="E189" s="29"/>
      <c r="F189" s="30"/>
      <c r="G189" s="31">
        <v>1228</v>
      </c>
      <c r="H189" s="31">
        <v>1208</v>
      </c>
      <c r="I189" s="31">
        <v>1242</v>
      </c>
      <c r="J189" s="31">
        <f>SUM(J185:J188)</f>
        <v>1225</v>
      </c>
      <c r="K189" s="32">
        <f>SUM(K185:K188)</f>
        <v>1210</v>
      </c>
      <c r="L189" s="33">
        <f t="shared" si="4"/>
        <v>-18</v>
      </c>
      <c r="M189" s="34">
        <f t="shared" si="5"/>
        <v>-0.014657980456026058</v>
      </c>
      <c r="N189" s="19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</row>
    <row r="190" spans="1:14" ht="12.75">
      <c r="A190" s="12">
        <v>188</v>
      </c>
      <c r="B190" s="21" t="s">
        <v>386</v>
      </c>
      <c r="C190" s="22" t="s">
        <v>387</v>
      </c>
      <c r="D190" s="22" t="s">
        <v>388</v>
      </c>
      <c r="E190" s="22" t="s">
        <v>389</v>
      </c>
      <c r="F190" s="8"/>
      <c r="G190" s="23">
        <v>10089</v>
      </c>
      <c r="H190" s="23">
        <v>10276</v>
      </c>
      <c r="I190" s="23">
        <v>10665</v>
      </c>
      <c r="J190" s="23">
        <v>10954</v>
      </c>
      <c r="K190" s="24">
        <v>11297</v>
      </c>
      <c r="L190" s="25">
        <f t="shared" si="4"/>
        <v>1208</v>
      </c>
      <c r="M190" s="26">
        <f t="shared" si="5"/>
        <v>0.11973436415898503</v>
      </c>
      <c r="N190" s="10"/>
    </row>
    <row r="191" spans="1:14" ht="12.75">
      <c r="A191" s="12">
        <v>189</v>
      </c>
      <c r="B191" s="21" t="s">
        <v>386</v>
      </c>
      <c r="C191" s="22" t="s">
        <v>387</v>
      </c>
      <c r="D191" s="22" t="s">
        <v>390</v>
      </c>
      <c r="E191" s="22" t="s">
        <v>391</v>
      </c>
      <c r="F191" s="8"/>
      <c r="G191" s="23">
        <v>2088</v>
      </c>
      <c r="H191" s="23">
        <v>2081</v>
      </c>
      <c r="I191" s="23">
        <v>2266</v>
      </c>
      <c r="J191" s="23">
        <v>2289</v>
      </c>
      <c r="K191" s="24">
        <v>2353</v>
      </c>
      <c r="L191" s="25">
        <f t="shared" si="4"/>
        <v>265</v>
      </c>
      <c r="M191" s="26">
        <f t="shared" si="5"/>
        <v>0.12691570881226052</v>
      </c>
      <c r="N191" s="10"/>
    </row>
    <row r="192" spans="1:212" s="36" customFormat="1" ht="12.75">
      <c r="A192" s="27">
        <v>190</v>
      </c>
      <c r="B192" s="28"/>
      <c r="C192" s="29" t="s">
        <v>29</v>
      </c>
      <c r="D192" s="29"/>
      <c r="E192" s="29"/>
      <c r="F192" s="30"/>
      <c r="G192" s="31">
        <v>12177</v>
      </c>
      <c r="H192" s="31">
        <v>12357</v>
      </c>
      <c r="I192" s="31">
        <v>12931</v>
      </c>
      <c r="J192" s="31">
        <f>SUM(J190:J191)</f>
        <v>13243</v>
      </c>
      <c r="K192" s="32">
        <f>SUM(K190:K191)</f>
        <v>13650</v>
      </c>
      <c r="L192" s="33">
        <f t="shared" si="4"/>
        <v>1473</v>
      </c>
      <c r="M192" s="34">
        <f t="shared" si="5"/>
        <v>0.12096575511209658</v>
      </c>
      <c r="N192" s="19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</row>
    <row r="193" spans="1:14" ht="12.75">
      <c r="A193" s="12">
        <v>191</v>
      </c>
      <c r="B193" s="21" t="s">
        <v>392</v>
      </c>
      <c r="C193" s="22" t="s">
        <v>393</v>
      </c>
      <c r="D193" s="22" t="s">
        <v>394</v>
      </c>
      <c r="E193" s="22" t="s">
        <v>395</v>
      </c>
      <c r="F193" s="8"/>
      <c r="G193" s="23">
        <v>37</v>
      </c>
      <c r="H193" s="23">
        <v>39</v>
      </c>
      <c r="I193" s="23">
        <v>51</v>
      </c>
      <c r="J193" s="23">
        <v>71</v>
      </c>
      <c r="K193" s="24">
        <v>107</v>
      </c>
      <c r="L193" s="25">
        <f t="shared" si="4"/>
        <v>70</v>
      </c>
      <c r="M193" s="26">
        <f t="shared" si="5"/>
        <v>1.8918918918918919</v>
      </c>
      <c r="N193" s="10"/>
    </row>
    <row r="194" spans="1:14" ht="12.75">
      <c r="A194" s="12">
        <v>192</v>
      </c>
      <c r="B194" s="21" t="s">
        <v>392</v>
      </c>
      <c r="C194" s="22" t="s">
        <v>393</v>
      </c>
      <c r="D194" s="22" t="s">
        <v>396</v>
      </c>
      <c r="E194" s="22" t="s">
        <v>397</v>
      </c>
      <c r="F194" s="8"/>
      <c r="G194" s="23">
        <v>56</v>
      </c>
      <c r="H194" s="23">
        <v>50</v>
      </c>
      <c r="I194" s="23">
        <v>43</v>
      </c>
      <c r="J194" s="23">
        <v>50</v>
      </c>
      <c r="K194" s="24">
        <v>56</v>
      </c>
      <c r="L194" s="25">
        <f t="shared" si="4"/>
        <v>0</v>
      </c>
      <c r="M194" s="26">
        <f t="shared" si="5"/>
        <v>0</v>
      </c>
      <c r="N194" s="10"/>
    </row>
    <row r="195" spans="1:212" s="36" customFormat="1" ht="12.75">
      <c r="A195" s="27">
        <v>193</v>
      </c>
      <c r="B195" s="28"/>
      <c r="C195" s="29" t="s">
        <v>29</v>
      </c>
      <c r="D195" s="29"/>
      <c r="E195" s="29"/>
      <c r="F195" s="30"/>
      <c r="G195" s="31">
        <v>93</v>
      </c>
      <c r="H195" s="31">
        <v>89</v>
      </c>
      <c r="I195" s="31">
        <v>94</v>
      </c>
      <c r="J195" s="31">
        <f>SUM(J193:J194)</f>
        <v>121</v>
      </c>
      <c r="K195" s="32">
        <f>SUM(K193:K194)</f>
        <v>163</v>
      </c>
      <c r="L195" s="33">
        <f t="shared" si="4"/>
        <v>70</v>
      </c>
      <c r="M195" s="34">
        <f t="shared" si="5"/>
        <v>0.7526881720430108</v>
      </c>
      <c r="N195" s="19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</row>
    <row r="196" spans="1:14" ht="12.75">
      <c r="A196" s="12">
        <v>194</v>
      </c>
      <c r="B196" s="21" t="s">
        <v>398</v>
      </c>
      <c r="C196" s="22" t="s">
        <v>399</v>
      </c>
      <c r="D196" s="22" t="s">
        <v>400</v>
      </c>
      <c r="E196" s="22" t="s">
        <v>401</v>
      </c>
      <c r="F196" s="8"/>
      <c r="G196" s="23">
        <v>324</v>
      </c>
      <c r="H196" s="23">
        <v>330</v>
      </c>
      <c r="I196" s="23">
        <v>319</v>
      </c>
      <c r="J196" s="23">
        <v>305</v>
      </c>
      <c r="K196" s="24">
        <v>276</v>
      </c>
      <c r="L196" s="25">
        <f t="shared" si="4"/>
        <v>-48</v>
      </c>
      <c r="M196" s="26">
        <f t="shared" si="5"/>
        <v>-0.14814814814814814</v>
      </c>
      <c r="N196" s="10"/>
    </row>
    <row r="197" spans="1:14" ht="12.75">
      <c r="A197" s="12">
        <v>195</v>
      </c>
      <c r="B197" s="21" t="s">
        <v>398</v>
      </c>
      <c r="C197" s="22" t="s">
        <v>399</v>
      </c>
      <c r="D197" s="22" t="s">
        <v>402</v>
      </c>
      <c r="E197" s="22" t="s">
        <v>403</v>
      </c>
      <c r="F197" s="8"/>
      <c r="G197" s="23">
        <v>821</v>
      </c>
      <c r="H197" s="23">
        <v>790</v>
      </c>
      <c r="I197" s="23">
        <v>768</v>
      </c>
      <c r="J197" s="23">
        <v>738</v>
      </c>
      <c r="K197" s="24">
        <v>742</v>
      </c>
      <c r="L197" s="25">
        <f aca="true" t="shared" si="6" ref="L197:L251">K197-G197</f>
        <v>-79</v>
      </c>
      <c r="M197" s="26">
        <f aca="true" t="shared" si="7" ref="M197:M247">L197/G197</f>
        <v>-0.09622411693057248</v>
      </c>
      <c r="N197" s="10"/>
    </row>
    <row r="198" spans="1:14" ht="12.75">
      <c r="A198" s="12">
        <v>196</v>
      </c>
      <c r="B198" s="21" t="s">
        <v>398</v>
      </c>
      <c r="C198" s="22" t="s">
        <v>399</v>
      </c>
      <c r="D198" s="22" t="s">
        <v>404</v>
      </c>
      <c r="E198" s="22" t="s">
        <v>405</v>
      </c>
      <c r="F198" s="8"/>
      <c r="G198" s="23">
        <v>110</v>
      </c>
      <c r="H198" s="23">
        <v>112</v>
      </c>
      <c r="I198" s="23">
        <v>126</v>
      </c>
      <c r="J198" s="23">
        <v>127</v>
      </c>
      <c r="K198" s="24">
        <v>113</v>
      </c>
      <c r="L198" s="25">
        <f t="shared" si="6"/>
        <v>3</v>
      </c>
      <c r="M198" s="26">
        <f t="shared" si="7"/>
        <v>0.02727272727272727</v>
      </c>
      <c r="N198" s="10"/>
    </row>
    <row r="199" spans="1:212" s="36" customFormat="1" ht="12.75">
      <c r="A199" s="27">
        <v>197</v>
      </c>
      <c r="B199" s="28"/>
      <c r="C199" s="29" t="s">
        <v>29</v>
      </c>
      <c r="D199" s="29"/>
      <c r="E199" s="29"/>
      <c r="F199" s="30"/>
      <c r="G199" s="31">
        <v>1255</v>
      </c>
      <c r="H199" s="31">
        <v>1232</v>
      </c>
      <c r="I199" s="31">
        <v>1213</v>
      </c>
      <c r="J199" s="31">
        <f>SUM(J196:J198)</f>
        <v>1170</v>
      </c>
      <c r="K199" s="32">
        <f>SUM(K196:K198)</f>
        <v>1131</v>
      </c>
      <c r="L199" s="33">
        <f t="shared" si="6"/>
        <v>-124</v>
      </c>
      <c r="M199" s="34">
        <f t="shared" si="7"/>
        <v>-0.09880478087649402</v>
      </c>
      <c r="N199" s="19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</row>
    <row r="200" spans="1:14" ht="12.75">
      <c r="A200" s="12">
        <v>198</v>
      </c>
      <c r="B200" s="21" t="s">
        <v>406</v>
      </c>
      <c r="C200" s="22" t="s">
        <v>407</v>
      </c>
      <c r="D200" s="22" t="s">
        <v>408</v>
      </c>
      <c r="E200" s="22" t="s">
        <v>409</v>
      </c>
      <c r="F200" s="8"/>
      <c r="G200" s="23">
        <v>26</v>
      </c>
      <c r="H200" s="23">
        <v>28</v>
      </c>
      <c r="I200" s="23">
        <v>28</v>
      </c>
      <c r="J200" s="23">
        <v>33</v>
      </c>
      <c r="K200" s="24">
        <v>47</v>
      </c>
      <c r="L200" s="25">
        <f t="shared" si="6"/>
        <v>21</v>
      </c>
      <c r="M200" s="26">
        <f t="shared" si="7"/>
        <v>0.8076923076923077</v>
      </c>
      <c r="N200" s="10"/>
    </row>
    <row r="201" spans="1:14" ht="12.75">
      <c r="A201" s="12">
        <v>199</v>
      </c>
      <c r="B201" s="21" t="s">
        <v>406</v>
      </c>
      <c r="C201" s="22" t="s">
        <v>407</v>
      </c>
      <c r="D201" s="22" t="s">
        <v>410</v>
      </c>
      <c r="E201" s="22" t="s">
        <v>411</v>
      </c>
      <c r="F201" s="8"/>
      <c r="G201" s="23">
        <v>58</v>
      </c>
      <c r="H201" s="23">
        <v>70</v>
      </c>
      <c r="I201" s="23">
        <v>96</v>
      </c>
      <c r="J201" s="23">
        <v>125</v>
      </c>
      <c r="K201" s="24">
        <v>139</v>
      </c>
      <c r="L201" s="25">
        <f t="shared" si="6"/>
        <v>81</v>
      </c>
      <c r="M201" s="26">
        <f t="shared" si="7"/>
        <v>1.396551724137931</v>
      </c>
      <c r="N201" s="10"/>
    </row>
    <row r="202" spans="1:14" ht="12.75">
      <c r="A202" s="12">
        <v>200</v>
      </c>
      <c r="B202" s="21" t="s">
        <v>406</v>
      </c>
      <c r="C202" s="22" t="s">
        <v>407</v>
      </c>
      <c r="D202" s="22" t="s">
        <v>412</v>
      </c>
      <c r="E202" s="22" t="s">
        <v>413</v>
      </c>
      <c r="F202" s="8"/>
      <c r="G202" s="23">
        <v>11</v>
      </c>
      <c r="H202" s="23">
        <v>23</v>
      </c>
      <c r="I202" s="23">
        <v>26</v>
      </c>
      <c r="J202" s="23">
        <v>33</v>
      </c>
      <c r="K202" s="24">
        <v>32</v>
      </c>
      <c r="L202" s="25">
        <f t="shared" si="6"/>
        <v>21</v>
      </c>
      <c r="M202" s="26">
        <f t="shared" si="7"/>
        <v>1.9090909090909092</v>
      </c>
      <c r="N202" s="10"/>
    </row>
    <row r="203" spans="1:212" s="36" customFormat="1" ht="12.75">
      <c r="A203" s="27">
        <v>201</v>
      </c>
      <c r="B203" s="28"/>
      <c r="C203" s="29" t="s">
        <v>29</v>
      </c>
      <c r="D203" s="29"/>
      <c r="E203" s="29"/>
      <c r="F203" s="30"/>
      <c r="G203" s="31">
        <v>95</v>
      </c>
      <c r="H203" s="31">
        <v>121</v>
      </c>
      <c r="I203" s="31">
        <v>150</v>
      </c>
      <c r="J203" s="31">
        <f>SUM(J200:J202)</f>
        <v>191</v>
      </c>
      <c r="K203" s="32">
        <f>SUM(K200:K202)</f>
        <v>218</v>
      </c>
      <c r="L203" s="33">
        <f t="shared" si="6"/>
        <v>123</v>
      </c>
      <c r="M203" s="34">
        <f t="shared" si="7"/>
        <v>1.2947368421052632</v>
      </c>
      <c r="N203" s="19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</row>
    <row r="204" spans="1:14" ht="12.75">
      <c r="A204" s="12">
        <v>202</v>
      </c>
      <c r="B204" s="21" t="s">
        <v>414</v>
      </c>
      <c r="C204" s="22" t="s">
        <v>415</v>
      </c>
      <c r="D204" s="22" t="s">
        <v>416</v>
      </c>
      <c r="E204" s="22" t="s">
        <v>417</v>
      </c>
      <c r="F204" s="8"/>
      <c r="G204" s="23">
        <v>47</v>
      </c>
      <c r="H204" s="23">
        <v>46</v>
      </c>
      <c r="I204" s="23">
        <v>44</v>
      </c>
      <c r="J204" s="23">
        <v>44</v>
      </c>
      <c r="K204" s="24">
        <v>47</v>
      </c>
      <c r="L204" s="25">
        <f t="shared" si="6"/>
        <v>0</v>
      </c>
      <c r="M204" s="26">
        <f t="shared" si="7"/>
        <v>0</v>
      </c>
      <c r="N204" s="10"/>
    </row>
    <row r="205" spans="1:14" ht="12.75">
      <c r="A205" s="12">
        <v>203</v>
      </c>
      <c r="B205" s="21" t="s">
        <v>414</v>
      </c>
      <c r="C205" s="22" t="s">
        <v>415</v>
      </c>
      <c r="D205" s="22" t="s">
        <v>418</v>
      </c>
      <c r="E205" s="22" t="s">
        <v>419</v>
      </c>
      <c r="F205" s="8"/>
      <c r="G205" s="23">
        <v>27</v>
      </c>
      <c r="H205" s="23">
        <v>29</v>
      </c>
      <c r="I205" s="23">
        <v>31</v>
      </c>
      <c r="J205" s="23">
        <v>29</v>
      </c>
      <c r="K205" s="24">
        <v>27</v>
      </c>
      <c r="L205" s="25">
        <f t="shared" si="6"/>
        <v>0</v>
      </c>
      <c r="M205" s="26">
        <f t="shared" si="7"/>
        <v>0</v>
      </c>
      <c r="N205" s="10"/>
    </row>
    <row r="206" spans="1:14" ht="12.75">
      <c r="A206" s="12">
        <v>204</v>
      </c>
      <c r="B206" s="21" t="s">
        <v>414</v>
      </c>
      <c r="C206" s="22" t="s">
        <v>415</v>
      </c>
      <c r="D206" s="22" t="s">
        <v>420</v>
      </c>
      <c r="E206" s="22" t="s">
        <v>421</v>
      </c>
      <c r="F206" s="8"/>
      <c r="G206" s="23">
        <v>628</v>
      </c>
      <c r="H206" s="23">
        <v>596</v>
      </c>
      <c r="I206" s="23">
        <v>560</v>
      </c>
      <c r="J206" s="23">
        <v>546</v>
      </c>
      <c r="K206" s="24">
        <v>530</v>
      </c>
      <c r="L206" s="25">
        <f t="shared" si="6"/>
        <v>-98</v>
      </c>
      <c r="M206" s="26">
        <f t="shared" si="7"/>
        <v>-0.15605095541401273</v>
      </c>
      <c r="N206" s="10"/>
    </row>
    <row r="207" spans="1:212" s="36" customFormat="1" ht="12.75">
      <c r="A207" s="27">
        <v>205</v>
      </c>
      <c r="B207" s="28"/>
      <c r="C207" s="29" t="s">
        <v>29</v>
      </c>
      <c r="D207" s="29"/>
      <c r="E207" s="29"/>
      <c r="F207" s="30"/>
      <c r="G207" s="31">
        <v>702</v>
      </c>
      <c r="H207" s="31">
        <v>671</v>
      </c>
      <c r="I207" s="31">
        <v>635</v>
      </c>
      <c r="J207" s="31">
        <f>SUM(J204:J206)</f>
        <v>619</v>
      </c>
      <c r="K207" s="32">
        <f>SUM(K204:K206)</f>
        <v>604</v>
      </c>
      <c r="L207" s="33">
        <f t="shared" si="6"/>
        <v>-98</v>
      </c>
      <c r="M207" s="34">
        <f t="shared" si="7"/>
        <v>-0.1396011396011396</v>
      </c>
      <c r="N207" s="19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</row>
    <row r="208" spans="1:14" ht="12.75">
      <c r="A208" s="12">
        <v>206</v>
      </c>
      <c r="B208" s="21" t="s">
        <v>422</v>
      </c>
      <c r="C208" s="22" t="s">
        <v>423</v>
      </c>
      <c r="D208" s="22" t="s">
        <v>424</v>
      </c>
      <c r="E208" s="22" t="s">
        <v>425</v>
      </c>
      <c r="F208" s="8"/>
      <c r="G208" s="23">
        <v>14</v>
      </c>
      <c r="H208" s="23">
        <v>16</v>
      </c>
      <c r="I208" s="23">
        <v>16</v>
      </c>
      <c r="J208" s="23">
        <v>13</v>
      </c>
      <c r="K208" s="24">
        <v>13</v>
      </c>
      <c r="L208" s="25">
        <f t="shared" si="6"/>
        <v>-1</v>
      </c>
      <c r="M208" s="26">
        <f t="shared" si="7"/>
        <v>-0.07142857142857142</v>
      </c>
      <c r="N208" s="10"/>
    </row>
    <row r="209" spans="1:212" s="36" customFormat="1" ht="12.75">
      <c r="A209" s="27">
        <v>207</v>
      </c>
      <c r="B209" s="28"/>
      <c r="C209" s="29" t="s">
        <v>29</v>
      </c>
      <c r="D209" s="29"/>
      <c r="E209" s="29"/>
      <c r="F209" s="30"/>
      <c r="G209" s="31">
        <v>14</v>
      </c>
      <c r="H209" s="31">
        <v>16</v>
      </c>
      <c r="I209" s="31">
        <v>16</v>
      </c>
      <c r="J209" s="31">
        <f>SUM(J208)</f>
        <v>13</v>
      </c>
      <c r="K209" s="32">
        <f>SUM(K208)</f>
        <v>13</v>
      </c>
      <c r="L209" s="33">
        <f t="shared" si="6"/>
        <v>-1</v>
      </c>
      <c r="M209" s="34">
        <f t="shared" si="7"/>
        <v>-0.07142857142857142</v>
      </c>
      <c r="N209" s="19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</row>
    <row r="210" spans="1:14" ht="12.75">
      <c r="A210" s="12">
        <v>208</v>
      </c>
      <c r="B210" s="21" t="s">
        <v>426</v>
      </c>
      <c r="C210" s="22" t="s">
        <v>427</v>
      </c>
      <c r="D210" s="22" t="s">
        <v>428</v>
      </c>
      <c r="E210" s="22" t="s">
        <v>429</v>
      </c>
      <c r="F210" s="8"/>
      <c r="G210" s="23">
        <v>65</v>
      </c>
      <c r="H210" s="23">
        <v>57</v>
      </c>
      <c r="I210" s="23">
        <v>63</v>
      </c>
      <c r="J210" s="23">
        <v>94</v>
      </c>
      <c r="K210" s="24">
        <v>103</v>
      </c>
      <c r="L210" s="25">
        <f t="shared" si="6"/>
        <v>38</v>
      </c>
      <c r="M210" s="26">
        <f t="shared" si="7"/>
        <v>0.5846153846153846</v>
      </c>
      <c r="N210" s="10"/>
    </row>
    <row r="211" spans="1:14" ht="12.75">
      <c r="A211" s="12">
        <v>209</v>
      </c>
      <c r="B211" s="21" t="s">
        <v>426</v>
      </c>
      <c r="C211" s="22" t="s">
        <v>427</v>
      </c>
      <c r="D211" s="22" t="s">
        <v>430</v>
      </c>
      <c r="E211" s="22" t="s">
        <v>431</v>
      </c>
      <c r="F211" s="8"/>
      <c r="G211" s="23">
        <v>10</v>
      </c>
      <c r="H211" s="23">
        <v>15</v>
      </c>
      <c r="I211" s="23">
        <v>7</v>
      </c>
      <c r="J211" s="23">
        <v>6</v>
      </c>
      <c r="K211" s="24">
        <v>16</v>
      </c>
      <c r="L211" s="25">
        <f t="shared" si="6"/>
        <v>6</v>
      </c>
      <c r="M211" s="26">
        <f t="shared" si="7"/>
        <v>0.6</v>
      </c>
      <c r="N211" s="10"/>
    </row>
    <row r="212" spans="1:212" s="36" customFormat="1" ht="12.75">
      <c r="A212" s="27">
        <v>210</v>
      </c>
      <c r="B212" s="28"/>
      <c r="C212" s="29" t="s">
        <v>29</v>
      </c>
      <c r="D212" s="29"/>
      <c r="E212" s="29"/>
      <c r="F212" s="30"/>
      <c r="G212" s="31">
        <v>75</v>
      </c>
      <c r="H212" s="31">
        <v>72</v>
      </c>
      <c r="I212" s="31">
        <v>70</v>
      </c>
      <c r="J212" s="31">
        <f>SUM(J210:J211)</f>
        <v>100</v>
      </c>
      <c r="K212" s="32">
        <f>SUM(K210:K211)</f>
        <v>119</v>
      </c>
      <c r="L212" s="33">
        <f t="shared" si="6"/>
        <v>44</v>
      </c>
      <c r="M212" s="34">
        <f t="shared" si="7"/>
        <v>0.5866666666666667</v>
      </c>
      <c r="N212" s="19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</row>
    <row r="213" spans="1:14" ht="12.75">
      <c r="A213" s="12">
        <v>211</v>
      </c>
      <c r="B213" s="21" t="s">
        <v>432</v>
      </c>
      <c r="C213" s="22" t="s">
        <v>433</v>
      </c>
      <c r="D213" s="22" t="s">
        <v>434</v>
      </c>
      <c r="E213" s="22" t="s">
        <v>435</v>
      </c>
      <c r="F213" s="8"/>
      <c r="G213" s="23">
        <v>95</v>
      </c>
      <c r="H213" s="23">
        <v>72</v>
      </c>
      <c r="I213" s="23">
        <v>75</v>
      </c>
      <c r="J213" s="23">
        <v>73</v>
      </c>
      <c r="K213" s="24">
        <v>70</v>
      </c>
      <c r="L213" s="25">
        <f t="shared" si="6"/>
        <v>-25</v>
      </c>
      <c r="M213" s="26">
        <f t="shared" si="7"/>
        <v>-0.2631578947368421</v>
      </c>
      <c r="N213" s="10"/>
    </row>
    <row r="214" spans="1:14" ht="12.75">
      <c r="A214" s="12">
        <v>212</v>
      </c>
      <c r="B214" s="21" t="s">
        <v>432</v>
      </c>
      <c r="C214" s="22" t="s">
        <v>433</v>
      </c>
      <c r="D214" s="22" t="s">
        <v>436</v>
      </c>
      <c r="E214" s="22" t="s">
        <v>437</v>
      </c>
      <c r="F214" s="8"/>
      <c r="G214" s="23">
        <v>20</v>
      </c>
      <c r="H214" s="23">
        <v>21</v>
      </c>
      <c r="I214" s="23">
        <v>18</v>
      </c>
      <c r="J214" s="23">
        <v>20</v>
      </c>
      <c r="K214" s="24">
        <v>20</v>
      </c>
      <c r="L214" s="25">
        <f t="shared" si="6"/>
        <v>0</v>
      </c>
      <c r="M214" s="26">
        <f t="shared" si="7"/>
        <v>0</v>
      </c>
      <c r="N214" s="10"/>
    </row>
    <row r="215" spans="1:212" s="36" customFormat="1" ht="12.75">
      <c r="A215" s="27">
        <v>213</v>
      </c>
      <c r="B215" s="28"/>
      <c r="C215" s="29" t="s">
        <v>29</v>
      </c>
      <c r="D215" s="29"/>
      <c r="E215" s="29"/>
      <c r="F215" s="30"/>
      <c r="G215" s="31">
        <v>115</v>
      </c>
      <c r="H215" s="31">
        <v>93</v>
      </c>
      <c r="I215" s="31">
        <v>93</v>
      </c>
      <c r="J215" s="31">
        <f>SUM(J213:J214)</f>
        <v>93</v>
      </c>
      <c r="K215" s="32">
        <f>SUM(K213:K214)</f>
        <v>90</v>
      </c>
      <c r="L215" s="33">
        <f t="shared" si="6"/>
        <v>-25</v>
      </c>
      <c r="M215" s="34">
        <f t="shared" si="7"/>
        <v>-0.21739130434782608</v>
      </c>
      <c r="N215" s="19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</row>
    <row r="216" spans="1:14" ht="12.75">
      <c r="A216" s="12">
        <v>214</v>
      </c>
      <c r="B216" s="21" t="s">
        <v>438</v>
      </c>
      <c r="C216" s="22" t="s">
        <v>439</v>
      </c>
      <c r="D216" s="22" t="s">
        <v>440</v>
      </c>
      <c r="E216" s="22" t="s">
        <v>441</v>
      </c>
      <c r="F216" s="8"/>
      <c r="G216" s="23">
        <v>515</v>
      </c>
      <c r="H216" s="23">
        <v>593</v>
      </c>
      <c r="I216" s="23">
        <v>679</v>
      </c>
      <c r="J216" s="23">
        <v>736</v>
      </c>
      <c r="K216" s="24">
        <v>775</v>
      </c>
      <c r="L216" s="25">
        <f t="shared" si="6"/>
        <v>260</v>
      </c>
      <c r="M216" s="26">
        <f t="shared" si="7"/>
        <v>0.5048543689320388</v>
      </c>
      <c r="N216" s="10"/>
    </row>
    <row r="217" spans="1:212" s="36" customFormat="1" ht="12.75">
      <c r="A217" s="27">
        <v>215</v>
      </c>
      <c r="B217" s="28"/>
      <c r="C217" s="29" t="s">
        <v>29</v>
      </c>
      <c r="D217" s="29"/>
      <c r="E217" s="29"/>
      <c r="F217" s="30"/>
      <c r="G217" s="31">
        <v>515</v>
      </c>
      <c r="H217" s="31">
        <v>593</v>
      </c>
      <c r="I217" s="31">
        <v>679</v>
      </c>
      <c r="J217" s="31">
        <f>SUM(J216)</f>
        <v>736</v>
      </c>
      <c r="K217" s="32">
        <f>SUM(K216)</f>
        <v>775</v>
      </c>
      <c r="L217" s="33">
        <f t="shared" si="6"/>
        <v>260</v>
      </c>
      <c r="M217" s="34">
        <f t="shared" si="7"/>
        <v>0.5048543689320388</v>
      </c>
      <c r="N217" s="19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  <c r="GY217" s="35"/>
      <c r="GZ217" s="35"/>
      <c r="HA217" s="35"/>
      <c r="HB217" s="35"/>
      <c r="HC217" s="35"/>
      <c r="HD217" s="35"/>
    </row>
    <row r="218" spans="1:14" ht="12.75">
      <c r="A218" s="12">
        <v>216</v>
      </c>
      <c r="B218" s="21" t="s">
        <v>442</v>
      </c>
      <c r="C218" s="22" t="s">
        <v>443</v>
      </c>
      <c r="D218" s="22" t="s">
        <v>444</v>
      </c>
      <c r="E218" s="22" t="s">
        <v>445</v>
      </c>
      <c r="F218" s="8"/>
      <c r="G218" s="23">
        <v>48</v>
      </c>
      <c r="H218" s="23">
        <v>53</v>
      </c>
      <c r="I218" s="23">
        <v>51</v>
      </c>
      <c r="J218" s="23">
        <v>49</v>
      </c>
      <c r="K218" s="24">
        <v>50</v>
      </c>
      <c r="L218" s="25">
        <f t="shared" si="6"/>
        <v>2</v>
      </c>
      <c r="M218" s="26">
        <f t="shared" si="7"/>
        <v>0.041666666666666664</v>
      </c>
      <c r="N218" s="10"/>
    </row>
    <row r="219" spans="1:14" ht="12.75">
      <c r="A219" s="12">
        <v>217</v>
      </c>
      <c r="B219" s="21" t="s">
        <v>442</v>
      </c>
      <c r="C219" s="22" t="s">
        <v>443</v>
      </c>
      <c r="D219" s="22" t="s">
        <v>446</v>
      </c>
      <c r="E219" s="22" t="s">
        <v>447</v>
      </c>
      <c r="F219" s="8"/>
      <c r="G219" s="23">
        <v>145</v>
      </c>
      <c r="H219" s="23">
        <v>157</v>
      </c>
      <c r="I219" s="23">
        <v>161</v>
      </c>
      <c r="J219" s="23">
        <v>192</v>
      </c>
      <c r="K219" s="24">
        <v>191</v>
      </c>
      <c r="L219" s="25">
        <f t="shared" si="6"/>
        <v>46</v>
      </c>
      <c r="M219" s="26">
        <f t="shared" si="7"/>
        <v>0.31724137931034485</v>
      </c>
      <c r="N219" s="10"/>
    </row>
    <row r="220" spans="1:212" s="36" customFormat="1" ht="12.75">
      <c r="A220" s="27">
        <v>218</v>
      </c>
      <c r="B220" s="28"/>
      <c r="C220" s="29" t="s">
        <v>29</v>
      </c>
      <c r="D220" s="29"/>
      <c r="E220" s="29"/>
      <c r="F220" s="30"/>
      <c r="G220" s="31">
        <v>193</v>
      </c>
      <c r="H220" s="31">
        <v>210</v>
      </c>
      <c r="I220" s="31">
        <v>212</v>
      </c>
      <c r="J220" s="31">
        <f>SUM(J218:J219)</f>
        <v>241</v>
      </c>
      <c r="K220" s="32">
        <f>SUM(K218:K219)</f>
        <v>241</v>
      </c>
      <c r="L220" s="33">
        <f t="shared" si="6"/>
        <v>48</v>
      </c>
      <c r="M220" s="34">
        <f t="shared" si="7"/>
        <v>0.24870466321243523</v>
      </c>
      <c r="N220" s="19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  <c r="FB220" s="35"/>
      <c r="FC220" s="35"/>
      <c r="FD220" s="35"/>
      <c r="FE220" s="35"/>
      <c r="FF220" s="35"/>
      <c r="FG220" s="35"/>
      <c r="FH220" s="35"/>
      <c r="FI220" s="35"/>
      <c r="FJ220" s="35"/>
      <c r="FK220" s="35"/>
      <c r="FL220" s="35"/>
      <c r="FM220" s="35"/>
      <c r="FN220" s="35"/>
      <c r="FO220" s="35"/>
      <c r="FP220" s="35"/>
      <c r="FQ220" s="35"/>
      <c r="FR220" s="35"/>
      <c r="FS220" s="35"/>
      <c r="FT220" s="35"/>
      <c r="FU220" s="35"/>
      <c r="FV220" s="35"/>
      <c r="FW220" s="35"/>
      <c r="FX220" s="35"/>
      <c r="FY220" s="35"/>
      <c r="FZ220" s="35"/>
      <c r="GA220" s="35"/>
      <c r="GB220" s="35"/>
      <c r="GC220" s="35"/>
      <c r="GD220" s="35"/>
      <c r="GE220" s="35"/>
      <c r="GF220" s="35"/>
      <c r="GG220" s="35"/>
      <c r="GH220" s="35"/>
      <c r="GI220" s="35"/>
      <c r="GJ220" s="35"/>
      <c r="GK220" s="35"/>
      <c r="GL220" s="35"/>
      <c r="GM220" s="35"/>
      <c r="GN220" s="35"/>
      <c r="GO220" s="35"/>
      <c r="GP220" s="35"/>
      <c r="GQ220" s="35"/>
      <c r="GR220" s="35"/>
      <c r="GS220" s="35"/>
      <c r="GT220" s="35"/>
      <c r="GU220" s="35"/>
      <c r="GV220" s="35"/>
      <c r="GW220" s="35"/>
      <c r="GX220" s="35"/>
      <c r="GY220" s="35"/>
      <c r="GZ220" s="35"/>
      <c r="HA220" s="35"/>
      <c r="HB220" s="35"/>
      <c r="HC220" s="35"/>
      <c r="HD220" s="35"/>
    </row>
    <row r="221" spans="1:14" ht="12.75">
      <c r="A221" s="12">
        <v>219</v>
      </c>
      <c r="B221" s="21" t="s">
        <v>448</v>
      </c>
      <c r="C221" s="22" t="s">
        <v>449</v>
      </c>
      <c r="D221" s="22" t="s">
        <v>450</v>
      </c>
      <c r="E221" s="22" t="s">
        <v>451</v>
      </c>
      <c r="F221" s="8"/>
      <c r="G221" s="23">
        <v>73</v>
      </c>
      <c r="H221" s="23">
        <v>68</v>
      </c>
      <c r="I221" s="23">
        <v>61</v>
      </c>
      <c r="J221" s="23">
        <v>64</v>
      </c>
      <c r="K221" s="24">
        <v>54</v>
      </c>
      <c r="L221" s="25">
        <f t="shared" si="6"/>
        <v>-19</v>
      </c>
      <c r="M221" s="26">
        <f t="shared" si="7"/>
        <v>-0.2602739726027397</v>
      </c>
      <c r="N221" s="10"/>
    </row>
    <row r="222" spans="1:14" ht="12.75">
      <c r="A222" s="12">
        <v>220</v>
      </c>
      <c r="B222" s="21" t="s">
        <v>448</v>
      </c>
      <c r="C222" s="22" t="s">
        <v>449</v>
      </c>
      <c r="D222" s="22" t="s">
        <v>452</v>
      </c>
      <c r="E222" s="22" t="s">
        <v>453</v>
      </c>
      <c r="F222" s="8"/>
      <c r="G222" s="23">
        <v>2</v>
      </c>
      <c r="H222" s="23">
        <v>4</v>
      </c>
      <c r="I222" s="23">
        <v>7</v>
      </c>
      <c r="J222" s="23">
        <v>14</v>
      </c>
      <c r="K222" s="24">
        <v>15</v>
      </c>
      <c r="L222" s="25">
        <f t="shared" si="6"/>
        <v>13</v>
      </c>
      <c r="M222" s="26">
        <f t="shared" si="7"/>
        <v>6.5</v>
      </c>
      <c r="N222" s="10"/>
    </row>
    <row r="223" spans="1:14" ht="12.75">
      <c r="A223" s="12">
        <v>221</v>
      </c>
      <c r="B223" s="21" t="s">
        <v>448</v>
      </c>
      <c r="C223" s="22" t="s">
        <v>449</v>
      </c>
      <c r="D223" s="22" t="s">
        <v>454</v>
      </c>
      <c r="E223" s="22" t="s">
        <v>455</v>
      </c>
      <c r="F223" s="8"/>
      <c r="G223" s="23">
        <v>6</v>
      </c>
      <c r="H223" s="23">
        <v>10</v>
      </c>
      <c r="I223" s="23">
        <v>10</v>
      </c>
      <c r="J223" s="23">
        <v>14</v>
      </c>
      <c r="K223" s="24">
        <v>5</v>
      </c>
      <c r="L223" s="25">
        <f t="shared" si="6"/>
        <v>-1</v>
      </c>
      <c r="M223" s="26">
        <f t="shared" si="7"/>
        <v>-0.16666666666666666</v>
      </c>
      <c r="N223" s="10"/>
    </row>
    <row r="224" spans="1:14" ht="12.75">
      <c r="A224" s="12">
        <v>222</v>
      </c>
      <c r="B224" s="21" t="s">
        <v>448</v>
      </c>
      <c r="C224" s="22" t="s">
        <v>449</v>
      </c>
      <c r="D224" s="22" t="s">
        <v>456</v>
      </c>
      <c r="E224" s="22" t="s">
        <v>457</v>
      </c>
      <c r="F224" s="8"/>
      <c r="G224" s="23">
        <v>10</v>
      </c>
      <c r="H224" s="23">
        <v>10</v>
      </c>
      <c r="I224" s="23">
        <v>9</v>
      </c>
      <c r="J224" s="23">
        <v>15</v>
      </c>
      <c r="K224" s="24">
        <v>7</v>
      </c>
      <c r="L224" s="25">
        <f t="shared" si="6"/>
        <v>-3</v>
      </c>
      <c r="M224" s="26">
        <f t="shared" si="7"/>
        <v>-0.3</v>
      </c>
      <c r="N224" s="10"/>
    </row>
    <row r="225" spans="1:14" ht="12.75">
      <c r="A225" s="12">
        <v>223</v>
      </c>
      <c r="B225" s="21" t="s">
        <v>448</v>
      </c>
      <c r="C225" s="22" t="s">
        <v>449</v>
      </c>
      <c r="D225" s="22" t="s">
        <v>458</v>
      </c>
      <c r="E225" s="22" t="s">
        <v>459</v>
      </c>
      <c r="F225" s="8"/>
      <c r="G225" s="23">
        <v>11</v>
      </c>
      <c r="H225" s="23">
        <v>10</v>
      </c>
      <c r="I225" s="23">
        <v>14</v>
      </c>
      <c r="J225" s="23">
        <v>14</v>
      </c>
      <c r="K225" s="24">
        <v>11</v>
      </c>
      <c r="L225" s="25">
        <f t="shared" si="6"/>
        <v>0</v>
      </c>
      <c r="M225" s="26">
        <f t="shared" si="7"/>
        <v>0</v>
      </c>
      <c r="N225" s="10"/>
    </row>
    <row r="226" spans="1:212" s="36" customFormat="1" ht="12.75">
      <c r="A226" s="27">
        <v>224</v>
      </c>
      <c r="B226" s="28"/>
      <c r="C226" s="29" t="s">
        <v>29</v>
      </c>
      <c r="D226" s="29"/>
      <c r="E226" s="29"/>
      <c r="F226" s="30"/>
      <c r="G226" s="31">
        <v>102</v>
      </c>
      <c r="H226" s="31">
        <v>102</v>
      </c>
      <c r="I226" s="31">
        <v>101</v>
      </c>
      <c r="J226" s="31">
        <f>SUM(J221:J225)</f>
        <v>121</v>
      </c>
      <c r="K226" s="32">
        <f>SUM(K221:K225)</f>
        <v>92</v>
      </c>
      <c r="L226" s="33">
        <f t="shared" si="6"/>
        <v>-10</v>
      </c>
      <c r="M226" s="34">
        <f t="shared" si="7"/>
        <v>-0.09803921568627451</v>
      </c>
      <c r="N226" s="19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  <c r="FB226" s="35"/>
      <c r="FC226" s="35"/>
      <c r="FD226" s="35"/>
      <c r="FE226" s="35"/>
      <c r="FF226" s="35"/>
      <c r="FG226" s="35"/>
      <c r="FH226" s="35"/>
      <c r="FI226" s="35"/>
      <c r="FJ226" s="35"/>
      <c r="FK226" s="35"/>
      <c r="FL226" s="35"/>
      <c r="FM226" s="35"/>
      <c r="FN226" s="35"/>
      <c r="FO226" s="35"/>
      <c r="FP226" s="35"/>
      <c r="FQ226" s="35"/>
      <c r="FR226" s="35"/>
      <c r="FS226" s="35"/>
      <c r="FT226" s="35"/>
      <c r="FU226" s="35"/>
      <c r="FV226" s="35"/>
      <c r="FW226" s="35"/>
      <c r="FX226" s="35"/>
      <c r="FY226" s="35"/>
      <c r="FZ226" s="35"/>
      <c r="GA226" s="35"/>
      <c r="GB226" s="35"/>
      <c r="GC226" s="35"/>
      <c r="GD226" s="35"/>
      <c r="GE226" s="35"/>
      <c r="GF226" s="35"/>
      <c r="GG226" s="35"/>
      <c r="GH226" s="35"/>
      <c r="GI226" s="35"/>
      <c r="GJ226" s="35"/>
      <c r="GK226" s="35"/>
      <c r="GL226" s="35"/>
      <c r="GM226" s="35"/>
      <c r="GN226" s="35"/>
      <c r="GO226" s="35"/>
      <c r="GP226" s="35"/>
      <c r="GQ226" s="35"/>
      <c r="GR226" s="35"/>
      <c r="GS226" s="35"/>
      <c r="GT226" s="35"/>
      <c r="GU226" s="35"/>
      <c r="GV226" s="35"/>
      <c r="GW226" s="35"/>
      <c r="GX226" s="35"/>
      <c r="GY226" s="35"/>
      <c r="GZ226" s="35"/>
      <c r="HA226" s="35"/>
      <c r="HB226" s="35"/>
      <c r="HC226" s="35"/>
      <c r="HD226" s="35"/>
    </row>
    <row r="227" spans="1:14" ht="12.75">
      <c r="A227" s="12">
        <v>225</v>
      </c>
      <c r="B227" s="21" t="s">
        <v>460</v>
      </c>
      <c r="C227" s="22" t="s">
        <v>461</v>
      </c>
      <c r="D227" s="22" t="s">
        <v>462</v>
      </c>
      <c r="E227" s="22" t="s">
        <v>463</v>
      </c>
      <c r="F227" s="8"/>
      <c r="G227" s="23">
        <v>943</v>
      </c>
      <c r="H227" s="23">
        <v>976</v>
      </c>
      <c r="I227" s="23">
        <v>970</v>
      </c>
      <c r="J227" s="23">
        <v>932</v>
      </c>
      <c r="K227" s="24">
        <v>862</v>
      </c>
      <c r="L227" s="25">
        <f t="shared" si="6"/>
        <v>-81</v>
      </c>
      <c r="M227" s="26">
        <f t="shared" si="7"/>
        <v>-0.08589607635206786</v>
      </c>
      <c r="N227" s="10"/>
    </row>
    <row r="228" spans="1:14" ht="12.75">
      <c r="A228" s="12">
        <v>226</v>
      </c>
      <c r="B228" s="21" t="s">
        <v>460</v>
      </c>
      <c r="C228" s="22" t="s">
        <v>461</v>
      </c>
      <c r="D228" s="22" t="s">
        <v>464</v>
      </c>
      <c r="E228" s="22" t="s">
        <v>465</v>
      </c>
      <c r="F228" s="8"/>
      <c r="G228" s="23">
        <v>299</v>
      </c>
      <c r="H228" s="23">
        <v>327</v>
      </c>
      <c r="I228" s="23">
        <v>320</v>
      </c>
      <c r="J228" s="23">
        <v>356</v>
      </c>
      <c r="K228" s="24">
        <v>347</v>
      </c>
      <c r="L228" s="25">
        <f t="shared" si="6"/>
        <v>48</v>
      </c>
      <c r="M228" s="26">
        <f t="shared" si="7"/>
        <v>0.1605351170568562</v>
      </c>
      <c r="N228" s="10"/>
    </row>
    <row r="229" spans="1:14" ht="12.75">
      <c r="A229" s="12">
        <v>227</v>
      </c>
      <c r="B229" s="21" t="s">
        <v>460</v>
      </c>
      <c r="C229" s="22" t="s">
        <v>461</v>
      </c>
      <c r="D229" s="22" t="s">
        <v>466</v>
      </c>
      <c r="E229" s="22" t="s">
        <v>467</v>
      </c>
      <c r="F229" s="8"/>
      <c r="G229" s="23">
        <v>547</v>
      </c>
      <c r="H229" s="23">
        <v>582</v>
      </c>
      <c r="I229" s="23">
        <v>622</v>
      </c>
      <c r="J229" s="23">
        <v>630</v>
      </c>
      <c r="K229" s="24">
        <v>618</v>
      </c>
      <c r="L229" s="25">
        <f t="shared" si="6"/>
        <v>71</v>
      </c>
      <c r="M229" s="26">
        <f t="shared" si="7"/>
        <v>0.12979890310786105</v>
      </c>
      <c r="N229" s="10"/>
    </row>
    <row r="230" spans="1:14" ht="12.75">
      <c r="A230" s="12">
        <v>228</v>
      </c>
      <c r="B230" s="21" t="s">
        <v>460</v>
      </c>
      <c r="C230" s="22" t="s">
        <v>461</v>
      </c>
      <c r="D230" s="22" t="s">
        <v>468</v>
      </c>
      <c r="E230" s="22" t="s">
        <v>469</v>
      </c>
      <c r="F230" s="8"/>
      <c r="G230" s="23">
        <v>327</v>
      </c>
      <c r="H230" s="23">
        <v>369</v>
      </c>
      <c r="I230" s="23">
        <v>400</v>
      </c>
      <c r="J230" s="23">
        <v>468</v>
      </c>
      <c r="K230" s="24">
        <v>461</v>
      </c>
      <c r="L230" s="25">
        <f t="shared" si="6"/>
        <v>134</v>
      </c>
      <c r="M230" s="26">
        <f t="shared" si="7"/>
        <v>0.40978593272171254</v>
      </c>
      <c r="N230" s="10"/>
    </row>
    <row r="231" spans="1:14" ht="12.75">
      <c r="A231" s="12">
        <v>229</v>
      </c>
      <c r="B231" s="21" t="s">
        <v>460</v>
      </c>
      <c r="C231" s="22" t="s">
        <v>461</v>
      </c>
      <c r="D231" s="22" t="s">
        <v>470</v>
      </c>
      <c r="E231" s="22" t="s">
        <v>471</v>
      </c>
      <c r="F231" s="8"/>
      <c r="G231" s="23">
        <v>760</v>
      </c>
      <c r="H231" s="23">
        <v>813</v>
      </c>
      <c r="I231" s="23">
        <v>863</v>
      </c>
      <c r="J231" s="23">
        <v>938</v>
      </c>
      <c r="K231" s="24">
        <v>928</v>
      </c>
      <c r="L231" s="25">
        <f t="shared" si="6"/>
        <v>168</v>
      </c>
      <c r="M231" s="26">
        <f t="shared" si="7"/>
        <v>0.22105263157894736</v>
      </c>
      <c r="N231" s="10"/>
    </row>
    <row r="232" spans="1:14" ht="12.75">
      <c r="A232" s="12">
        <v>230</v>
      </c>
      <c r="B232" s="21" t="s">
        <v>460</v>
      </c>
      <c r="C232" s="22" t="s">
        <v>461</v>
      </c>
      <c r="D232" s="22" t="s">
        <v>472</v>
      </c>
      <c r="E232" s="22" t="s">
        <v>473</v>
      </c>
      <c r="F232" s="8"/>
      <c r="G232" s="23">
        <v>8493</v>
      </c>
      <c r="H232" s="23">
        <v>8968</v>
      </c>
      <c r="I232" s="23">
        <v>9275</v>
      </c>
      <c r="J232" s="23">
        <v>9356</v>
      </c>
      <c r="K232" s="24">
        <v>9677</v>
      </c>
      <c r="L232" s="25">
        <f t="shared" si="6"/>
        <v>1184</v>
      </c>
      <c r="M232" s="26">
        <f t="shared" si="7"/>
        <v>0.1394089249970564</v>
      </c>
      <c r="N232" s="10"/>
    </row>
    <row r="233" spans="1:14" ht="12.75">
      <c r="A233" s="12">
        <v>231</v>
      </c>
      <c r="B233" s="21" t="s">
        <v>460</v>
      </c>
      <c r="C233" s="22" t="s">
        <v>461</v>
      </c>
      <c r="D233" s="22" t="s">
        <v>474</v>
      </c>
      <c r="E233" s="22" t="s">
        <v>475</v>
      </c>
      <c r="F233" s="8"/>
      <c r="G233" s="23">
        <v>300</v>
      </c>
      <c r="H233" s="23">
        <v>302</v>
      </c>
      <c r="I233" s="23">
        <v>321</v>
      </c>
      <c r="J233" s="23">
        <v>315</v>
      </c>
      <c r="K233" s="24">
        <v>317</v>
      </c>
      <c r="L233" s="25">
        <f t="shared" si="6"/>
        <v>17</v>
      </c>
      <c r="M233" s="26">
        <f t="shared" si="7"/>
        <v>0.056666666666666664</v>
      </c>
      <c r="N233" s="10"/>
    </row>
    <row r="234" spans="1:14" ht="12.75">
      <c r="A234" s="12">
        <v>232</v>
      </c>
      <c r="B234" s="21" t="s">
        <v>460</v>
      </c>
      <c r="C234" s="22" t="s">
        <v>461</v>
      </c>
      <c r="D234" s="22" t="s">
        <v>476</v>
      </c>
      <c r="E234" s="22" t="s">
        <v>477</v>
      </c>
      <c r="F234" s="8"/>
      <c r="G234" s="23">
        <v>1562</v>
      </c>
      <c r="H234" s="23">
        <v>1635</v>
      </c>
      <c r="I234" s="23">
        <v>1635</v>
      </c>
      <c r="J234" s="23">
        <v>1638</v>
      </c>
      <c r="K234" s="24">
        <v>1559</v>
      </c>
      <c r="L234" s="25">
        <f t="shared" si="6"/>
        <v>-3</v>
      </c>
      <c r="M234" s="26">
        <f t="shared" si="7"/>
        <v>-0.0019206145966709346</v>
      </c>
      <c r="N234" s="10"/>
    </row>
    <row r="235" spans="1:14" ht="12.75">
      <c r="A235" s="12">
        <v>233</v>
      </c>
      <c r="B235" s="21" t="s">
        <v>460</v>
      </c>
      <c r="C235" s="22" t="s">
        <v>461</v>
      </c>
      <c r="D235" s="22" t="s">
        <v>478</v>
      </c>
      <c r="E235" s="22" t="s">
        <v>479</v>
      </c>
      <c r="F235" s="8"/>
      <c r="G235" s="23">
        <v>294</v>
      </c>
      <c r="H235" s="23">
        <v>277</v>
      </c>
      <c r="I235" s="23">
        <v>251</v>
      </c>
      <c r="J235" s="23">
        <v>261</v>
      </c>
      <c r="K235" s="24">
        <v>259</v>
      </c>
      <c r="L235" s="25">
        <f t="shared" si="6"/>
        <v>-35</v>
      </c>
      <c r="M235" s="26">
        <f t="shared" si="7"/>
        <v>-0.11904761904761904</v>
      </c>
      <c r="N235" s="10"/>
    </row>
    <row r="236" spans="1:14" ht="12.75">
      <c r="A236" s="12">
        <v>234</v>
      </c>
      <c r="B236" s="21" t="s">
        <v>460</v>
      </c>
      <c r="C236" s="22" t="s">
        <v>461</v>
      </c>
      <c r="D236" s="22" t="s">
        <v>480</v>
      </c>
      <c r="E236" s="22" t="s">
        <v>481</v>
      </c>
      <c r="F236" s="8"/>
      <c r="G236" s="23">
        <v>13</v>
      </c>
      <c r="H236" s="23">
        <v>14</v>
      </c>
      <c r="I236" s="23">
        <v>14</v>
      </c>
      <c r="J236" s="23">
        <v>11</v>
      </c>
      <c r="K236" s="24">
        <v>13</v>
      </c>
      <c r="L236" s="25">
        <f t="shared" si="6"/>
        <v>0</v>
      </c>
      <c r="M236" s="26">
        <f t="shared" si="7"/>
        <v>0</v>
      </c>
      <c r="N236" s="10"/>
    </row>
    <row r="237" spans="1:14" ht="12.75">
      <c r="A237" s="12">
        <v>235</v>
      </c>
      <c r="B237" s="21" t="s">
        <v>460</v>
      </c>
      <c r="C237" s="22" t="s">
        <v>461</v>
      </c>
      <c r="D237" s="22" t="s">
        <v>482</v>
      </c>
      <c r="E237" s="22" t="s">
        <v>483</v>
      </c>
      <c r="F237" s="8"/>
      <c r="G237" s="23">
        <v>5</v>
      </c>
      <c r="H237" s="23">
        <v>7</v>
      </c>
      <c r="I237" s="23">
        <v>9</v>
      </c>
      <c r="J237" s="23">
        <v>5</v>
      </c>
      <c r="K237" s="24">
        <v>5</v>
      </c>
      <c r="L237" s="25">
        <f t="shared" si="6"/>
        <v>0</v>
      </c>
      <c r="M237" s="26">
        <f t="shared" si="7"/>
        <v>0</v>
      </c>
      <c r="N237" s="10"/>
    </row>
    <row r="238" spans="1:14" ht="12.75">
      <c r="A238" s="12">
        <v>236</v>
      </c>
      <c r="B238" s="21" t="s">
        <v>460</v>
      </c>
      <c r="C238" s="22" t="s">
        <v>461</v>
      </c>
      <c r="D238" s="22" t="s">
        <v>484</v>
      </c>
      <c r="E238" s="22" t="s">
        <v>485</v>
      </c>
      <c r="F238" s="8"/>
      <c r="G238" s="23">
        <v>7</v>
      </c>
      <c r="H238" s="23">
        <v>6</v>
      </c>
      <c r="I238" s="23">
        <v>7</v>
      </c>
      <c r="J238" s="23">
        <v>5</v>
      </c>
      <c r="K238" s="24">
        <v>5</v>
      </c>
      <c r="L238" s="25">
        <f t="shared" si="6"/>
        <v>-2</v>
      </c>
      <c r="M238" s="26">
        <f t="shared" si="7"/>
        <v>-0.2857142857142857</v>
      </c>
      <c r="N238" s="10"/>
    </row>
    <row r="239" spans="1:212" s="36" customFormat="1" ht="12.75">
      <c r="A239" s="27">
        <v>237</v>
      </c>
      <c r="B239" s="28"/>
      <c r="C239" s="29" t="s">
        <v>29</v>
      </c>
      <c r="D239" s="29"/>
      <c r="E239" s="29"/>
      <c r="F239" s="30"/>
      <c r="G239" s="31">
        <v>13550</v>
      </c>
      <c r="H239" s="31">
        <v>14276</v>
      </c>
      <c r="I239" s="31">
        <v>14687</v>
      </c>
      <c r="J239" s="31">
        <f>SUM(J227:J238)</f>
        <v>14915</v>
      </c>
      <c r="K239" s="32">
        <f>SUM(K227:K238)</f>
        <v>15051</v>
      </c>
      <c r="L239" s="33">
        <f t="shared" si="6"/>
        <v>1501</v>
      </c>
      <c r="M239" s="34">
        <f t="shared" si="7"/>
        <v>0.11077490774907749</v>
      </c>
      <c r="N239" s="19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  <c r="FB239" s="35"/>
      <c r="FC239" s="35"/>
      <c r="FD239" s="35"/>
      <c r="FE239" s="35"/>
      <c r="FF239" s="35"/>
      <c r="FG239" s="35"/>
      <c r="FH239" s="35"/>
      <c r="FI239" s="35"/>
      <c r="FJ239" s="35"/>
      <c r="FK239" s="35"/>
      <c r="FL239" s="35"/>
      <c r="FM239" s="35"/>
      <c r="FN239" s="35"/>
      <c r="FO239" s="35"/>
      <c r="FP239" s="35"/>
      <c r="FQ239" s="35"/>
      <c r="FR239" s="35"/>
      <c r="FS239" s="35"/>
      <c r="FT239" s="35"/>
      <c r="FU239" s="35"/>
      <c r="FV239" s="35"/>
      <c r="FW239" s="35"/>
      <c r="FX239" s="35"/>
      <c r="FY239" s="35"/>
      <c r="FZ239" s="35"/>
      <c r="GA239" s="35"/>
      <c r="GB239" s="35"/>
      <c r="GC239" s="35"/>
      <c r="GD239" s="35"/>
      <c r="GE239" s="35"/>
      <c r="GF239" s="35"/>
      <c r="GG239" s="35"/>
      <c r="GH239" s="35"/>
      <c r="GI239" s="35"/>
      <c r="GJ239" s="35"/>
      <c r="GK239" s="35"/>
      <c r="GL239" s="35"/>
      <c r="GM239" s="35"/>
      <c r="GN239" s="35"/>
      <c r="GO239" s="35"/>
      <c r="GP239" s="35"/>
      <c r="GQ239" s="35"/>
      <c r="GR239" s="35"/>
      <c r="GS239" s="35"/>
      <c r="GT239" s="35"/>
      <c r="GU239" s="35"/>
      <c r="GV239" s="35"/>
      <c r="GW239" s="35"/>
      <c r="GX239" s="35"/>
      <c r="GY239" s="35"/>
      <c r="GZ239" s="35"/>
      <c r="HA239" s="35"/>
      <c r="HB239" s="35"/>
      <c r="HC239" s="35"/>
      <c r="HD239" s="35"/>
    </row>
    <row r="240" spans="1:14" ht="12.75">
      <c r="A240" s="12">
        <v>238</v>
      </c>
      <c r="B240" s="21" t="s">
        <v>486</v>
      </c>
      <c r="C240" s="22" t="s">
        <v>487</v>
      </c>
      <c r="D240" s="22" t="s">
        <v>488</v>
      </c>
      <c r="E240" s="22" t="s">
        <v>489</v>
      </c>
      <c r="F240" s="8"/>
      <c r="G240" s="23">
        <v>340</v>
      </c>
      <c r="H240" s="23">
        <v>356</v>
      </c>
      <c r="I240" s="23">
        <v>362</v>
      </c>
      <c r="J240" s="23">
        <v>356</v>
      </c>
      <c r="K240" s="24">
        <v>336</v>
      </c>
      <c r="L240" s="25">
        <f t="shared" si="6"/>
        <v>-4</v>
      </c>
      <c r="M240" s="26">
        <f t="shared" si="7"/>
        <v>-0.011764705882352941</v>
      </c>
      <c r="N240" s="10"/>
    </row>
    <row r="241" spans="1:14" ht="12.75">
      <c r="A241" s="12">
        <v>239</v>
      </c>
      <c r="B241" s="21" t="s">
        <v>486</v>
      </c>
      <c r="C241" s="22" t="s">
        <v>487</v>
      </c>
      <c r="D241" s="22" t="s">
        <v>490</v>
      </c>
      <c r="E241" s="22" t="s">
        <v>491</v>
      </c>
      <c r="F241" s="8"/>
      <c r="G241" s="23">
        <v>103</v>
      </c>
      <c r="H241" s="23">
        <v>112</v>
      </c>
      <c r="I241" s="23">
        <v>112</v>
      </c>
      <c r="J241" s="23">
        <v>124</v>
      </c>
      <c r="K241" s="24">
        <v>142</v>
      </c>
      <c r="L241" s="25">
        <f t="shared" si="6"/>
        <v>39</v>
      </c>
      <c r="M241" s="26">
        <f t="shared" si="7"/>
        <v>0.3786407766990291</v>
      </c>
      <c r="N241" s="10"/>
    </row>
    <row r="242" spans="1:14" ht="12.75">
      <c r="A242" s="12">
        <v>240</v>
      </c>
      <c r="B242" s="21" t="s">
        <v>486</v>
      </c>
      <c r="C242" s="22" t="s">
        <v>487</v>
      </c>
      <c r="D242" s="22" t="s">
        <v>492</v>
      </c>
      <c r="E242" s="22" t="s">
        <v>493</v>
      </c>
      <c r="F242" s="8"/>
      <c r="G242" s="23">
        <v>13</v>
      </c>
      <c r="H242" s="23">
        <v>21</v>
      </c>
      <c r="I242" s="23">
        <v>31</v>
      </c>
      <c r="J242" s="23">
        <v>36</v>
      </c>
      <c r="K242" s="24">
        <v>26</v>
      </c>
      <c r="L242" s="25">
        <f t="shared" si="6"/>
        <v>13</v>
      </c>
      <c r="M242" s="26">
        <f t="shared" si="7"/>
        <v>1</v>
      </c>
      <c r="N242" s="10"/>
    </row>
    <row r="243" spans="1:14" ht="12.75">
      <c r="A243" s="12">
        <v>241</v>
      </c>
      <c r="B243" s="21" t="s">
        <v>486</v>
      </c>
      <c r="C243" s="22" t="s">
        <v>487</v>
      </c>
      <c r="D243" s="22" t="s">
        <v>494</v>
      </c>
      <c r="E243" s="22" t="s">
        <v>495</v>
      </c>
      <c r="F243" s="8"/>
      <c r="G243" s="23">
        <v>0</v>
      </c>
      <c r="H243" s="23">
        <v>1</v>
      </c>
      <c r="I243" s="23">
        <v>2</v>
      </c>
      <c r="J243" s="23">
        <v>2</v>
      </c>
      <c r="K243" s="24">
        <v>3</v>
      </c>
      <c r="L243" s="25">
        <f t="shared" si="6"/>
        <v>3</v>
      </c>
      <c r="M243" s="26" t="e">
        <f t="shared" si="7"/>
        <v>#DIV/0!</v>
      </c>
      <c r="N243" s="10"/>
    </row>
    <row r="244" spans="1:212" s="36" customFormat="1" ht="12.75">
      <c r="A244" s="27">
        <v>242</v>
      </c>
      <c r="B244" s="28"/>
      <c r="C244" s="29" t="s">
        <v>29</v>
      </c>
      <c r="D244" s="29"/>
      <c r="E244" s="29"/>
      <c r="F244" s="30"/>
      <c r="G244" s="31">
        <v>456</v>
      </c>
      <c r="H244" s="31">
        <v>490</v>
      </c>
      <c r="I244" s="31">
        <v>507</v>
      </c>
      <c r="J244" s="31">
        <f>SUM(J240:J243)</f>
        <v>518</v>
      </c>
      <c r="K244" s="32">
        <f>SUM(K240:K243)</f>
        <v>507</v>
      </c>
      <c r="L244" s="33">
        <f t="shared" si="6"/>
        <v>51</v>
      </c>
      <c r="M244" s="34">
        <f t="shared" si="7"/>
        <v>0.1118421052631579</v>
      </c>
      <c r="N244" s="19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  <c r="FB244" s="35"/>
      <c r="FC244" s="35"/>
      <c r="FD244" s="35"/>
      <c r="FE244" s="35"/>
      <c r="FF244" s="35"/>
      <c r="FG244" s="35"/>
      <c r="FH244" s="35"/>
      <c r="FI244" s="35"/>
      <c r="FJ244" s="35"/>
      <c r="FK244" s="35"/>
      <c r="FL244" s="35"/>
      <c r="FM244" s="35"/>
      <c r="FN244" s="35"/>
      <c r="FO244" s="35"/>
      <c r="FP244" s="35"/>
      <c r="FQ244" s="35"/>
      <c r="FR244" s="35"/>
      <c r="FS244" s="35"/>
      <c r="FT244" s="35"/>
      <c r="FU244" s="35"/>
      <c r="FV244" s="35"/>
      <c r="FW244" s="35"/>
      <c r="FX244" s="35"/>
      <c r="FY244" s="35"/>
      <c r="FZ244" s="35"/>
      <c r="GA244" s="35"/>
      <c r="GB244" s="35"/>
      <c r="GC244" s="35"/>
      <c r="GD244" s="35"/>
      <c r="GE244" s="35"/>
      <c r="GF244" s="35"/>
      <c r="GG244" s="35"/>
      <c r="GH244" s="35"/>
      <c r="GI244" s="35"/>
      <c r="GJ244" s="35"/>
      <c r="GK244" s="35"/>
      <c r="GL244" s="35"/>
      <c r="GM244" s="35"/>
      <c r="GN244" s="35"/>
      <c r="GO244" s="35"/>
      <c r="GP244" s="35"/>
      <c r="GQ244" s="35"/>
      <c r="GR244" s="35"/>
      <c r="GS244" s="35"/>
      <c r="GT244" s="35"/>
      <c r="GU244" s="35"/>
      <c r="GV244" s="35"/>
      <c r="GW244" s="35"/>
      <c r="GX244" s="35"/>
      <c r="GY244" s="35"/>
      <c r="GZ244" s="35"/>
      <c r="HA244" s="35"/>
      <c r="HB244" s="35"/>
      <c r="HC244" s="35"/>
      <c r="HD244" s="35"/>
    </row>
    <row r="245" spans="1:14" ht="12.75">
      <c r="A245" s="12">
        <v>243</v>
      </c>
      <c r="B245" s="21" t="s">
        <v>496</v>
      </c>
      <c r="C245" s="22" t="s">
        <v>497</v>
      </c>
      <c r="D245" s="22" t="s">
        <v>498</v>
      </c>
      <c r="E245" s="22" t="s">
        <v>499</v>
      </c>
      <c r="F245" s="8"/>
      <c r="G245" s="23">
        <v>21</v>
      </c>
      <c r="H245" s="23">
        <v>21</v>
      </c>
      <c r="I245" s="23">
        <v>40</v>
      </c>
      <c r="J245" s="23">
        <v>54</v>
      </c>
      <c r="K245" s="24">
        <v>43</v>
      </c>
      <c r="L245" s="25">
        <f t="shared" si="6"/>
        <v>22</v>
      </c>
      <c r="M245" s="26">
        <f t="shared" si="7"/>
        <v>1.0476190476190477</v>
      </c>
      <c r="N245" s="10"/>
    </row>
    <row r="246" spans="1:14" ht="12.75">
      <c r="A246" s="12">
        <v>244</v>
      </c>
      <c r="B246" s="21" t="s">
        <v>496</v>
      </c>
      <c r="C246" s="22" t="s">
        <v>497</v>
      </c>
      <c r="D246" s="22" t="s">
        <v>500</v>
      </c>
      <c r="E246" s="22" t="s">
        <v>501</v>
      </c>
      <c r="F246" s="8"/>
      <c r="G246" s="23">
        <v>69</v>
      </c>
      <c r="H246" s="23">
        <v>63</v>
      </c>
      <c r="I246" s="23">
        <v>75</v>
      </c>
      <c r="J246" s="23">
        <v>70</v>
      </c>
      <c r="K246" s="24">
        <v>91</v>
      </c>
      <c r="L246" s="25">
        <f t="shared" si="6"/>
        <v>22</v>
      </c>
      <c r="M246" s="26">
        <f t="shared" si="7"/>
        <v>0.3188405797101449</v>
      </c>
      <c r="N246" s="10"/>
    </row>
    <row r="247" spans="1:14" ht="12.75">
      <c r="A247" s="12">
        <v>245</v>
      </c>
      <c r="B247" s="37" t="s">
        <v>496</v>
      </c>
      <c r="C247" s="22" t="s">
        <v>497</v>
      </c>
      <c r="D247" s="38" t="s">
        <v>502</v>
      </c>
      <c r="E247" s="38" t="s">
        <v>503</v>
      </c>
      <c r="F247" s="8"/>
      <c r="G247" s="23">
        <v>0</v>
      </c>
      <c r="H247" s="23">
        <v>0</v>
      </c>
      <c r="I247" s="23">
        <v>0</v>
      </c>
      <c r="J247" s="23">
        <v>0</v>
      </c>
      <c r="K247" s="24">
        <v>1</v>
      </c>
      <c r="L247" s="25">
        <f t="shared" si="6"/>
        <v>1</v>
      </c>
      <c r="M247" s="26" t="e">
        <f t="shared" si="7"/>
        <v>#DIV/0!</v>
      </c>
      <c r="N247" s="10"/>
    </row>
    <row r="248" spans="1:14" ht="12.75">
      <c r="A248" s="12">
        <v>246</v>
      </c>
      <c r="B248" s="21" t="s">
        <v>496</v>
      </c>
      <c r="C248" s="22" t="s">
        <v>497</v>
      </c>
      <c r="D248" s="22" t="s">
        <v>504</v>
      </c>
      <c r="E248" s="22" t="s">
        <v>505</v>
      </c>
      <c r="F248" s="39"/>
      <c r="G248" s="23">
        <v>36</v>
      </c>
      <c r="H248" s="23">
        <v>35</v>
      </c>
      <c r="I248" s="23">
        <v>41</v>
      </c>
      <c r="J248" s="23">
        <v>36</v>
      </c>
      <c r="K248" s="24">
        <v>32</v>
      </c>
      <c r="L248" s="25">
        <f t="shared" si="6"/>
        <v>-4</v>
      </c>
      <c r="M248" s="26">
        <f>L248/G248</f>
        <v>-0.1111111111111111</v>
      </c>
      <c r="N248" s="10"/>
    </row>
    <row r="249" spans="1:212" s="36" customFormat="1" ht="12.75">
      <c r="A249" s="27">
        <v>247</v>
      </c>
      <c r="B249" s="28"/>
      <c r="C249" s="29" t="s">
        <v>506</v>
      </c>
      <c r="D249" s="29"/>
      <c r="E249" s="29"/>
      <c r="F249" s="30"/>
      <c r="G249" s="31">
        <v>126</v>
      </c>
      <c r="H249" s="31">
        <v>119</v>
      </c>
      <c r="I249" s="31">
        <v>156</v>
      </c>
      <c r="J249" s="31">
        <f>SUM(J245:J248)</f>
        <v>160</v>
      </c>
      <c r="K249" s="32">
        <f>SUM(K245:K248)</f>
        <v>167</v>
      </c>
      <c r="L249" s="33">
        <f t="shared" si="6"/>
        <v>41</v>
      </c>
      <c r="M249" s="34">
        <f>L249/G249</f>
        <v>0.3253968253968254</v>
      </c>
      <c r="N249" s="19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  <c r="FB249" s="35"/>
      <c r="FC249" s="35"/>
      <c r="FD249" s="35"/>
      <c r="FE249" s="35"/>
      <c r="FF249" s="35"/>
      <c r="FG249" s="35"/>
      <c r="FH249" s="35"/>
      <c r="FI249" s="35"/>
      <c r="FJ249" s="35"/>
      <c r="FK249" s="35"/>
      <c r="FL249" s="35"/>
      <c r="FM249" s="35"/>
      <c r="FN249" s="35"/>
      <c r="FO249" s="35"/>
      <c r="FP249" s="35"/>
      <c r="FQ249" s="35"/>
      <c r="FR249" s="35"/>
      <c r="FS249" s="35"/>
      <c r="FT249" s="35"/>
      <c r="FU249" s="35"/>
      <c r="FV249" s="35"/>
      <c r="FW249" s="35"/>
      <c r="FX249" s="35"/>
      <c r="FY249" s="35"/>
      <c r="FZ249" s="35"/>
      <c r="GA249" s="35"/>
      <c r="GB249" s="35"/>
      <c r="GC249" s="35"/>
      <c r="GD249" s="35"/>
      <c r="GE249" s="35"/>
      <c r="GF249" s="35"/>
      <c r="GG249" s="35"/>
      <c r="GH249" s="35"/>
      <c r="GI249" s="35"/>
      <c r="GJ249" s="35"/>
      <c r="GK249" s="35"/>
      <c r="GL249" s="35"/>
      <c r="GM249" s="35"/>
      <c r="GN249" s="35"/>
      <c r="GO249" s="35"/>
      <c r="GP249" s="35"/>
      <c r="GQ249" s="35"/>
      <c r="GR249" s="35"/>
      <c r="GS249" s="35"/>
      <c r="GT249" s="35"/>
      <c r="GU249" s="35"/>
      <c r="GV249" s="35"/>
      <c r="GW249" s="35"/>
      <c r="GX249" s="35"/>
      <c r="GY249" s="35"/>
      <c r="GZ249" s="35"/>
      <c r="HA249" s="35"/>
      <c r="HB249" s="35"/>
      <c r="HC249" s="35"/>
      <c r="HD249" s="35"/>
    </row>
    <row r="250" spans="1:14" ht="12.75">
      <c r="A250" s="12">
        <v>248</v>
      </c>
      <c r="B250" s="21" t="s">
        <v>507</v>
      </c>
      <c r="C250" s="22" t="s">
        <v>508</v>
      </c>
      <c r="D250" s="22" t="s">
        <v>509</v>
      </c>
      <c r="E250" s="22" t="s">
        <v>510</v>
      </c>
      <c r="F250" s="8"/>
      <c r="G250" s="23">
        <v>0</v>
      </c>
      <c r="H250" s="23">
        <v>0</v>
      </c>
      <c r="I250" s="23">
        <v>56</v>
      </c>
      <c r="J250" s="23">
        <v>724</v>
      </c>
      <c r="K250" s="24">
        <v>1196</v>
      </c>
      <c r="L250" s="25">
        <f t="shared" si="6"/>
        <v>1196</v>
      </c>
      <c r="M250" s="40" t="s">
        <v>511</v>
      </c>
      <c r="N250" s="10"/>
    </row>
    <row r="251" spans="1:14" ht="12.75">
      <c r="A251" s="12">
        <v>249</v>
      </c>
      <c r="B251" s="41" t="s">
        <v>507</v>
      </c>
      <c r="C251" s="42" t="s">
        <v>508</v>
      </c>
      <c r="D251" s="43" t="s">
        <v>512</v>
      </c>
      <c r="E251" s="42" t="s">
        <v>513</v>
      </c>
      <c r="F251" s="39"/>
      <c r="G251" s="23">
        <v>54</v>
      </c>
      <c r="H251" s="23">
        <v>138</v>
      </c>
      <c r="I251" s="23">
        <v>119</v>
      </c>
      <c r="J251" s="44">
        <v>169</v>
      </c>
      <c r="K251" s="45">
        <v>162</v>
      </c>
      <c r="L251" s="25">
        <f t="shared" si="6"/>
        <v>108</v>
      </c>
      <c r="M251" s="26">
        <f>L251/G251</f>
        <v>2</v>
      </c>
      <c r="N251" s="10"/>
    </row>
    <row r="252" spans="1:14" ht="12.75">
      <c r="A252" s="12">
        <v>250</v>
      </c>
      <c r="B252" s="46"/>
      <c r="C252" s="47"/>
      <c r="D252" s="47"/>
      <c r="E252" s="47"/>
      <c r="F252" s="8"/>
      <c r="G252" s="48"/>
      <c r="H252" s="48"/>
      <c r="I252" s="48"/>
      <c r="J252" s="19"/>
      <c r="K252" s="19"/>
      <c r="L252" s="49"/>
      <c r="M252" s="50"/>
      <c r="N252" s="10"/>
    </row>
    <row r="253" spans="1:14" ht="13.5" thickBot="1">
      <c r="A253" s="12">
        <v>251</v>
      </c>
      <c r="B253" s="21"/>
      <c r="F253" s="8"/>
      <c r="G253" s="23"/>
      <c r="L253" s="59"/>
      <c r="M253" s="26"/>
      <c r="N253" s="10"/>
    </row>
    <row r="254" spans="1:212" s="36" customFormat="1" ht="13.5" thickBot="1">
      <c r="A254" s="51">
        <v>252</v>
      </c>
      <c r="B254" s="52"/>
      <c r="C254" s="53"/>
      <c r="D254" s="53"/>
      <c r="E254" s="53" t="s">
        <v>514</v>
      </c>
      <c r="F254" s="54"/>
      <c r="G254" s="55">
        <v>191976</v>
      </c>
      <c r="H254" s="55">
        <v>201016</v>
      </c>
      <c r="I254" s="55">
        <v>211433</v>
      </c>
      <c r="J254" s="55">
        <v>219433</v>
      </c>
      <c r="K254" s="55">
        <v>224250</v>
      </c>
      <c r="L254" s="58">
        <f>K254-G254</f>
        <v>32274</v>
      </c>
      <c r="M254" s="56">
        <f>L254/G254</f>
        <v>0.1681147643455432</v>
      </c>
      <c r="N254" s="19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</row>
    <row r="256" spans="3:12" ht="12.75">
      <c r="C256" s="1" t="s">
        <v>515</v>
      </c>
      <c r="H256" s="10"/>
      <c r="I256" s="10"/>
      <c r="J256" s="10"/>
      <c r="K256" s="10"/>
      <c r="L256" s="10"/>
    </row>
    <row r="257" spans="3:12" ht="12.75">
      <c r="C257" s="1" t="s">
        <v>516</v>
      </c>
      <c r="H257" s="10"/>
      <c r="I257" s="10"/>
      <c r="J257" s="10"/>
      <c r="K257" s="10"/>
      <c r="L257" s="10"/>
    </row>
    <row r="258" spans="3:11" ht="12.75">
      <c r="C258" s="1" t="s">
        <v>517</v>
      </c>
      <c r="H258" s="10"/>
      <c r="I258" s="10"/>
      <c r="J258" s="10"/>
      <c r="K258" s="10"/>
    </row>
  </sheetData>
  <printOptions/>
  <pageMargins left="0.75" right="0.75" top="1" bottom="1" header="0.5" footer="0.5"/>
  <pageSetup fitToHeight="200" fitToWidth="1" horizontalDpi="1200" verticalDpi="1200" orientation="landscape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mandal_t</dc:creator>
  <cp:keywords/>
  <dc:description/>
  <cp:lastModifiedBy>mandal_t</cp:lastModifiedBy>
  <cp:lastPrinted>2007-12-14T16:00:29Z</cp:lastPrinted>
  <dcterms:created xsi:type="dcterms:W3CDTF">2007-12-13T23:24:37Z</dcterms:created>
  <dcterms:modified xsi:type="dcterms:W3CDTF">2007-12-20T20:09:55Z</dcterms:modified>
  <cp:category/>
  <cp:version/>
  <cp:contentType/>
  <cp:contentStatus/>
</cp:coreProperties>
</file>