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harter and New SFAs\Charter Procedures &amp; Forms\"/>
    </mc:Choice>
  </mc:AlternateContent>
  <bookViews>
    <workbookView xWindow="120" yWindow="60" windowWidth="15480" windowHeight="11325" tabRatio="834" firstSheet="3" activeTab="8"/>
  </bookViews>
  <sheets>
    <sheet name="SFA - Sample" sheetId="14" r:id="rId1"/>
    <sheet name="School1-FYxx-xx Lunch Meal Data" sheetId="13" r:id="rId2"/>
    <sheet name="School1-FYxx-xx Breakfast Meal" sheetId="17" r:id="rId3"/>
    <sheet name="School1-FYxx-xx Financial Data" sheetId="16" r:id="rId4"/>
    <sheet name="School2-FYxx-xx Lunch Meal Data" sheetId="48" r:id="rId5"/>
    <sheet name="School2-FYxx-xx Breakfast Meal" sheetId="49" r:id="rId6"/>
    <sheet name="School2-FYxx-xx Financial Data" sheetId="50" r:id="rId7"/>
    <sheet name="School3-FYxx-xx Lunch Meal Data" sheetId="51" r:id="rId8"/>
    <sheet name="School3-FYxx-xx Breakfast Meal" sheetId="52" r:id="rId9"/>
    <sheet name="School3-FYxx-xx Financial Data" sheetId="53" r:id="rId10"/>
  </sheets>
  <calcPr calcId="162913"/>
</workbook>
</file>

<file path=xl/calcChain.xml><?xml version="1.0" encoding="utf-8"?>
<calcChain xmlns="http://schemas.openxmlformats.org/spreadsheetml/2006/main">
  <c r="J315" i="52" l="1"/>
  <c r="I315" i="52"/>
  <c r="H315" i="52"/>
  <c r="G315" i="52"/>
  <c r="F315" i="52"/>
  <c r="E315" i="52"/>
  <c r="D315" i="52"/>
  <c r="C315" i="52"/>
  <c r="K315" i="52" s="1"/>
  <c r="AO25" i="53" s="1"/>
  <c r="J310" i="52"/>
  <c r="I310" i="52"/>
  <c r="H310" i="52"/>
  <c r="G310" i="52"/>
  <c r="F310" i="52"/>
  <c r="E310" i="52"/>
  <c r="D310" i="52"/>
  <c r="C310" i="52"/>
  <c r="K310" i="52" s="1"/>
  <c r="AO38" i="53" s="1"/>
  <c r="AO62" i="53" s="1"/>
  <c r="J309" i="52"/>
  <c r="I309" i="52"/>
  <c r="H309" i="52"/>
  <c r="G309" i="52"/>
  <c r="F309" i="52"/>
  <c r="E309" i="52"/>
  <c r="D309" i="52"/>
  <c r="C309" i="52"/>
  <c r="J308" i="52"/>
  <c r="I308" i="52"/>
  <c r="I313" i="52" s="1"/>
  <c r="I317" i="52" s="1"/>
  <c r="H308" i="52"/>
  <c r="H313" i="52" s="1"/>
  <c r="H317" i="52" s="1"/>
  <c r="G308" i="52"/>
  <c r="F308" i="52"/>
  <c r="F313" i="52" s="1"/>
  <c r="F317" i="52" s="1"/>
  <c r="E308" i="52"/>
  <c r="D308" i="52"/>
  <c r="D313" i="52" s="1"/>
  <c r="D317" i="52" s="1"/>
  <c r="C308" i="52"/>
  <c r="C313" i="52" s="1"/>
  <c r="K306" i="52"/>
  <c r="K301" i="52"/>
  <c r="J289" i="52"/>
  <c r="I289" i="52"/>
  <c r="H289" i="52"/>
  <c r="G289" i="52"/>
  <c r="F289" i="52"/>
  <c r="E289" i="52"/>
  <c r="D289" i="52"/>
  <c r="C289" i="52"/>
  <c r="J284" i="52"/>
  <c r="I284" i="52"/>
  <c r="H284" i="52"/>
  <c r="G284" i="52"/>
  <c r="F284" i="52"/>
  <c r="E284" i="52"/>
  <c r="D284" i="52"/>
  <c r="C284" i="52"/>
  <c r="J283" i="52"/>
  <c r="I283" i="52"/>
  <c r="H283" i="52"/>
  <c r="G283" i="52"/>
  <c r="F283" i="52"/>
  <c r="E283" i="52"/>
  <c r="D283" i="52"/>
  <c r="C283" i="52"/>
  <c r="J282" i="52"/>
  <c r="J287" i="52" s="1"/>
  <c r="J291" i="52" s="1"/>
  <c r="I282" i="52"/>
  <c r="I287" i="52" s="1"/>
  <c r="I291" i="52" s="1"/>
  <c r="H282" i="52"/>
  <c r="H287" i="52" s="1"/>
  <c r="H291" i="52" s="1"/>
  <c r="G282" i="52"/>
  <c r="G287" i="52" s="1"/>
  <c r="G291" i="52" s="1"/>
  <c r="F282" i="52"/>
  <c r="F287" i="52" s="1"/>
  <c r="F291" i="52" s="1"/>
  <c r="E282" i="52"/>
  <c r="E287" i="52" s="1"/>
  <c r="E291" i="52" s="1"/>
  <c r="D282" i="52"/>
  <c r="D287" i="52" s="1"/>
  <c r="D291" i="52" s="1"/>
  <c r="C282" i="52"/>
  <c r="C287" i="52" s="1"/>
  <c r="K280" i="52"/>
  <c r="K275" i="52"/>
  <c r="J263" i="52"/>
  <c r="I263" i="52"/>
  <c r="H263" i="52"/>
  <c r="G263" i="52"/>
  <c r="F263" i="52"/>
  <c r="E263" i="52"/>
  <c r="D263" i="52"/>
  <c r="C263" i="52"/>
  <c r="J258" i="52"/>
  <c r="I258" i="52"/>
  <c r="H258" i="52"/>
  <c r="G258" i="52"/>
  <c r="F258" i="52"/>
  <c r="E258" i="52"/>
  <c r="D258" i="52"/>
  <c r="C258" i="52"/>
  <c r="J257" i="52"/>
  <c r="I257" i="52"/>
  <c r="H257" i="52"/>
  <c r="G257" i="52"/>
  <c r="F257" i="52"/>
  <c r="E257" i="52"/>
  <c r="D257" i="52"/>
  <c r="C257" i="52"/>
  <c r="J256" i="52"/>
  <c r="J261" i="52" s="1"/>
  <c r="J265" i="52" s="1"/>
  <c r="I256" i="52"/>
  <c r="I261" i="52" s="1"/>
  <c r="I265" i="52" s="1"/>
  <c r="H256" i="52"/>
  <c r="H261" i="52" s="1"/>
  <c r="H265" i="52" s="1"/>
  <c r="G256" i="52"/>
  <c r="G261" i="52" s="1"/>
  <c r="G265" i="52" s="1"/>
  <c r="F256" i="52"/>
  <c r="F261" i="52" s="1"/>
  <c r="F265" i="52" s="1"/>
  <c r="E256" i="52"/>
  <c r="E261" i="52" s="1"/>
  <c r="E265" i="52" s="1"/>
  <c r="D256" i="52"/>
  <c r="D261" i="52" s="1"/>
  <c r="D265" i="52" s="1"/>
  <c r="C256" i="52"/>
  <c r="C261" i="52" s="1"/>
  <c r="K254" i="52"/>
  <c r="K249" i="52"/>
  <c r="J237" i="52"/>
  <c r="I237" i="52"/>
  <c r="H237" i="52"/>
  <c r="G237" i="52"/>
  <c r="F237" i="52"/>
  <c r="E237" i="52"/>
  <c r="D237" i="52"/>
  <c r="C237" i="52"/>
  <c r="J232" i="52"/>
  <c r="I232" i="52"/>
  <c r="H232" i="52"/>
  <c r="G232" i="52"/>
  <c r="F232" i="52"/>
  <c r="E232" i="52"/>
  <c r="D232" i="52"/>
  <c r="C232" i="52"/>
  <c r="J231" i="52"/>
  <c r="I231" i="52"/>
  <c r="H231" i="52"/>
  <c r="G231" i="52"/>
  <c r="F231" i="52"/>
  <c r="E231" i="52"/>
  <c r="D231" i="52"/>
  <c r="C231" i="52"/>
  <c r="J230" i="52"/>
  <c r="J235" i="52" s="1"/>
  <c r="J239" i="52" s="1"/>
  <c r="I230" i="52"/>
  <c r="I235" i="52" s="1"/>
  <c r="I239" i="52" s="1"/>
  <c r="H230" i="52"/>
  <c r="H235" i="52" s="1"/>
  <c r="H239" i="52" s="1"/>
  <c r="G230" i="52"/>
  <c r="G235" i="52" s="1"/>
  <c r="G239" i="52" s="1"/>
  <c r="F230" i="52"/>
  <c r="F235" i="52" s="1"/>
  <c r="F239" i="52" s="1"/>
  <c r="E230" i="52"/>
  <c r="E235" i="52" s="1"/>
  <c r="E239" i="52" s="1"/>
  <c r="D230" i="52"/>
  <c r="D235" i="52" s="1"/>
  <c r="D239" i="52" s="1"/>
  <c r="C230" i="52"/>
  <c r="C235" i="52" s="1"/>
  <c r="K228" i="52"/>
  <c r="K223" i="52"/>
  <c r="J211" i="52"/>
  <c r="I211" i="52"/>
  <c r="H211" i="52"/>
  <c r="G211" i="52"/>
  <c r="F211" i="52"/>
  <c r="E211" i="52"/>
  <c r="D211" i="52"/>
  <c r="C211" i="52"/>
  <c r="J206" i="52"/>
  <c r="I206" i="52"/>
  <c r="H206" i="52"/>
  <c r="G206" i="52"/>
  <c r="F206" i="52"/>
  <c r="E206" i="52"/>
  <c r="D206" i="52"/>
  <c r="C206" i="52"/>
  <c r="J205" i="52"/>
  <c r="I205" i="52"/>
  <c r="H205" i="52"/>
  <c r="G205" i="52"/>
  <c r="F205" i="52"/>
  <c r="E205" i="52"/>
  <c r="D205" i="52"/>
  <c r="C205" i="52"/>
  <c r="J204" i="52"/>
  <c r="J209" i="52" s="1"/>
  <c r="J213" i="52" s="1"/>
  <c r="I204" i="52"/>
  <c r="I209" i="52" s="1"/>
  <c r="I213" i="52" s="1"/>
  <c r="H204" i="52"/>
  <c r="H209" i="52" s="1"/>
  <c r="H213" i="52" s="1"/>
  <c r="G204" i="52"/>
  <c r="G209" i="52" s="1"/>
  <c r="G213" i="52" s="1"/>
  <c r="F204" i="52"/>
  <c r="F209" i="52" s="1"/>
  <c r="F213" i="52" s="1"/>
  <c r="E204" i="52"/>
  <c r="E209" i="52" s="1"/>
  <c r="E213" i="52" s="1"/>
  <c r="D204" i="52"/>
  <c r="D209" i="52" s="1"/>
  <c r="D213" i="52" s="1"/>
  <c r="C204" i="52"/>
  <c r="C209" i="52" s="1"/>
  <c r="K202" i="52"/>
  <c r="K197" i="52"/>
  <c r="J185" i="52"/>
  <c r="I185" i="52"/>
  <c r="H185" i="52"/>
  <c r="G185" i="52"/>
  <c r="F185" i="52"/>
  <c r="E185" i="52"/>
  <c r="D185" i="52"/>
  <c r="C185" i="52"/>
  <c r="J180" i="52"/>
  <c r="I180" i="52"/>
  <c r="H180" i="52"/>
  <c r="G180" i="52"/>
  <c r="F180" i="52"/>
  <c r="E180" i="52"/>
  <c r="D180" i="52"/>
  <c r="C180" i="52"/>
  <c r="J179" i="52"/>
  <c r="I179" i="52"/>
  <c r="H179" i="52"/>
  <c r="G179" i="52"/>
  <c r="F179" i="52"/>
  <c r="E179" i="52"/>
  <c r="D179" i="52"/>
  <c r="C179" i="52"/>
  <c r="J178" i="52"/>
  <c r="J183" i="52" s="1"/>
  <c r="J187" i="52" s="1"/>
  <c r="I178" i="52"/>
  <c r="I183" i="52" s="1"/>
  <c r="I187" i="52" s="1"/>
  <c r="H178" i="52"/>
  <c r="H183" i="52" s="1"/>
  <c r="H187" i="52" s="1"/>
  <c r="G178" i="52"/>
  <c r="G183" i="52" s="1"/>
  <c r="G187" i="52" s="1"/>
  <c r="F178" i="52"/>
  <c r="F183" i="52" s="1"/>
  <c r="F187" i="52" s="1"/>
  <c r="E178" i="52"/>
  <c r="D178" i="52"/>
  <c r="D183" i="52" s="1"/>
  <c r="D187" i="52" s="1"/>
  <c r="C178" i="52"/>
  <c r="C183" i="52" s="1"/>
  <c r="K176" i="52"/>
  <c r="K171" i="52"/>
  <c r="J159" i="52"/>
  <c r="I159" i="52"/>
  <c r="H159" i="52"/>
  <c r="G159" i="52"/>
  <c r="F159" i="52"/>
  <c r="E159" i="52"/>
  <c r="D159" i="52"/>
  <c r="C159" i="52"/>
  <c r="J154" i="52"/>
  <c r="I154" i="52"/>
  <c r="H154" i="52"/>
  <c r="G154" i="52"/>
  <c r="F154" i="52"/>
  <c r="E154" i="52"/>
  <c r="D154" i="52"/>
  <c r="C154" i="52"/>
  <c r="J153" i="52"/>
  <c r="I153" i="52"/>
  <c r="H153" i="52"/>
  <c r="G153" i="52"/>
  <c r="F153" i="52"/>
  <c r="E153" i="52"/>
  <c r="D153" i="52"/>
  <c r="C153" i="52"/>
  <c r="J152" i="52"/>
  <c r="J157" i="52" s="1"/>
  <c r="J161" i="52" s="1"/>
  <c r="I152" i="52"/>
  <c r="I157" i="52" s="1"/>
  <c r="I161" i="52" s="1"/>
  <c r="H152" i="52"/>
  <c r="H157" i="52" s="1"/>
  <c r="H161" i="52" s="1"/>
  <c r="G152" i="52"/>
  <c r="G157" i="52" s="1"/>
  <c r="G161" i="52" s="1"/>
  <c r="F152" i="52"/>
  <c r="E152" i="52"/>
  <c r="E157" i="52" s="1"/>
  <c r="E161" i="52" s="1"/>
  <c r="D152" i="52"/>
  <c r="D157" i="52" s="1"/>
  <c r="D161" i="52" s="1"/>
  <c r="C152" i="52"/>
  <c r="C157" i="52" s="1"/>
  <c r="K150" i="52"/>
  <c r="K145" i="52"/>
  <c r="J133" i="52"/>
  <c r="I133" i="52"/>
  <c r="H133" i="52"/>
  <c r="G133" i="52"/>
  <c r="F133" i="52"/>
  <c r="E133" i="52"/>
  <c r="D133" i="52"/>
  <c r="C133" i="52"/>
  <c r="J128" i="52"/>
  <c r="I128" i="52"/>
  <c r="H128" i="52"/>
  <c r="G128" i="52"/>
  <c r="F128" i="52"/>
  <c r="E128" i="52"/>
  <c r="D128" i="52"/>
  <c r="C128" i="52"/>
  <c r="J127" i="52"/>
  <c r="I127" i="52"/>
  <c r="H127" i="52"/>
  <c r="G127" i="52"/>
  <c r="F127" i="52"/>
  <c r="E127" i="52"/>
  <c r="D127" i="52"/>
  <c r="C127" i="52"/>
  <c r="J126" i="52"/>
  <c r="J131" i="52" s="1"/>
  <c r="J135" i="52" s="1"/>
  <c r="I126" i="52"/>
  <c r="I131" i="52" s="1"/>
  <c r="I135" i="52" s="1"/>
  <c r="H126" i="52"/>
  <c r="H131" i="52" s="1"/>
  <c r="H135" i="52" s="1"/>
  <c r="G126" i="52"/>
  <c r="G131" i="52" s="1"/>
  <c r="G135" i="52" s="1"/>
  <c r="F126" i="52"/>
  <c r="F131" i="52" s="1"/>
  <c r="F135" i="52" s="1"/>
  <c r="E126" i="52"/>
  <c r="E131" i="52" s="1"/>
  <c r="E135" i="52" s="1"/>
  <c r="D126" i="52"/>
  <c r="D131" i="52" s="1"/>
  <c r="D135" i="52" s="1"/>
  <c r="C126" i="52"/>
  <c r="C131" i="52" s="1"/>
  <c r="K124" i="52"/>
  <c r="K119" i="52"/>
  <c r="J107" i="52"/>
  <c r="I107" i="52"/>
  <c r="H107" i="52"/>
  <c r="G107" i="52"/>
  <c r="F107" i="52"/>
  <c r="E107" i="52"/>
  <c r="D107" i="52"/>
  <c r="C107" i="52"/>
  <c r="J102" i="52"/>
  <c r="I102" i="52"/>
  <c r="H102" i="52"/>
  <c r="G102" i="52"/>
  <c r="F102" i="52"/>
  <c r="E102" i="52"/>
  <c r="D102" i="52"/>
  <c r="C102" i="52"/>
  <c r="J101" i="52"/>
  <c r="I101" i="52"/>
  <c r="H101" i="52"/>
  <c r="G101" i="52"/>
  <c r="F101" i="52"/>
  <c r="E101" i="52"/>
  <c r="D101" i="52"/>
  <c r="C101" i="52"/>
  <c r="J100" i="52"/>
  <c r="J105" i="52" s="1"/>
  <c r="J109" i="52" s="1"/>
  <c r="I100" i="52"/>
  <c r="I105" i="52" s="1"/>
  <c r="I109" i="52" s="1"/>
  <c r="H100" i="52"/>
  <c r="H105" i="52" s="1"/>
  <c r="H109" i="52" s="1"/>
  <c r="G100" i="52"/>
  <c r="G105" i="52" s="1"/>
  <c r="G109" i="52" s="1"/>
  <c r="F100" i="52"/>
  <c r="F105" i="52" s="1"/>
  <c r="F109" i="52" s="1"/>
  <c r="E100" i="52"/>
  <c r="E105" i="52" s="1"/>
  <c r="E109" i="52" s="1"/>
  <c r="D100" i="52"/>
  <c r="D105" i="52" s="1"/>
  <c r="D109" i="52" s="1"/>
  <c r="C100" i="52"/>
  <c r="C105" i="52" s="1"/>
  <c r="K98" i="52"/>
  <c r="K93" i="52"/>
  <c r="J81" i="52"/>
  <c r="I81" i="52"/>
  <c r="H81" i="52"/>
  <c r="G81" i="52"/>
  <c r="F81" i="52"/>
  <c r="E81" i="52"/>
  <c r="D81" i="52"/>
  <c r="C81" i="52"/>
  <c r="J76" i="52"/>
  <c r="I76" i="52"/>
  <c r="H76" i="52"/>
  <c r="G76" i="52"/>
  <c r="F76" i="52"/>
  <c r="E76" i="52"/>
  <c r="D76" i="52"/>
  <c r="C76" i="52"/>
  <c r="J75" i="52"/>
  <c r="I75" i="52"/>
  <c r="H75" i="52"/>
  <c r="G75" i="52"/>
  <c r="F75" i="52"/>
  <c r="E75" i="52"/>
  <c r="D75" i="52"/>
  <c r="C75" i="52"/>
  <c r="J74" i="52"/>
  <c r="J79" i="52" s="1"/>
  <c r="J83" i="52" s="1"/>
  <c r="I74" i="52"/>
  <c r="I79" i="52" s="1"/>
  <c r="I83" i="52" s="1"/>
  <c r="H74" i="52"/>
  <c r="H79" i="52" s="1"/>
  <c r="H83" i="52" s="1"/>
  <c r="G74" i="52"/>
  <c r="G79" i="52" s="1"/>
  <c r="G83" i="52" s="1"/>
  <c r="F74" i="52"/>
  <c r="F79" i="52" s="1"/>
  <c r="F83" i="52" s="1"/>
  <c r="E74" i="52"/>
  <c r="E79" i="52" s="1"/>
  <c r="E83" i="52" s="1"/>
  <c r="D74" i="52"/>
  <c r="D79" i="52" s="1"/>
  <c r="D83" i="52" s="1"/>
  <c r="C74" i="52"/>
  <c r="C79" i="52" s="1"/>
  <c r="K72" i="52"/>
  <c r="K67" i="52"/>
  <c r="J55" i="52"/>
  <c r="I55" i="52"/>
  <c r="H55" i="52"/>
  <c r="G55" i="52"/>
  <c r="F55" i="52"/>
  <c r="E55" i="52"/>
  <c r="D55" i="52"/>
  <c r="C55" i="52"/>
  <c r="J50" i="52"/>
  <c r="I50" i="52"/>
  <c r="H50" i="52"/>
  <c r="G50" i="52"/>
  <c r="F50" i="52"/>
  <c r="E50" i="52"/>
  <c r="D50" i="52"/>
  <c r="C50" i="52"/>
  <c r="J49" i="52"/>
  <c r="I49" i="52"/>
  <c r="H49" i="52"/>
  <c r="G49" i="52"/>
  <c r="F49" i="52"/>
  <c r="E49" i="52"/>
  <c r="D49" i="52"/>
  <c r="C49" i="52"/>
  <c r="J48" i="52"/>
  <c r="J53" i="52" s="1"/>
  <c r="J57" i="52" s="1"/>
  <c r="I48" i="52"/>
  <c r="I53" i="52" s="1"/>
  <c r="I57" i="52" s="1"/>
  <c r="H48" i="52"/>
  <c r="H53" i="52" s="1"/>
  <c r="H57" i="52" s="1"/>
  <c r="G48" i="52"/>
  <c r="G53" i="52" s="1"/>
  <c r="G57" i="52" s="1"/>
  <c r="F48" i="52"/>
  <c r="F53" i="52" s="1"/>
  <c r="F57" i="52" s="1"/>
  <c r="E48" i="52"/>
  <c r="E53" i="52" s="1"/>
  <c r="E57" i="52" s="1"/>
  <c r="D48" i="52"/>
  <c r="D53" i="52" s="1"/>
  <c r="D57" i="52" s="1"/>
  <c r="C48" i="52"/>
  <c r="C53" i="52" s="1"/>
  <c r="K46" i="52"/>
  <c r="K41" i="52"/>
  <c r="J29" i="52"/>
  <c r="I29" i="52"/>
  <c r="H29" i="52"/>
  <c r="G29" i="52"/>
  <c r="F29" i="52"/>
  <c r="E29" i="52"/>
  <c r="D29" i="52"/>
  <c r="C29" i="52"/>
  <c r="J22" i="52"/>
  <c r="I22" i="52"/>
  <c r="I27" i="52" s="1"/>
  <c r="I31" i="52" s="1"/>
  <c r="H22" i="52"/>
  <c r="G22" i="52"/>
  <c r="F22" i="52"/>
  <c r="F27" i="52" s="1"/>
  <c r="F31" i="52" s="1"/>
  <c r="E22" i="52"/>
  <c r="E27" i="52" s="1"/>
  <c r="E31" i="52" s="1"/>
  <c r="D22" i="52"/>
  <c r="C22" i="52"/>
  <c r="K15" i="52"/>
  <c r="J315" i="51"/>
  <c r="I315" i="51"/>
  <c r="H315" i="51"/>
  <c r="G315" i="51"/>
  <c r="F315" i="51"/>
  <c r="E315" i="51"/>
  <c r="D315" i="51"/>
  <c r="C315" i="51"/>
  <c r="J310" i="51"/>
  <c r="I310" i="51"/>
  <c r="H310" i="51"/>
  <c r="G310" i="51"/>
  <c r="F310" i="51"/>
  <c r="E310" i="51"/>
  <c r="D310" i="51"/>
  <c r="C310" i="51"/>
  <c r="J309" i="51"/>
  <c r="I309" i="51"/>
  <c r="H309" i="51"/>
  <c r="G309" i="51"/>
  <c r="F309" i="51"/>
  <c r="E309" i="51"/>
  <c r="D309" i="51"/>
  <c r="C309" i="51"/>
  <c r="J308" i="51"/>
  <c r="J313" i="51" s="1"/>
  <c r="J317" i="51" s="1"/>
  <c r="I308" i="51"/>
  <c r="I313" i="51" s="1"/>
  <c r="I317" i="51" s="1"/>
  <c r="H308" i="51"/>
  <c r="H313" i="51" s="1"/>
  <c r="H317" i="51" s="1"/>
  <c r="G308" i="51"/>
  <c r="G313" i="51" s="1"/>
  <c r="G317" i="51" s="1"/>
  <c r="F308" i="51"/>
  <c r="F313" i="51" s="1"/>
  <c r="F317" i="51" s="1"/>
  <c r="E308" i="51"/>
  <c r="E313" i="51" s="1"/>
  <c r="E317" i="51" s="1"/>
  <c r="D308" i="51"/>
  <c r="D313" i="51" s="1"/>
  <c r="D317" i="51" s="1"/>
  <c r="C308" i="51"/>
  <c r="C313" i="51" s="1"/>
  <c r="K306" i="51"/>
  <c r="K301" i="51"/>
  <c r="J289" i="51"/>
  <c r="I289" i="51"/>
  <c r="H289" i="51"/>
  <c r="G289" i="51"/>
  <c r="F289" i="51"/>
  <c r="E289" i="51"/>
  <c r="D289" i="51"/>
  <c r="C289" i="51"/>
  <c r="J284" i="51"/>
  <c r="I284" i="51"/>
  <c r="H284" i="51"/>
  <c r="G284" i="51"/>
  <c r="F284" i="51"/>
  <c r="E284" i="51"/>
  <c r="D284" i="51"/>
  <c r="C284" i="51"/>
  <c r="J283" i="51"/>
  <c r="I283" i="51"/>
  <c r="H283" i="51"/>
  <c r="G283" i="51"/>
  <c r="F283" i="51"/>
  <c r="E283" i="51"/>
  <c r="D283" i="51"/>
  <c r="C283" i="51"/>
  <c r="J282" i="51"/>
  <c r="J287" i="51" s="1"/>
  <c r="J291" i="51" s="1"/>
  <c r="I282" i="51"/>
  <c r="I287" i="51" s="1"/>
  <c r="I291" i="51" s="1"/>
  <c r="H282" i="51"/>
  <c r="H287" i="51" s="1"/>
  <c r="H291" i="51" s="1"/>
  <c r="G282" i="51"/>
  <c r="G287" i="51" s="1"/>
  <c r="G291" i="51" s="1"/>
  <c r="F282" i="51"/>
  <c r="F287" i="51" s="1"/>
  <c r="F291" i="51" s="1"/>
  <c r="E282" i="51"/>
  <c r="E287" i="51" s="1"/>
  <c r="E291" i="51" s="1"/>
  <c r="D282" i="51"/>
  <c r="C282" i="51"/>
  <c r="C287" i="51" s="1"/>
  <c r="K280" i="51"/>
  <c r="K275" i="51"/>
  <c r="J263" i="51"/>
  <c r="I263" i="51"/>
  <c r="H263" i="51"/>
  <c r="G263" i="51"/>
  <c r="F263" i="51"/>
  <c r="E263" i="51"/>
  <c r="D263" i="51"/>
  <c r="C263" i="51"/>
  <c r="J258" i="51"/>
  <c r="I258" i="51"/>
  <c r="H258" i="51"/>
  <c r="G258" i="51"/>
  <c r="F258" i="51"/>
  <c r="E258" i="51"/>
  <c r="D258" i="51"/>
  <c r="C258" i="51"/>
  <c r="J257" i="51"/>
  <c r="I257" i="51"/>
  <c r="H257" i="51"/>
  <c r="G257" i="51"/>
  <c r="F257" i="51"/>
  <c r="E257" i="51"/>
  <c r="D257" i="51"/>
  <c r="C257" i="51"/>
  <c r="J256" i="51"/>
  <c r="J261" i="51" s="1"/>
  <c r="J265" i="51" s="1"/>
  <c r="I256" i="51"/>
  <c r="I261" i="51" s="1"/>
  <c r="I265" i="51" s="1"/>
  <c r="H256" i="51"/>
  <c r="H261" i="51" s="1"/>
  <c r="H265" i="51" s="1"/>
  <c r="G256" i="51"/>
  <c r="G261" i="51" s="1"/>
  <c r="G265" i="51" s="1"/>
  <c r="F256" i="51"/>
  <c r="F261" i="51" s="1"/>
  <c r="F265" i="51" s="1"/>
  <c r="E256" i="51"/>
  <c r="E261" i="51" s="1"/>
  <c r="E265" i="51" s="1"/>
  <c r="D256" i="51"/>
  <c r="D261" i="51" s="1"/>
  <c r="D265" i="51" s="1"/>
  <c r="C256" i="51"/>
  <c r="C261" i="51" s="1"/>
  <c r="K254" i="51"/>
  <c r="K249" i="51"/>
  <c r="J237" i="51"/>
  <c r="I237" i="51"/>
  <c r="H237" i="51"/>
  <c r="G237" i="51"/>
  <c r="F237" i="51"/>
  <c r="E237" i="51"/>
  <c r="D237" i="51"/>
  <c r="C237" i="51"/>
  <c r="J232" i="51"/>
  <c r="I232" i="51"/>
  <c r="H232" i="51"/>
  <c r="G232" i="51"/>
  <c r="F232" i="51"/>
  <c r="E232" i="51"/>
  <c r="D232" i="51"/>
  <c r="C232" i="51"/>
  <c r="J231" i="51"/>
  <c r="I231" i="51"/>
  <c r="H231" i="51"/>
  <c r="G231" i="51"/>
  <c r="F231" i="51"/>
  <c r="E231" i="51"/>
  <c r="D231" i="51"/>
  <c r="C231" i="51"/>
  <c r="J230" i="51"/>
  <c r="J235" i="51" s="1"/>
  <c r="J239" i="51" s="1"/>
  <c r="I230" i="51"/>
  <c r="I235" i="51" s="1"/>
  <c r="I239" i="51" s="1"/>
  <c r="H230" i="51"/>
  <c r="H235" i="51" s="1"/>
  <c r="H239" i="51" s="1"/>
  <c r="G230" i="51"/>
  <c r="G235" i="51" s="1"/>
  <c r="G239" i="51" s="1"/>
  <c r="F230" i="51"/>
  <c r="F235" i="51" s="1"/>
  <c r="F239" i="51" s="1"/>
  <c r="E230" i="51"/>
  <c r="E235" i="51" s="1"/>
  <c r="D230" i="51"/>
  <c r="D235" i="51" s="1"/>
  <c r="D239" i="51" s="1"/>
  <c r="C230" i="51"/>
  <c r="C235" i="51" s="1"/>
  <c r="K228" i="51"/>
  <c r="K223" i="51"/>
  <c r="J211" i="51"/>
  <c r="I211" i="51"/>
  <c r="H211" i="51"/>
  <c r="G211" i="51"/>
  <c r="F211" i="51"/>
  <c r="E211" i="51"/>
  <c r="D211" i="51"/>
  <c r="C211" i="51"/>
  <c r="J206" i="51"/>
  <c r="I206" i="51"/>
  <c r="H206" i="51"/>
  <c r="G206" i="51"/>
  <c r="F206" i="51"/>
  <c r="E206" i="51"/>
  <c r="D206" i="51"/>
  <c r="C206" i="51"/>
  <c r="J205" i="51"/>
  <c r="I205" i="51"/>
  <c r="H205" i="51"/>
  <c r="G205" i="51"/>
  <c r="F205" i="51"/>
  <c r="E205" i="51"/>
  <c r="D205" i="51"/>
  <c r="C205" i="51"/>
  <c r="J204" i="51"/>
  <c r="J209" i="51" s="1"/>
  <c r="J213" i="51" s="1"/>
  <c r="I204" i="51"/>
  <c r="I209" i="51" s="1"/>
  <c r="I213" i="51" s="1"/>
  <c r="H204" i="51"/>
  <c r="H209" i="51" s="1"/>
  <c r="H213" i="51" s="1"/>
  <c r="G204" i="51"/>
  <c r="G209" i="51" s="1"/>
  <c r="G213" i="51" s="1"/>
  <c r="F204" i="51"/>
  <c r="F209" i="51" s="1"/>
  <c r="F213" i="51" s="1"/>
  <c r="E204" i="51"/>
  <c r="E209" i="51" s="1"/>
  <c r="E213" i="51" s="1"/>
  <c r="D204" i="51"/>
  <c r="D209" i="51" s="1"/>
  <c r="D213" i="51" s="1"/>
  <c r="C204" i="51"/>
  <c r="C209" i="51" s="1"/>
  <c r="K202" i="51"/>
  <c r="K197" i="51"/>
  <c r="J185" i="51"/>
  <c r="I185" i="51"/>
  <c r="H185" i="51"/>
  <c r="G185" i="51"/>
  <c r="F185" i="51"/>
  <c r="E185" i="51"/>
  <c r="D185" i="51"/>
  <c r="C185" i="51"/>
  <c r="J180" i="51"/>
  <c r="I180" i="51"/>
  <c r="H180" i="51"/>
  <c r="G180" i="51"/>
  <c r="F180" i="51"/>
  <c r="E180" i="51"/>
  <c r="D180" i="51"/>
  <c r="C180" i="51"/>
  <c r="J179" i="51"/>
  <c r="I179" i="51"/>
  <c r="H179" i="51"/>
  <c r="G179" i="51"/>
  <c r="F179" i="51"/>
  <c r="E179" i="51"/>
  <c r="D179" i="51"/>
  <c r="C179" i="51"/>
  <c r="J178" i="51"/>
  <c r="J183" i="51" s="1"/>
  <c r="J187" i="51" s="1"/>
  <c r="I178" i="51"/>
  <c r="I183" i="51" s="1"/>
  <c r="I187" i="51" s="1"/>
  <c r="H178" i="51"/>
  <c r="H183" i="51" s="1"/>
  <c r="H187" i="51" s="1"/>
  <c r="G178" i="51"/>
  <c r="G183" i="51" s="1"/>
  <c r="G187" i="51" s="1"/>
  <c r="F178" i="51"/>
  <c r="F183" i="51" s="1"/>
  <c r="F187" i="51" s="1"/>
  <c r="E178" i="51"/>
  <c r="E183" i="51" s="1"/>
  <c r="E187" i="51" s="1"/>
  <c r="D178" i="51"/>
  <c r="C178" i="51"/>
  <c r="C183" i="51" s="1"/>
  <c r="K176" i="51"/>
  <c r="K171" i="51"/>
  <c r="J159" i="51"/>
  <c r="I159" i="51"/>
  <c r="H159" i="51"/>
  <c r="G159" i="51"/>
  <c r="F159" i="51"/>
  <c r="E159" i="51"/>
  <c r="D159" i="51"/>
  <c r="C159" i="51"/>
  <c r="J154" i="51"/>
  <c r="I154" i="51"/>
  <c r="H154" i="51"/>
  <c r="G154" i="51"/>
  <c r="F154" i="51"/>
  <c r="E154" i="51"/>
  <c r="D154" i="51"/>
  <c r="C154" i="51"/>
  <c r="J153" i="51"/>
  <c r="I153" i="51"/>
  <c r="H153" i="51"/>
  <c r="G153" i="51"/>
  <c r="F153" i="51"/>
  <c r="E153" i="51"/>
  <c r="D153" i="51"/>
  <c r="C153" i="51"/>
  <c r="J152" i="51"/>
  <c r="J157" i="51" s="1"/>
  <c r="J161" i="51" s="1"/>
  <c r="I152" i="51"/>
  <c r="I157" i="51" s="1"/>
  <c r="I161" i="51" s="1"/>
  <c r="H152" i="51"/>
  <c r="H157" i="51" s="1"/>
  <c r="H161" i="51" s="1"/>
  <c r="G152" i="51"/>
  <c r="G157" i="51" s="1"/>
  <c r="G161" i="51" s="1"/>
  <c r="F152" i="51"/>
  <c r="F157" i="51" s="1"/>
  <c r="F161" i="51" s="1"/>
  <c r="E152" i="51"/>
  <c r="E157" i="51" s="1"/>
  <c r="E161" i="51" s="1"/>
  <c r="D152" i="51"/>
  <c r="D157" i="51" s="1"/>
  <c r="D161" i="51" s="1"/>
  <c r="C152" i="51"/>
  <c r="C157" i="51" s="1"/>
  <c r="K150" i="51"/>
  <c r="K145" i="51"/>
  <c r="J133" i="51"/>
  <c r="I133" i="51"/>
  <c r="H133" i="51"/>
  <c r="G133" i="51"/>
  <c r="F133" i="51"/>
  <c r="E133" i="51"/>
  <c r="D133" i="51"/>
  <c r="C133" i="51"/>
  <c r="J128" i="51"/>
  <c r="I128" i="51"/>
  <c r="H128" i="51"/>
  <c r="G128" i="51"/>
  <c r="F128" i="51"/>
  <c r="E128" i="51"/>
  <c r="D128" i="51"/>
  <c r="C128" i="51"/>
  <c r="J127" i="51"/>
  <c r="I127" i="51"/>
  <c r="H127" i="51"/>
  <c r="G127" i="51"/>
  <c r="F127" i="51"/>
  <c r="E127" i="51"/>
  <c r="D127" i="51"/>
  <c r="C127" i="51"/>
  <c r="J126" i="51"/>
  <c r="J131" i="51" s="1"/>
  <c r="J135" i="51" s="1"/>
  <c r="I126" i="51"/>
  <c r="I131" i="51" s="1"/>
  <c r="I135" i="51" s="1"/>
  <c r="H126" i="51"/>
  <c r="H131" i="51" s="1"/>
  <c r="H135" i="51" s="1"/>
  <c r="G126" i="51"/>
  <c r="G131" i="51" s="1"/>
  <c r="G135" i="51" s="1"/>
  <c r="F126" i="51"/>
  <c r="F131" i="51" s="1"/>
  <c r="F135" i="51" s="1"/>
  <c r="E126" i="51"/>
  <c r="E131" i="51" s="1"/>
  <c r="E135" i="51" s="1"/>
  <c r="D126" i="51"/>
  <c r="D131" i="51" s="1"/>
  <c r="D135" i="51" s="1"/>
  <c r="C126" i="51"/>
  <c r="C131" i="51" s="1"/>
  <c r="K124" i="51"/>
  <c r="K119" i="51"/>
  <c r="J107" i="51"/>
  <c r="I107" i="51"/>
  <c r="H107" i="51"/>
  <c r="G107" i="51"/>
  <c r="F107" i="51"/>
  <c r="E107" i="51"/>
  <c r="D107" i="51"/>
  <c r="C107" i="51"/>
  <c r="J102" i="51"/>
  <c r="I102" i="51"/>
  <c r="H102" i="51"/>
  <c r="G102" i="51"/>
  <c r="F102" i="51"/>
  <c r="E102" i="51"/>
  <c r="D102" i="51"/>
  <c r="C102" i="51"/>
  <c r="J101" i="51"/>
  <c r="I101" i="51"/>
  <c r="H101" i="51"/>
  <c r="G101" i="51"/>
  <c r="F101" i="51"/>
  <c r="E101" i="51"/>
  <c r="D101" i="51"/>
  <c r="C101" i="51"/>
  <c r="J100" i="51"/>
  <c r="J105" i="51" s="1"/>
  <c r="J109" i="51" s="1"/>
  <c r="I100" i="51"/>
  <c r="I105" i="51" s="1"/>
  <c r="I109" i="51" s="1"/>
  <c r="H100" i="51"/>
  <c r="H105" i="51" s="1"/>
  <c r="H109" i="51" s="1"/>
  <c r="G100" i="51"/>
  <c r="G105" i="51" s="1"/>
  <c r="G109" i="51" s="1"/>
  <c r="F100" i="51"/>
  <c r="F105" i="51" s="1"/>
  <c r="F109" i="51" s="1"/>
  <c r="E100" i="51"/>
  <c r="E105" i="51" s="1"/>
  <c r="E109" i="51" s="1"/>
  <c r="D100" i="51"/>
  <c r="D105" i="51" s="1"/>
  <c r="D109" i="51" s="1"/>
  <c r="C100" i="51"/>
  <c r="C105" i="51" s="1"/>
  <c r="K98" i="51"/>
  <c r="K93" i="51"/>
  <c r="J81" i="51"/>
  <c r="I81" i="51"/>
  <c r="H81" i="51"/>
  <c r="G81" i="51"/>
  <c r="F81" i="51"/>
  <c r="E81" i="51"/>
  <c r="D81" i="51"/>
  <c r="C81" i="51"/>
  <c r="J76" i="51"/>
  <c r="I76" i="51"/>
  <c r="H76" i="51"/>
  <c r="G76" i="51"/>
  <c r="F76" i="51"/>
  <c r="E76" i="51"/>
  <c r="D76" i="51"/>
  <c r="C76" i="51"/>
  <c r="J75" i="51"/>
  <c r="I75" i="51"/>
  <c r="H75" i="51"/>
  <c r="G75" i="51"/>
  <c r="F75" i="51"/>
  <c r="E75" i="51"/>
  <c r="D75" i="51"/>
  <c r="C75" i="51"/>
  <c r="J74" i="51"/>
  <c r="J79" i="51" s="1"/>
  <c r="J83" i="51" s="1"/>
  <c r="I74" i="51"/>
  <c r="I79" i="51" s="1"/>
  <c r="I83" i="51" s="1"/>
  <c r="H74" i="51"/>
  <c r="H79" i="51" s="1"/>
  <c r="H83" i="51" s="1"/>
  <c r="G74" i="51"/>
  <c r="G79" i="51" s="1"/>
  <c r="G83" i="51" s="1"/>
  <c r="F74" i="51"/>
  <c r="F79" i="51" s="1"/>
  <c r="F83" i="51" s="1"/>
  <c r="E74" i="51"/>
  <c r="E79" i="51" s="1"/>
  <c r="E83" i="51" s="1"/>
  <c r="D74" i="51"/>
  <c r="D79" i="51" s="1"/>
  <c r="D83" i="51" s="1"/>
  <c r="C74" i="51"/>
  <c r="C79" i="51" s="1"/>
  <c r="K72" i="51"/>
  <c r="K67" i="51"/>
  <c r="J55" i="51"/>
  <c r="I55" i="51"/>
  <c r="H55" i="51"/>
  <c r="G55" i="51"/>
  <c r="F55" i="51"/>
  <c r="E55" i="51"/>
  <c r="D55" i="51"/>
  <c r="C55" i="51"/>
  <c r="J50" i="51"/>
  <c r="I50" i="51"/>
  <c r="H50" i="51"/>
  <c r="G50" i="51"/>
  <c r="F50" i="51"/>
  <c r="E50" i="51"/>
  <c r="D50" i="51"/>
  <c r="C50" i="51"/>
  <c r="J49" i="51"/>
  <c r="I49" i="51"/>
  <c r="H49" i="51"/>
  <c r="G49" i="51"/>
  <c r="F49" i="51"/>
  <c r="E49" i="51"/>
  <c r="D49" i="51"/>
  <c r="C49" i="51"/>
  <c r="J48" i="51"/>
  <c r="J53" i="51" s="1"/>
  <c r="J57" i="51" s="1"/>
  <c r="I48" i="51"/>
  <c r="I53" i="51" s="1"/>
  <c r="I57" i="51" s="1"/>
  <c r="H48" i="51"/>
  <c r="H53" i="51" s="1"/>
  <c r="H57" i="51" s="1"/>
  <c r="G48" i="51"/>
  <c r="G53" i="51" s="1"/>
  <c r="G57" i="51" s="1"/>
  <c r="F48" i="51"/>
  <c r="F53" i="51" s="1"/>
  <c r="F57" i="51" s="1"/>
  <c r="E48" i="51"/>
  <c r="D48" i="51"/>
  <c r="D53" i="51" s="1"/>
  <c r="D57" i="51" s="1"/>
  <c r="C48" i="51"/>
  <c r="C53" i="51" s="1"/>
  <c r="K46" i="51"/>
  <c r="K41" i="51"/>
  <c r="J29" i="51"/>
  <c r="I29" i="51"/>
  <c r="H29" i="51"/>
  <c r="G29" i="51"/>
  <c r="F29" i="51"/>
  <c r="E29" i="51"/>
  <c r="D29" i="51"/>
  <c r="C29" i="51"/>
  <c r="J22" i="51"/>
  <c r="I22" i="51"/>
  <c r="H22" i="51"/>
  <c r="G22" i="51"/>
  <c r="F22" i="51"/>
  <c r="E22" i="51"/>
  <c r="E27" i="51" s="1"/>
  <c r="E31" i="51" s="1"/>
  <c r="D22" i="51"/>
  <c r="D27" i="51" s="1"/>
  <c r="D31" i="51" s="1"/>
  <c r="C22" i="51"/>
  <c r="K15" i="51"/>
  <c r="J315" i="49"/>
  <c r="I315" i="49"/>
  <c r="H315" i="49"/>
  <c r="G315" i="49"/>
  <c r="F315" i="49"/>
  <c r="E315" i="49"/>
  <c r="D315" i="49"/>
  <c r="C315" i="49"/>
  <c r="J310" i="49"/>
  <c r="I310" i="49"/>
  <c r="H310" i="49"/>
  <c r="G310" i="49"/>
  <c r="F310" i="49"/>
  <c r="E310" i="49"/>
  <c r="D310" i="49"/>
  <c r="C310" i="49"/>
  <c r="J309" i="49"/>
  <c r="I309" i="49"/>
  <c r="H309" i="49"/>
  <c r="G309" i="49"/>
  <c r="F309" i="49"/>
  <c r="E309" i="49"/>
  <c r="D309" i="49"/>
  <c r="C309" i="49"/>
  <c r="J308" i="49"/>
  <c r="J313" i="49" s="1"/>
  <c r="J317" i="49" s="1"/>
  <c r="I308" i="49"/>
  <c r="I313" i="49" s="1"/>
  <c r="I317" i="49" s="1"/>
  <c r="H308" i="49"/>
  <c r="H313" i="49" s="1"/>
  <c r="H317" i="49" s="1"/>
  <c r="G308" i="49"/>
  <c r="G313" i="49" s="1"/>
  <c r="G317" i="49" s="1"/>
  <c r="F308" i="49"/>
  <c r="F313" i="49" s="1"/>
  <c r="F317" i="49" s="1"/>
  <c r="E308" i="49"/>
  <c r="D308" i="49"/>
  <c r="D313" i="49" s="1"/>
  <c r="D317" i="49" s="1"/>
  <c r="C308" i="49"/>
  <c r="C313" i="49" s="1"/>
  <c r="K306" i="49"/>
  <c r="K301" i="49"/>
  <c r="J289" i="49"/>
  <c r="I289" i="49"/>
  <c r="H289" i="49"/>
  <c r="G289" i="49"/>
  <c r="F289" i="49"/>
  <c r="E289" i="49"/>
  <c r="D289" i="49"/>
  <c r="C289" i="49"/>
  <c r="J284" i="49"/>
  <c r="I284" i="49"/>
  <c r="H284" i="49"/>
  <c r="G284" i="49"/>
  <c r="F284" i="49"/>
  <c r="E284" i="49"/>
  <c r="D284" i="49"/>
  <c r="C284" i="49"/>
  <c r="J283" i="49"/>
  <c r="I283" i="49"/>
  <c r="H283" i="49"/>
  <c r="G283" i="49"/>
  <c r="F283" i="49"/>
  <c r="E283" i="49"/>
  <c r="D283" i="49"/>
  <c r="C283" i="49"/>
  <c r="J282" i="49"/>
  <c r="I282" i="49"/>
  <c r="I287" i="49" s="1"/>
  <c r="I291" i="49" s="1"/>
  <c r="H282" i="49"/>
  <c r="H287" i="49" s="1"/>
  <c r="H291" i="49" s="1"/>
  <c r="G282" i="49"/>
  <c r="G287" i="49" s="1"/>
  <c r="G291" i="49" s="1"/>
  <c r="F282" i="49"/>
  <c r="F287" i="49" s="1"/>
  <c r="F291" i="49" s="1"/>
  <c r="E282" i="49"/>
  <c r="E287" i="49" s="1"/>
  <c r="E291" i="49" s="1"/>
  <c r="D282" i="49"/>
  <c r="D287" i="49" s="1"/>
  <c r="D291" i="49" s="1"/>
  <c r="C282" i="49"/>
  <c r="C287" i="49" s="1"/>
  <c r="K280" i="49"/>
  <c r="K275" i="49"/>
  <c r="J263" i="49"/>
  <c r="I263" i="49"/>
  <c r="H263" i="49"/>
  <c r="G263" i="49"/>
  <c r="F263" i="49"/>
  <c r="E263" i="49"/>
  <c r="D263" i="49"/>
  <c r="C263" i="49"/>
  <c r="J258" i="49"/>
  <c r="I258" i="49"/>
  <c r="H258" i="49"/>
  <c r="G258" i="49"/>
  <c r="F258" i="49"/>
  <c r="E258" i="49"/>
  <c r="D258" i="49"/>
  <c r="C258" i="49"/>
  <c r="J257" i="49"/>
  <c r="I257" i="49"/>
  <c r="H257" i="49"/>
  <c r="G257" i="49"/>
  <c r="F257" i="49"/>
  <c r="E257" i="49"/>
  <c r="D257" i="49"/>
  <c r="C257" i="49"/>
  <c r="J256" i="49"/>
  <c r="J261" i="49" s="1"/>
  <c r="J265" i="49" s="1"/>
  <c r="I256" i="49"/>
  <c r="I261" i="49" s="1"/>
  <c r="I265" i="49" s="1"/>
  <c r="H256" i="49"/>
  <c r="H261" i="49" s="1"/>
  <c r="H265" i="49" s="1"/>
  <c r="G256" i="49"/>
  <c r="G261" i="49" s="1"/>
  <c r="G265" i="49" s="1"/>
  <c r="F256" i="49"/>
  <c r="F261" i="49" s="1"/>
  <c r="F265" i="49" s="1"/>
  <c r="E256" i="49"/>
  <c r="E261" i="49" s="1"/>
  <c r="E265" i="49" s="1"/>
  <c r="D256" i="49"/>
  <c r="D261" i="49" s="1"/>
  <c r="D265" i="49" s="1"/>
  <c r="C256" i="49"/>
  <c r="C261" i="49" s="1"/>
  <c r="K254" i="49"/>
  <c r="K249" i="49"/>
  <c r="J237" i="49"/>
  <c r="I237" i="49"/>
  <c r="H237" i="49"/>
  <c r="G237" i="49"/>
  <c r="F237" i="49"/>
  <c r="E237" i="49"/>
  <c r="D237" i="49"/>
  <c r="C237" i="49"/>
  <c r="J232" i="49"/>
  <c r="I232" i="49"/>
  <c r="H232" i="49"/>
  <c r="G232" i="49"/>
  <c r="F232" i="49"/>
  <c r="E232" i="49"/>
  <c r="D232" i="49"/>
  <c r="C232" i="49"/>
  <c r="J231" i="49"/>
  <c r="I231" i="49"/>
  <c r="H231" i="49"/>
  <c r="G231" i="49"/>
  <c r="F231" i="49"/>
  <c r="E231" i="49"/>
  <c r="D231" i="49"/>
  <c r="C231" i="49"/>
  <c r="J230" i="49"/>
  <c r="J235" i="49" s="1"/>
  <c r="J239" i="49" s="1"/>
  <c r="I230" i="49"/>
  <c r="I235" i="49" s="1"/>
  <c r="I239" i="49" s="1"/>
  <c r="H230" i="49"/>
  <c r="G230" i="49"/>
  <c r="G235" i="49" s="1"/>
  <c r="G239" i="49" s="1"/>
  <c r="F230" i="49"/>
  <c r="F235" i="49" s="1"/>
  <c r="F239" i="49" s="1"/>
  <c r="E230" i="49"/>
  <c r="E235" i="49" s="1"/>
  <c r="E239" i="49" s="1"/>
  <c r="D230" i="49"/>
  <c r="D235" i="49" s="1"/>
  <c r="D239" i="49" s="1"/>
  <c r="C230" i="49"/>
  <c r="C235" i="49" s="1"/>
  <c r="K228" i="49"/>
  <c r="K223" i="49"/>
  <c r="J211" i="49"/>
  <c r="I211" i="49"/>
  <c r="H211" i="49"/>
  <c r="G211" i="49"/>
  <c r="F211" i="49"/>
  <c r="E211" i="49"/>
  <c r="D211" i="49"/>
  <c r="C211" i="49"/>
  <c r="J206" i="49"/>
  <c r="I206" i="49"/>
  <c r="H206" i="49"/>
  <c r="G206" i="49"/>
  <c r="F206" i="49"/>
  <c r="E206" i="49"/>
  <c r="D206" i="49"/>
  <c r="C206" i="49"/>
  <c r="J205" i="49"/>
  <c r="I205" i="49"/>
  <c r="H205" i="49"/>
  <c r="G205" i="49"/>
  <c r="F205" i="49"/>
  <c r="E205" i="49"/>
  <c r="D205" i="49"/>
  <c r="C205" i="49"/>
  <c r="J204" i="49"/>
  <c r="J209" i="49" s="1"/>
  <c r="J213" i="49" s="1"/>
  <c r="I204" i="49"/>
  <c r="I209" i="49" s="1"/>
  <c r="I213" i="49" s="1"/>
  <c r="H204" i="49"/>
  <c r="G204" i="49"/>
  <c r="G209" i="49" s="1"/>
  <c r="G213" i="49" s="1"/>
  <c r="F204" i="49"/>
  <c r="F209" i="49" s="1"/>
  <c r="F213" i="49" s="1"/>
  <c r="E204" i="49"/>
  <c r="E209" i="49" s="1"/>
  <c r="E213" i="49" s="1"/>
  <c r="D204" i="49"/>
  <c r="D209" i="49" s="1"/>
  <c r="D213" i="49" s="1"/>
  <c r="C204" i="49"/>
  <c r="C209" i="49" s="1"/>
  <c r="K202" i="49"/>
  <c r="K197" i="49"/>
  <c r="J185" i="49"/>
  <c r="I185" i="49"/>
  <c r="H185" i="49"/>
  <c r="G185" i="49"/>
  <c r="F185" i="49"/>
  <c r="E185" i="49"/>
  <c r="D185" i="49"/>
  <c r="C185" i="49"/>
  <c r="J180" i="49"/>
  <c r="I180" i="49"/>
  <c r="H180" i="49"/>
  <c r="G180" i="49"/>
  <c r="F180" i="49"/>
  <c r="E180" i="49"/>
  <c r="D180" i="49"/>
  <c r="C180" i="49"/>
  <c r="J179" i="49"/>
  <c r="I179" i="49"/>
  <c r="H179" i="49"/>
  <c r="G179" i="49"/>
  <c r="F179" i="49"/>
  <c r="E179" i="49"/>
  <c r="D179" i="49"/>
  <c r="C179" i="49"/>
  <c r="J178" i="49"/>
  <c r="I178" i="49"/>
  <c r="I183" i="49" s="1"/>
  <c r="I187" i="49" s="1"/>
  <c r="H178" i="49"/>
  <c r="H183" i="49" s="1"/>
  <c r="H187" i="49" s="1"/>
  <c r="G178" i="49"/>
  <c r="G183" i="49" s="1"/>
  <c r="G187" i="49" s="1"/>
  <c r="F178" i="49"/>
  <c r="F183" i="49" s="1"/>
  <c r="F187" i="49" s="1"/>
  <c r="E178" i="49"/>
  <c r="E183" i="49" s="1"/>
  <c r="E187" i="49" s="1"/>
  <c r="D178" i="49"/>
  <c r="C178" i="49"/>
  <c r="C183" i="49" s="1"/>
  <c r="K176" i="49"/>
  <c r="K171" i="49"/>
  <c r="J159" i="49"/>
  <c r="I159" i="49"/>
  <c r="H159" i="49"/>
  <c r="G159" i="49"/>
  <c r="F159" i="49"/>
  <c r="E159" i="49"/>
  <c r="D159" i="49"/>
  <c r="C159" i="49"/>
  <c r="J154" i="49"/>
  <c r="I154" i="49"/>
  <c r="H154" i="49"/>
  <c r="G154" i="49"/>
  <c r="F154" i="49"/>
  <c r="E154" i="49"/>
  <c r="D154" i="49"/>
  <c r="C154" i="49"/>
  <c r="J153" i="49"/>
  <c r="I153" i="49"/>
  <c r="H153" i="49"/>
  <c r="G153" i="49"/>
  <c r="F153" i="49"/>
  <c r="E153" i="49"/>
  <c r="D153" i="49"/>
  <c r="C153" i="49"/>
  <c r="J152" i="49"/>
  <c r="J157" i="49" s="1"/>
  <c r="J161" i="49" s="1"/>
  <c r="I152" i="49"/>
  <c r="I157" i="49" s="1"/>
  <c r="I161" i="49" s="1"/>
  <c r="H152" i="49"/>
  <c r="H157" i="49" s="1"/>
  <c r="H161" i="49" s="1"/>
  <c r="G152" i="49"/>
  <c r="G157" i="49" s="1"/>
  <c r="G161" i="49" s="1"/>
  <c r="F152" i="49"/>
  <c r="F157" i="49" s="1"/>
  <c r="E152" i="49"/>
  <c r="E157" i="49" s="1"/>
  <c r="E161" i="49" s="1"/>
  <c r="D152" i="49"/>
  <c r="D157" i="49" s="1"/>
  <c r="D161" i="49" s="1"/>
  <c r="C152" i="49"/>
  <c r="C157" i="49" s="1"/>
  <c r="K150" i="49"/>
  <c r="K145" i="49"/>
  <c r="J133" i="49"/>
  <c r="I133" i="49"/>
  <c r="H133" i="49"/>
  <c r="G133" i="49"/>
  <c r="F133" i="49"/>
  <c r="E133" i="49"/>
  <c r="D133" i="49"/>
  <c r="C133" i="49"/>
  <c r="J128" i="49"/>
  <c r="I128" i="49"/>
  <c r="H128" i="49"/>
  <c r="G128" i="49"/>
  <c r="F128" i="49"/>
  <c r="E128" i="49"/>
  <c r="D128" i="49"/>
  <c r="C128" i="49"/>
  <c r="J127" i="49"/>
  <c r="I127" i="49"/>
  <c r="H127" i="49"/>
  <c r="G127" i="49"/>
  <c r="F127" i="49"/>
  <c r="E127" i="49"/>
  <c r="D127" i="49"/>
  <c r="C127" i="49"/>
  <c r="J126" i="49"/>
  <c r="J131" i="49" s="1"/>
  <c r="J135" i="49" s="1"/>
  <c r="I126" i="49"/>
  <c r="I131" i="49" s="1"/>
  <c r="I135" i="49" s="1"/>
  <c r="H126" i="49"/>
  <c r="H131" i="49" s="1"/>
  <c r="H135" i="49" s="1"/>
  <c r="G126" i="49"/>
  <c r="G131" i="49" s="1"/>
  <c r="G135" i="49" s="1"/>
  <c r="F126" i="49"/>
  <c r="F131" i="49" s="1"/>
  <c r="F135" i="49" s="1"/>
  <c r="E126" i="49"/>
  <c r="E131" i="49" s="1"/>
  <c r="E135" i="49" s="1"/>
  <c r="D126" i="49"/>
  <c r="D131" i="49" s="1"/>
  <c r="D135" i="49" s="1"/>
  <c r="C126" i="49"/>
  <c r="C131" i="49" s="1"/>
  <c r="K124" i="49"/>
  <c r="K119" i="49"/>
  <c r="J107" i="49"/>
  <c r="I107" i="49"/>
  <c r="H107" i="49"/>
  <c r="G107" i="49"/>
  <c r="F107" i="49"/>
  <c r="E107" i="49"/>
  <c r="D107" i="49"/>
  <c r="C107" i="49"/>
  <c r="J102" i="49"/>
  <c r="I102" i="49"/>
  <c r="H102" i="49"/>
  <c r="G102" i="49"/>
  <c r="F102" i="49"/>
  <c r="E102" i="49"/>
  <c r="D102" i="49"/>
  <c r="C102" i="49"/>
  <c r="J101" i="49"/>
  <c r="I101" i="49"/>
  <c r="H101" i="49"/>
  <c r="G101" i="49"/>
  <c r="F101" i="49"/>
  <c r="E101" i="49"/>
  <c r="D101" i="49"/>
  <c r="C101" i="49"/>
  <c r="J100" i="49"/>
  <c r="J105" i="49" s="1"/>
  <c r="J109" i="49" s="1"/>
  <c r="I100" i="49"/>
  <c r="I105" i="49" s="1"/>
  <c r="I109" i="49" s="1"/>
  <c r="H100" i="49"/>
  <c r="H105" i="49" s="1"/>
  <c r="H109" i="49" s="1"/>
  <c r="G100" i="49"/>
  <c r="G105" i="49" s="1"/>
  <c r="G109" i="49" s="1"/>
  <c r="F100" i="49"/>
  <c r="F105" i="49" s="1"/>
  <c r="F109" i="49" s="1"/>
  <c r="E100" i="49"/>
  <c r="E105" i="49" s="1"/>
  <c r="E109" i="49" s="1"/>
  <c r="D100" i="49"/>
  <c r="D105" i="49" s="1"/>
  <c r="D109" i="49" s="1"/>
  <c r="C100" i="49"/>
  <c r="C105" i="49" s="1"/>
  <c r="K98" i="49"/>
  <c r="K93" i="49"/>
  <c r="J81" i="49"/>
  <c r="I81" i="49"/>
  <c r="H81" i="49"/>
  <c r="G81" i="49"/>
  <c r="F81" i="49"/>
  <c r="E81" i="49"/>
  <c r="D81" i="49"/>
  <c r="C81" i="49"/>
  <c r="J76" i="49"/>
  <c r="I76" i="49"/>
  <c r="H76" i="49"/>
  <c r="G76" i="49"/>
  <c r="F76" i="49"/>
  <c r="E76" i="49"/>
  <c r="D76" i="49"/>
  <c r="C76" i="49"/>
  <c r="J75" i="49"/>
  <c r="I75" i="49"/>
  <c r="H75" i="49"/>
  <c r="G75" i="49"/>
  <c r="F75" i="49"/>
  <c r="E75" i="49"/>
  <c r="D75" i="49"/>
  <c r="C75" i="49"/>
  <c r="J74" i="49"/>
  <c r="J79" i="49" s="1"/>
  <c r="J83" i="49" s="1"/>
  <c r="I74" i="49"/>
  <c r="I79" i="49" s="1"/>
  <c r="I83" i="49" s="1"/>
  <c r="H74" i="49"/>
  <c r="H79" i="49" s="1"/>
  <c r="H83" i="49" s="1"/>
  <c r="G74" i="49"/>
  <c r="G79" i="49" s="1"/>
  <c r="G83" i="49" s="1"/>
  <c r="F74" i="49"/>
  <c r="F79" i="49" s="1"/>
  <c r="F83" i="49" s="1"/>
  <c r="E74" i="49"/>
  <c r="E79" i="49" s="1"/>
  <c r="E83" i="49" s="1"/>
  <c r="D74" i="49"/>
  <c r="D79" i="49" s="1"/>
  <c r="D83" i="49" s="1"/>
  <c r="C74" i="49"/>
  <c r="C79" i="49" s="1"/>
  <c r="K72" i="49"/>
  <c r="K67" i="49"/>
  <c r="J55" i="49"/>
  <c r="I55" i="49"/>
  <c r="H55" i="49"/>
  <c r="G55" i="49"/>
  <c r="F55" i="49"/>
  <c r="E55" i="49"/>
  <c r="D55" i="49"/>
  <c r="C55" i="49"/>
  <c r="J50" i="49"/>
  <c r="I50" i="49"/>
  <c r="H50" i="49"/>
  <c r="G50" i="49"/>
  <c r="F50" i="49"/>
  <c r="E50" i="49"/>
  <c r="D50" i="49"/>
  <c r="C50" i="49"/>
  <c r="J49" i="49"/>
  <c r="I49" i="49"/>
  <c r="H49" i="49"/>
  <c r="G49" i="49"/>
  <c r="F49" i="49"/>
  <c r="E49" i="49"/>
  <c r="D49" i="49"/>
  <c r="C49" i="49"/>
  <c r="J48" i="49"/>
  <c r="J53" i="49" s="1"/>
  <c r="J57" i="49" s="1"/>
  <c r="I48" i="49"/>
  <c r="I53" i="49" s="1"/>
  <c r="I57" i="49" s="1"/>
  <c r="H48" i="49"/>
  <c r="H53" i="49" s="1"/>
  <c r="H57" i="49" s="1"/>
  <c r="G48" i="49"/>
  <c r="G53" i="49" s="1"/>
  <c r="G57" i="49" s="1"/>
  <c r="F48" i="49"/>
  <c r="F53" i="49" s="1"/>
  <c r="F57" i="49" s="1"/>
  <c r="E48" i="49"/>
  <c r="E53" i="49" s="1"/>
  <c r="E57" i="49" s="1"/>
  <c r="D48" i="49"/>
  <c r="D53" i="49" s="1"/>
  <c r="D57" i="49" s="1"/>
  <c r="C48" i="49"/>
  <c r="C53" i="49" s="1"/>
  <c r="K46" i="49"/>
  <c r="K41" i="49"/>
  <c r="J29" i="49"/>
  <c r="I29" i="49"/>
  <c r="H29" i="49"/>
  <c r="G29" i="49"/>
  <c r="F29" i="49"/>
  <c r="E29" i="49"/>
  <c r="D29" i="49"/>
  <c r="C29" i="49"/>
  <c r="J22" i="49"/>
  <c r="I22" i="49"/>
  <c r="H22" i="49"/>
  <c r="G22" i="49"/>
  <c r="G27" i="49" s="1"/>
  <c r="G31" i="49" s="1"/>
  <c r="F22" i="49"/>
  <c r="E22" i="49"/>
  <c r="D22" i="49"/>
  <c r="C22" i="49"/>
  <c r="K15" i="49"/>
  <c r="J315" i="48"/>
  <c r="I315" i="48"/>
  <c r="H315" i="48"/>
  <c r="G315" i="48"/>
  <c r="F315" i="48"/>
  <c r="E315" i="48"/>
  <c r="D315" i="48"/>
  <c r="C315" i="48"/>
  <c r="J310" i="48"/>
  <c r="I310" i="48"/>
  <c r="H310" i="48"/>
  <c r="G310" i="48"/>
  <c r="F310" i="48"/>
  <c r="E310" i="48"/>
  <c r="D310" i="48"/>
  <c r="C310" i="48"/>
  <c r="J309" i="48"/>
  <c r="I309" i="48"/>
  <c r="H309" i="48"/>
  <c r="G309" i="48"/>
  <c r="F309" i="48"/>
  <c r="E309" i="48"/>
  <c r="D309" i="48"/>
  <c r="C309" i="48"/>
  <c r="J308" i="48"/>
  <c r="J313" i="48" s="1"/>
  <c r="J317" i="48" s="1"/>
  <c r="I308" i="48"/>
  <c r="I313" i="48" s="1"/>
  <c r="I317" i="48" s="1"/>
  <c r="H308" i="48"/>
  <c r="G308" i="48"/>
  <c r="G313" i="48" s="1"/>
  <c r="G317" i="48" s="1"/>
  <c r="F308" i="48"/>
  <c r="F313" i="48" s="1"/>
  <c r="F317" i="48" s="1"/>
  <c r="E308" i="48"/>
  <c r="E313" i="48" s="1"/>
  <c r="E317" i="48" s="1"/>
  <c r="D308" i="48"/>
  <c r="D313" i="48" s="1"/>
  <c r="D317" i="48" s="1"/>
  <c r="C308" i="48"/>
  <c r="C313" i="48" s="1"/>
  <c r="K306" i="48"/>
  <c r="K301" i="48"/>
  <c r="J289" i="48"/>
  <c r="I289" i="48"/>
  <c r="H289" i="48"/>
  <c r="G289" i="48"/>
  <c r="F289" i="48"/>
  <c r="E289" i="48"/>
  <c r="D289" i="48"/>
  <c r="C289" i="48"/>
  <c r="J284" i="48"/>
  <c r="I284" i="48"/>
  <c r="H284" i="48"/>
  <c r="G284" i="48"/>
  <c r="F284" i="48"/>
  <c r="E284" i="48"/>
  <c r="D284" i="48"/>
  <c r="C284" i="48"/>
  <c r="J283" i="48"/>
  <c r="I283" i="48"/>
  <c r="H283" i="48"/>
  <c r="G283" i="48"/>
  <c r="F283" i="48"/>
  <c r="E283" i="48"/>
  <c r="D283" i="48"/>
  <c r="C283" i="48"/>
  <c r="J282" i="48"/>
  <c r="J287" i="48" s="1"/>
  <c r="J291" i="48" s="1"/>
  <c r="I282" i="48"/>
  <c r="I287" i="48" s="1"/>
  <c r="I291" i="48" s="1"/>
  <c r="H282" i="48"/>
  <c r="H287" i="48" s="1"/>
  <c r="H291" i="48" s="1"/>
  <c r="G282" i="48"/>
  <c r="G287" i="48" s="1"/>
  <c r="G291" i="48" s="1"/>
  <c r="F282" i="48"/>
  <c r="F287" i="48" s="1"/>
  <c r="F291" i="48" s="1"/>
  <c r="E282" i="48"/>
  <c r="E287" i="48" s="1"/>
  <c r="E291" i="48" s="1"/>
  <c r="D282" i="48"/>
  <c r="D287" i="48" s="1"/>
  <c r="D291" i="48" s="1"/>
  <c r="C282" i="48"/>
  <c r="C287" i="48" s="1"/>
  <c r="K280" i="48"/>
  <c r="K275" i="48"/>
  <c r="J263" i="48"/>
  <c r="I263" i="48"/>
  <c r="H263" i="48"/>
  <c r="G263" i="48"/>
  <c r="F263" i="48"/>
  <c r="E263" i="48"/>
  <c r="D263" i="48"/>
  <c r="C263" i="48"/>
  <c r="J258" i="48"/>
  <c r="I258" i="48"/>
  <c r="H258" i="48"/>
  <c r="G258" i="48"/>
  <c r="F258" i="48"/>
  <c r="E258" i="48"/>
  <c r="D258" i="48"/>
  <c r="C258" i="48"/>
  <c r="J257" i="48"/>
  <c r="I257" i="48"/>
  <c r="H257" i="48"/>
  <c r="G257" i="48"/>
  <c r="F257" i="48"/>
  <c r="E257" i="48"/>
  <c r="D257" i="48"/>
  <c r="C257" i="48"/>
  <c r="J256" i="48"/>
  <c r="J261" i="48" s="1"/>
  <c r="J265" i="48" s="1"/>
  <c r="I256" i="48"/>
  <c r="I261" i="48" s="1"/>
  <c r="I265" i="48" s="1"/>
  <c r="H256" i="48"/>
  <c r="H261" i="48" s="1"/>
  <c r="H265" i="48" s="1"/>
  <c r="G256" i="48"/>
  <c r="G261" i="48" s="1"/>
  <c r="G265" i="48" s="1"/>
  <c r="F256" i="48"/>
  <c r="F261" i="48" s="1"/>
  <c r="F265" i="48" s="1"/>
  <c r="E256" i="48"/>
  <c r="E261" i="48" s="1"/>
  <c r="E265" i="48" s="1"/>
  <c r="D256" i="48"/>
  <c r="D261" i="48" s="1"/>
  <c r="D265" i="48" s="1"/>
  <c r="C256" i="48"/>
  <c r="C261" i="48" s="1"/>
  <c r="K254" i="48"/>
  <c r="K249" i="48"/>
  <c r="J237" i="48"/>
  <c r="I237" i="48"/>
  <c r="H237" i="48"/>
  <c r="G237" i="48"/>
  <c r="F237" i="48"/>
  <c r="E237" i="48"/>
  <c r="D237" i="48"/>
  <c r="C237" i="48"/>
  <c r="J232" i="48"/>
  <c r="I232" i="48"/>
  <c r="H232" i="48"/>
  <c r="G232" i="48"/>
  <c r="F232" i="48"/>
  <c r="E232" i="48"/>
  <c r="D232" i="48"/>
  <c r="C232" i="48"/>
  <c r="J231" i="48"/>
  <c r="I231" i="48"/>
  <c r="H231" i="48"/>
  <c r="G231" i="48"/>
  <c r="F231" i="48"/>
  <c r="E231" i="48"/>
  <c r="D231" i="48"/>
  <c r="C231" i="48"/>
  <c r="J230" i="48"/>
  <c r="I230" i="48"/>
  <c r="I235" i="48" s="1"/>
  <c r="I239" i="48" s="1"/>
  <c r="H230" i="48"/>
  <c r="H235" i="48" s="1"/>
  <c r="H239" i="48" s="1"/>
  <c r="G230" i="48"/>
  <c r="G235" i="48" s="1"/>
  <c r="G239" i="48" s="1"/>
  <c r="F230" i="48"/>
  <c r="F235" i="48" s="1"/>
  <c r="F239" i="48" s="1"/>
  <c r="E230" i="48"/>
  <c r="E235" i="48" s="1"/>
  <c r="E239" i="48" s="1"/>
  <c r="D230" i="48"/>
  <c r="D235" i="48" s="1"/>
  <c r="D239" i="48" s="1"/>
  <c r="C230" i="48"/>
  <c r="C235" i="48" s="1"/>
  <c r="K228" i="48"/>
  <c r="K223" i="48"/>
  <c r="J211" i="48"/>
  <c r="I211" i="48"/>
  <c r="H211" i="48"/>
  <c r="G211" i="48"/>
  <c r="F211" i="48"/>
  <c r="E211" i="48"/>
  <c r="D211" i="48"/>
  <c r="C211" i="48"/>
  <c r="J206" i="48"/>
  <c r="I206" i="48"/>
  <c r="H206" i="48"/>
  <c r="G206" i="48"/>
  <c r="F206" i="48"/>
  <c r="E206" i="48"/>
  <c r="D206" i="48"/>
  <c r="C206" i="48"/>
  <c r="J205" i="48"/>
  <c r="I205" i="48"/>
  <c r="H205" i="48"/>
  <c r="G205" i="48"/>
  <c r="F205" i="48"/>
  <c r="E205" i="48"/>
  <c r="D205" i="48"/>
  <c r="C205" i="48"/>
  <c r="J204" i="48"/>
  <c r="J209" i="48" s="1"/>
  <c r="J213" i="48" s="1"/>
  <c r="I204" i="48"/>
  <c r="I209" i="48" s="1"/>
  <c r="I213" i="48" s="1"/>
  <c r="H204" i="48"/>
  <c r="H209" i="48" s="1"/>
  <c r="H213" i="48" s="1"/>
  <c r="G204" i="48"/>
  <c r="G209" i="48" s="1"/>
  <c r="G213" i="48" s="1"/>
  <c r="F204" i="48"/>
  <c r="F209" i="48" s="1"/>
  <c r="F213" i="48" s="1"/>
  <c r="E204" i="48"/>
  <c r="E209" i="48" s="1"/>
  <c r="E213" i="48" s="1"/>
  <c r="D204" i="48"/>
  <c r="D209" i="48" s="1"/>
  <c r="D213" i="48" s="1"/>
  <c r="C204" i="48"/>
  <c r="C209" i="48" s="1"/>
  <c r="K202" i="48"/>
  <c r="K197" i="48"/>
  <c r="J185" i="48"/>
  <c r="I185" i="48"/>
  <c r="H185" i="48"/>
  <c r="G185" i="48"/>
  <c r="F185" i="48"/>
  <c r="E185" i="48"/>
  <c r="D185" i="48"/>
  <c r="C185" i="48"/>
  <c r="J180" i="48"/>
  <c r="I180" i="48"/>
  <c r="H180" i="48"/>
  <c r="G180" i="48"/>
  <c r="F180" i="48"/>
  <c r="E180" i="48"/>
  <c r="D180" i="48"/>
  <c r="C180" i="48"/>
  <c r="J179" i="48"/>
  <c r="I179" i="48"/>
  <c r="H179" i="48"/>
  <c r="G179" i="48"/>
  <c r="F179" i="48"/>
  <c r="E179" i="48"/>
  <c r="D179" i="48"/>
  <c r="C179" i="48"/>
  <c r="J178" i="48"/>
  <c r="I178" i="48"/>
  <c r="I183" i="48" s="1"/>
  <c r="I187" i="48" s="1"/>
  <c r="H178" i="48"/>
  <c r="H183" i="48" s="1"/>
  <c r="H187" i="48" s="1"/>
  <c r="G178" i="48"/>
  <c r="G183" i="48" s="1"/>
  <c r="G187" i="48" s="1"/>
  <c r="F178" i="48"/>
  <c r="F183" i="48" s="1"/>
  <c r="F187" i="48" s="1"/>
  <c r="E178" i="48"/>
  <c r="E183" i="48" s="1"/>
  <c r="E187" i="48" s="1"/>
  <c r="D178" i="48"/>
  <c r="D183" i="48" s="1"/>
  <c r="D187" i="48" s="1"/>
  <c r="C178" i="48"/>
  <c r="C183" i="48" s="1"/>
  <c r="K176" i="48"/>
  <c r="K171" i="48"/>
  <c r="J159" i="48"/>
  <c r="I159" i="48"/>
  <c r="H159" i="48"/>
  <c r="G159" i="48"/>
  <c r="F159" i="48"/>
  <c r="E159" i="48"/>
  <c r="D159" i="48"/>
  <c r="C159" i="48"/>
  <c r="J154" i="48"/>
  <c r="I154" i="48"/>
  <c r="H154" i="48"/>
  <c r="G154" i="48"/>
  <c r="F154" i="48"/>
  <c r="E154" i="48"/>
  <c r="D154" i="48"/>
  <c r="C154" i="48"/>
  <c r="J153" i="48"/>
  <c r="I153" i="48"/>
  <c r="H153" i="48"/>
  <c r="G153" i="48"/>
  <c r="F153" i="48"/>
  <c r="E153" i="48"/>
  <c r="D153" i="48"/>
  <c r="C153" i="48"/>
  <c r="J152" i="48"/>
  <c r="J157" i="48" s="1"/>
  <c r="J161" i="48" s="1"/>
  <c r="I152" i="48"/>
  <c r="I157" i="48" s="1"/>
  <c r="I161" i="48" s="1"/>
  <c r="H152" i="48"/>
  <c r="H157" i="48" s="1"/>
  <c r="H161" i="48" s="1"/>
  <c r="G152" i="48"/>
  <c r="G157" i="48" s="1"/>
  <c r="G161" i="48" s="1"/>
  <c r="F152" i="48"/>
  <c r="F157" i="48" s="1"/>
  <c r="F161" i="48" s="1"/>
  <c r="E152" i="48"/>
  <c r="E157" i="48" s="1"/>
  <c r="E161" i="48" s="1"/>
  <c r="D152" i="48"/>
  <c r="D157" i="48" s="1"/>
  <c r="D161" i="48" s="1"/>
  <c r="C152" i="48"/>
  <c r="C157" i="48" s="1"/>
  <c r="K150" i="48"/>
  <c r="K145" i="48"/>
  <c r="J133" i="48"/>
  <c r="I133" i="48"/>
  <c r="H133" i="48"/>
  <c r="G133" i="48"/>
  <c r="F133" i="48"/>
  <c r="E133" i="48"/>
  <c r="D133" i="48"/>
  <c r="C133" i="48"/>
  <c r="J128" i="48"/>
  <c r="I128" i="48"/>
  <c r="H128" i="48"/>
  <c r="G128" i="48"/>
  <c r="F128" i="48"/>
  <c r="E128" i="48"/>
  <c r="D128" i="48"/>
  <c r="C128" i="48"/>
  <c r="J127" i="48"/>
  <c r="I127" i="48"/>
  <c r="H127" i="48"/>
  <c r="G127" i="48"/>
  <c r="F127" i="48"/>
  <c r="E127" i="48"/>
  <c r="D127" i="48"/>
  <c r="C127" i="48"/>
  <c r="J126" i="48"/>
  <c r="J131" i="48" s="1"/>
  <c r="J135" i="48" s="1"/>
  <c r="I126" i="48"/>
  <c r="I131" i="48" s="1"/>
  <c r="I135" i="48" s="1"/>
  <c r="H126" i="48"/>
  <c r="H131" i="48" s="1"/>
  <c r="H135" i="48" s="1"/>
  <c r="G126" i="48"/>
  <c r="G131" i="48" s="1"/>
  <c r="G135" i="48" s="1"/>
  <c r="F126" i="48"/>
  <c r="F131" i="48" s="1"/>
  <c r="F135" i="48" s="1"/>
  <c r="E126" i="48"/>
  <c r="E131" i="48" s="1"/>
  <c r="E135" i="48" s="1"/>
  <c r="D126" i="48"/>
  <c r="D131" i="48" s="1"/>
  <c r="D135" i="48" s="1"/>
  <c r="C126" i="48"/>
  <c r="C131" i="48" s="1"/>
  <c r="K124" i="48"/>
  <c r="K119" i="48"/>
  <c r="J107" i="48"/>
  <c r="I107" i="48"/>
  <c r="H107" i="48"/>
  <c r="G107" i="48"/>
  <c r="F107" i="48"/>
  <c r="E107" i="48"/>
  <c r="D107" i="48"/>
  <c r="C107" i="48"/>
  <c r="J102" i="48"/>
  <c r="I102" i="48"/>
  <c r="H102" i="48"/>
  <c r="G102" i="48"/>
  <c r="F102" i="48"/>
  <c r="E102" i="48"/>
  <c r="D102" i="48"/>
  <c r="C102" i="48"/>
  <c r="J101" i="48"/>
  <c r="I101" i="48"/>
  <c r="H101" i="48"/>
  <c r="G101" i="48"/>
  <c r="F101" i="48"/>
  <c r="E101" i="48"/>
  <c r="D101" i="48"/>
  <c r="C101" i="48"/>
  <c r="J100" i="48"/>
  <c r="J105" i="48" s="1"/>
  <c r="J109" i="48" s="1"/>
  <c r="I100" i="48"/>
  <c r="I105" i="48" s="1"/>
  <c r="I109" i="48" s="1"/>
  <c r="H100" i="48"/>
  <c r="H105" i="48" s="1"/>
  <c r="H109" i="48" s="1"/>
  <c r="G100" i="48"/>
  <c r="G105" i="48" s="1"/>
  <c r="G109" i="48" s="1"/>
  <c r="F100" i="48"/>
  <c r="F105" i="48" s="1"/>
  <c r="F109" i="48" s="1"/>
  <c r="E100" i="48"/>
  <c r="E105" i="48" s="1"/>
  <c r="E109" i="48" s="1"/>
  <c r="D100" i="48"/>
  <c r="D105" i="48" s="1"/>
  <c r="D109" i="48" s="1"/>
  <c r="C100" i="48"/>
  <c r="C105" i="48" s="1"/>
  <c r="K98" i="48"/>
  <c r="K93" i="48"/>
  <c r="J81" i="48"/>
  <c r="I81" i="48"/>
  <c r="H81" i="48"/>
  <c r="G81" i="48"/>
  <c r="F81" i="48"/>
  <c r="E81" i="48"/>
  <c r="D81" i="48"/>
  <c r="C81" i="48"/>
  <c r="J76" i="48"/>
  <c r="I76" i="48"/>
  <c r="H76" i="48"/>
  <c r="G76" i="48"/>
  <c r="F76" i="48"/>
  <c r="E76" i="48"/>
  <c r="D76" i="48"/>
  <c r="C76" i="48"/>
  <c r="J75" i="48"/>
  <c r="I75" i="48"/>
  <c r="H75" i="48"/>
  <c r="G75" i="48"/>
  <c r="F75" i="48"/>
  <c r="E75" i="48"/>
  <c r="D75" i="48"/>
  <c r="C75" i="48"/>
  <c r="J74" i="48"/>
  <c r="J79" i="48" s="1"/>
  <c r="J83" i="48" s="1"/>
  <c r="I74" i="48"/>
  <c r="I79" i="48" s="1"/>
  <c r="I83" i="48" s="1"/>
  <c r="H74" i="48"/>
  <c r="H79" i="48" s="1"/>
  <c r="H83" i="48" s="1"/>
  <c r="G74" i="48"/>
  <c r="G79" i="48" s="1"/>
  <c r="G83" i="48" s="1"/>
  <c r="F74" i="48"/>
  <c r="F79" i="48" s="1"/>
  <c r="F83" i="48" s="1"/>
  <c r="E74" i="48"/>
  <c r="E79" i="48" s="1"/>
  <c r="E83" i="48" s="1"/>
  <c r="D74" i="48"/>
  <c r="D79" i="48" s="1"/>
  <c r="D83" i="48" s="1"/>
  <c r="C74" i="48"/>
  <c r="C79" i="48" s="1"/>
  <c r="K72" i="48"/>
  <c r="K67" i="48"/>
  <c r="J55" i="48"/>
  <c r="I55" i="48"/>
  <c r="H55" i="48"/>
  <c r="G55" i="48"/>
  <c r="F55" i="48"/>
  <c r="E55" i="48"/>
  <c r="D55" i="48"/>
  <c r="C55" i="48"/>
  <c r="J50" i="48"/>
  <c r="I50" i="48"/>
  <c r="H50" i="48"/>
  <c r="G50" i="48"/>
  <c r="F50" i="48"/>
  <c r="E50" i="48"/>
  <c r="D50" i="48"/>
  <c r="C50" i="48"/>
  <c r="J49" i="48"/>
  <c r="I49" i="48"/>
  <c r="H49" i="48"/>
  <c r="G49" i="48"/>
  <c r="F49" i="48"/>
  <c r="E49" i="48"/>
  <c r="D49" i="48"/>
  <c r="C49" i="48"/>
  <c r="J48" i="48"/>
  <c r="J53" i="48" s="1"/>
  <c r="J57" i="48" s="1"/>
  <c r="I48" i="48"/>
  <c r="I53" i="48" s="1"/>
  <c r="I57" i="48" s="1"/>
  <c r="H48" i="48"/>
  <c r="H53" i="48" s="1"/>
  <c r="H57" i="48" s="1"/>
  <c r="G48" i="48"/>
  <c r="G53" i="48" s="1"/>
  <c r="G57" i="48" s="1"/>
  <c r="F48" i="48"/>
  <c r="F53" i="48" s="1"/>
  <c r="F57" i="48" s="1"/>
  <c r="E48" i="48"/>
  <c r="E53" i="48" s="1"/>
  <c r="E57" i="48" s="1"/>
  <c r="D48" i="48"/>
  <c r="D53" i="48" s="1"/>
  <c r="D57" i="48" s="1"/>
  <c r="C48" i="48"/>
  <c r="C53" i="48" s="1"/>
  <c r="K46" i="48"/>
  <c r="K41" i="48"/>
  <c r="J29" i="48"/>
  <c r="I29" i="48"/>
  <c r="H29" i="48"/>
  <c r="G29" i="48"/>
  <c r="F29" i="48"/>
  <c r="E29" i="48"/>
  <c r="D29" i="48"/>
  <c r="C29" i="48"/>
  <c r="J22" i="48"/>
  <c r="I22" i="48"/>
  <c r="H22" i="48"/>
  <c r="G22" i="48"/>
  <c r="F22" i="48"/>
  <c r="E22" i="48"/>
  <c r="D22" i="48"/>
  <c r="C22" i="48"/>
  <c r="C27" i="48" s="1"/>
  <c r="K15" i="48"/>
  <c r="J315" i="17"/>
  <c r="I315" i="17"/>
  <c r="H315" i="17"/>
  <c r="G315" i="17"/>
  <c r="F315" i="17"/>
  <c r="E315" i="17"/>
  <c r="D315" i="17"/>
  <c r="C315" i="17"/>
  <c r="J310" i="17"/>
  <c r="I310" i="17"/>
  <c r="H310" i="17"/>
  <c r="G310" i="17"/>
  <c r="F310" i="17"/>
  <c r="E310" i="17"/>
  <c r="D310" i="17"/>
  <c r="C310" i="17"/>
  <c r="J309" i="17"/>
  <c r="I309" i="17"/>
  <c r="H309" i="17"/>
  <c r="G309" i="17"/>
  <c r="F309" i="17"/>
  <c r="E309" i="17"/>
  <c r="D309" i="17"/>
  <c r="C309" i="17"/>
  <c r="J308" i="17"/>
  <c r="J313" i="17" s="1"/>
  <c r="J317" i="17" s="1"/>
  <c r="I308" i="17"/>
  <c r="I313" i="17" s="1"/>
  <c r="I317" i="17" s="1"/>
  <c r="H308" i="17"/>
  <c r="H313" i="17" s="1"/>
  <c r="H317" i="17" s="1"/>
  <c r="G308" i="17"/>
  <c r="G313" i="17" s="1"/>
  <c r="G317" i="17" s="1"/>
  <c r="F308" i="17"/>
  <c r="F313" i="17" s="1"/>
  <c r="F317" i="17" s="1"/>
  <c r="E308" i="17"/>
  <c r="E313" i="17" s="1"/>
  <c r="E317" i="17" s="1"/>
  <c r="D308" i="17"/>
  <c r="D313" i="17" s="1"/>
  <c r="D317" i="17" s="1"/>
  <c r="C308" i="17"/>
  <c r="C313" i="17" s="1"/>
  <c r="K306" i="17"/>
  <c r="K301" i="17"/>
  <c r="J289" i="17"/>
  <c r="I289" i="17"/>
  <c r="H289" i="17"/>
  <c r="G289" i="17"/>
  <c r="F289" i="17"/>
  <c r="E289" i="17"/>
  <c r="D289" i="17"/>
  <c r="C289" i="17"/>
  <c r="J284" i="17"/>
  <c r="I284" i="17"/>
  <c r="H284" i="17"/>
  <c r="G284" i="17"/>
  <c r="F284" i="17"/>
  <c r="E284" i="17"/>
  <c r="D284" i="17"/>
  <c r="C284" i="17"/>
  <c r="J283" i="17"/>
  <c r="I283" i="17"/>
  <c r="H283" i="17"/>
  <c r="G283" i="17"/>
  <c r="F283" i="17"/>
  <c r="E283" i="17"/>
  <c r="D283" i="17"/>
  <c r="C283" i="17"/>
  <c r="J282" i="17"/>
  <c r="J287" i="17" s="1"/>
  <c r="J291" i="17" s="1"/>
  <c r="I282" i="17"/>
  <c r="I287" i="17" s="1"/>
  <c r="I291" i="17" s="1"/>
  <c r="H282" i="17"/>
  <c r="H287" i="17" s="1"/>
  <c r="H291" i="17" s="1"/>
  <c r="G282" i="17"/>
  <c r="F282" i="17"/>
  <c r="F287" i="17" s="1"/>
  <c r="F291" i="17" s="1"/>
  <c r="E282" i="17"/>
  <c r="E287" i="17" s="1"/>
  <c r="E291" i="17" s="1"/>
  <c r="D282" i="17"/>
  <c r="D287" i="17" s="1"/>
  <c r="D291" i="17" s="1"/>
  <c r="C282" i="17"/>
  <c r="C287" i="17" s="1"/>
  <c r="K280" i="17"/>
  <c r="K275" i="17"/>
  <c r="J263" i="17"/>
  <c r="I263" i="17"/>
  <c r="H263" i="17"/>
  <c r="G263" i="17"/>
  <c r="F263" i="17"/>
  <c r="E263" i="17"/>
  <c r="D263" i="17"/>
  <c r="C263" i="17"/>
  <c r="J258" i="17"/>
  <c r="I258" i="17"/>
  <c r="H258" i="17"/>
  <c r="G258" i="17"/>
  <c r="F258" i="17"/>
  <c r="E258" i="17"/>
  <c r="D258" i="17"/>
  <c r="C258" i="17"/>
  <c r="J257" i="17"/>
  <c r="I257" i="17"/>
  <c r="H257" i="17"/>
  <c r="G257" i="17"/>
  <c r="F257" i="17"/>
  <c r="E257" i="17"/>
  <c r="D257" i="17"/>
  <c r="C257" i="17"/>
  <c r="J256" i="17"/>
  <c r="J261" i="17" s="1"/>
  <c r="J265" i="17" s="1"/>
  <c r="I256" i="17"/>
  <c r="I261" i="17" s="1"/>
  <c r="I265" i="17" s="1"/>
  <c r="H256" i="17"/>
  <c r="H261" i="17" s="1"/>
  <c r="H265" i="17" s="1"/>
  <c r="G256" i="17"/>
  <c r="G261" i="17" s="1"/>
  <c r="G265" i="17" s="1"/>
  <c r="F256" i="17"/>
  <c r="F261" i="17" s="1"/>
  <c r="F265" i="17" s="1"/>
  <c r="E256" i="17"/>
  <c r="E261" i="17" s="1"/>
  <c r="E265" i="17" s="1"/>
  <c r="D256" i="17"/>
  <c r="D261" i="17" s="1"/>
  <c r="D265" i="17" s="1"/>
  <c r="C256" i="17"/>
  <c r="C261" i="17" s="1"/>
  <c r="K254" i="17"/>
  <c r="K249" i="17"/>
  <c r="J237" i="17"/>
  <c r="I237" i="17"/>
  <c r="H237" i="17"/>
  <c r="G237" i="17"/>
  <c r="F237" i="17"/>
  <c r="E237" i="17"/>
  <c r="D237" i="17"/>
  <c r="C237" i="17"/>
  <c r="J232" i="17"/>
  <c r="I232" i="17"/>
  <c r="H232" i="17"/>
  <c r="G232" i="17"/>
  <c r="F232" i="17"/>
  <c r="E232" i="17"/>
  <c r="D232" i="17"/>
  <c r="C232" i="17"/>
  <c r="J231" i="17"/>
  <c r="I231" i="17"/>
  <c r="H231" i="17"/>
  <c r="G231" i="17"/>
  <c r="F231" i="17"/>
  <c r="E231" i="17"/>
  <c r="D231" i="17"/>
  <c r="C231" i="17"/>
  <c r="J230" i="17"/>
  <c r="J235" i="17" s="1"/>
  <c r="J239" i="17" s="1"/>
  <c r="I230" i="17"/>
  <c r="I235" i="17" s="1"/>
  <c r="I239" i="17" s="1"/>
  <c r="H230" i="17"/>
  <c r="H235" i="17" s="1"/>
  <c r="H239" i="17" s="1"/>
  <c r="G230" i="17"/>
  <c r="G235" i="17" s="1"/>
  <c r="G239" i="17" s="1"/>
  <c r="F230" i="17"/>
  <c r="F235" i="17" s="1"/>
  <c r="F239" i="17" s="1"/>
  <c r="E230" i="17"/>
  <c r="E235" i="17" s="1"/>
  <c r="E239" i="17" s="1"/>
  <c r="D230" i="17"/>
  <c r="D235" i="17" s="1"/>
  <c r="D239" i="17" s="1"/>
  <c r="C230" i="17"/>
  <c r="C235" i="17" s="1"/>
  <c r="K228" i="17"/>
  <c r="K223" i="17"/>
  <c r="J211" i="17"/>
  <c r="I211" i="17"/>
  <c r="H211" i="17"/>
  <c r="G211" i="17"/>
  <c r="F211" i="17"/>
  <c r="E211" i="17"/>
  <c r="D211" i="17"/>
  <c r="C211" i="17"/>
  <c r="J206" i="17"/>
  <c r="I206" i="17"/>
  <c r="H206" i="17"/>
  <c r="G206" i="17"/>
  <c r="F206" i="17"/>
  <c r="E206" i="17"/>
  <c r="D206" i="17"/>
  <c r="C206" i="17"/>
  <c r="J205" i="17"/>
  <c r="I205" i="17"/>
  <c r="H205" i="17"/>
  <c r="G205" i="17"/>
  <c r="F205" i="17"/>
  <c r="E205" i="17"/>
  <c r="D205" i="17"/>
  <c r="C205" i="17"/>
  <c r="J204" i="17"/>
  <c r="J209" i="17" s="1"/>
  <c r="J213" i="17" s="1"/>
  <c r="I204" i="17"/>
  <c r="I209" i="17" s="1"/>
  <c r="I213" i="17" s="1"/>
  <c r="H204" i="17"/>
  <c r="H209" i="17" s="1"/>
  <c r="H213" i="17" s="1"/>
  <c r="G204" i="17"/>
  <c r="G209" i="17" s="1"/>
  <c r="G213" i="17" s="1"/>
  <c r="F204" i="17"/>
  <c r="F209" i="17" s="1"/>
  <c r="F213" i="17" s="1"/>
  <c r="E204" i="17"/>
  <c r="E209" i="17" s="1"/>
  <c r="E213" i="17" s="1"/>
  <c r="D204" i="17"/>
  <c r="D209" i="17" s="1"/>
  <c r="D213" i="17" s="1"/>
  <c r="C204" i="17"/>
  <c r="C209" i="17" s="1"/>
  <c r="K202" i="17"/>
  <c r="K197" i="17"/>
  <c r="J185" i="17"/>
  <c r="I185" i="17"/>
  <c r="H185" i="17"/>
  <c r="G185" i="17"/>
  <c r="F185" i="17"/>
  <c r="E185" i="17"/>
  <c r="D185" i="17"/>
  <c r="C185" i="17"/>
  <c r="J180" i="17"/>
  <c r="I180" i="17"/>
  <c r="H180" i="17"/>
  <c r="G180" i="17"/>
  <c r="F180" i="17"/>
  <c r="E180" i="17"/>
  <c r="D180" i="17"/>
  <c r="C180" i="17"/>
  <c r="J179" i="17"/>
  <c r="I179" i="17"/>
  <c r="H179" i="17"/>
  <c r="G179" i="17"/>
  <c r="F179" i="17"/>
  <c r="E179" i="17"/>
  <c r="D179" i="17"/>
  <c r="C179" i="17"/>
  <c r="J178" i="17"/>
  <c r="J183" i="17" s="1"/>
  <c r="J187" i="17" s="1"/>
  <c r="I178" i="17"/>
  <c r="I183" i="17" s="1"/>
  <c r="I187" i="17" s="1"/>
  <c r="H178" i="17"/>
  <c r="H183" i="17" s="1"/>
  <c r="H187" i="17" s="1"/>
  <c r="G178" i="17"/>
  <c r="G183" i="17" s="1"/>
  <c r="G187" i="17" s="1"/>
  <c r="F178" i="17"/>
  <c r="F183" i="17" s="1"/>
  <c r="F187" i="17" s="1"/>
  <c r="E178" i="17"/>
  <c r="E183" i="17" s="1"/>
  <c r="E187" i="17" s="1"/>
  <c r="D178" i="17"/>
  <c r="D183" i="17" s="1"/>
  <c r="D187" i="17" s="1"/>
  <c r="C178" i="17"/>
  <c r="C183" i="17" s="1"/>
  <c r="K176" i="17"/>
  <c r="K171" i="17"/>
  <c r="J159" i="17"/>
  <c r="I159" i="17"/>
  <c r="H159" i="17"/>
  <c r="G159" i="17"/>
  <c r="F159" i="17"/>
  <c r="E159" i="17"/>
  <c r="D159" i="17"/>
  <c r="C159" i="17"/>
  <c r="J154" i="17"/>
  <c r="I154" i="17"/>
  <c r="H154" i="17"/>
  <c r="G154" i="17"/>
  <c r="F154" i="17"/>
  <c r="E154" i="17"/>
  <c r="D154" i="17"/>
  <c r="C154" i="17"/>
  <c r="J153" i="17"/>
  <c r="I153" i="17"/>
  <c r="H153" i="17"/>
  <c r="G153" i="17"/>
  <c r="F153" i="17"/>
  <c r="E153" i="17"/>
  <c r="D153" i="17"/>
  <c r="C153" i="17"/>
  <c r="J152" i="17"/>
  <c r="J157" i="17" s="1"/>
  <c r="J161" i="17" s="1"/>
  <c r="I152" i="17"/>
  <c r="I157" i="17" s="1"/>
  <c r="I161" i="17" s="1"/>
  <c r="H152" i="17"/>
  <c r="H157" i="17" s="1"/>
  <c r="H161" i="17" s="1"/>
  <c r="G152" i="17"/>
  <c r="F152" i="17"/>
  <c r="F157" i="17" s="1"/>
  <c r="F161" i="17" s="1"/>
  <c r="E152" i="17"/>
  <c r="E157" i="17" s="1"/>
  <c r="E161" i="17" s="1"/>
  <c r="D152" i="17"/>
  <c r="D157" i="17" s="1"/>
  <c r="D161" i="17" s="1"/>
  <c r="C152" i="17"/>
  <c r="C157" i="17" s="1"/>
  <c r="K150" i="17"/>
  <c r="K145" i="17"/>
  <c r="J133" i="17"/>
  <c r="I133" i="17"/>
  <c r="H133" i="17"/>
  <c r="G133" i="17"/>
  <c r="F133" i="17"/>
  <c r="E133" i="17"/>
  <c r="D133" i="17"/>
  <c r="C133" i="17"/>
  <c r="J128" i="17"/>
  <c r="I128" i="17"/>
  <c r="H128" i="17"/>
  <c r="G128" i="17"/>
  <c r="F128" i="17"/>
  <c r="E128" i="17"/>
  <c r="D128" i="17"/>
  <c r="C128" i="17"/>
  <c r="J127" i="17"/>
  <c r="I127" i="17"/>
  <c r="H127" i="17"/>
  <c r="G127" i="17"/>
  <c r="F127" i="17"/>
  <c r="E127" i="17"/>
  <c r="D127" i="17"/>
  <c r="C127" i="17"/>
  <c r="J126" i="17"/>
  <c r="J131" i="17" s="1"/>
  <c r="J135" i="17" s="1"/>
  <c r="I126" i="17"/>
  <c r="I131" i="17" s="1"/>
  <c r="I135" i="17" s="1"/>
  <c r="H126" i="17"/>
  <c r="H131" i="17" s="1"/>
  <c r="H135" i="17" s="1"/>
  <c r="G126" i="17"/>
  <c r="G131" i="17" s="1"/>
  <c r="G135" i="17" s="1"/>
  <c r="F126" i="17"/>
  <c r="F131" i="17" s="1"/>
  <c r="F135" i="17" s="1"/>
  <c r="E126" i="17"/>
  <c r="E131" i="17" s="1"/>
  <c r="E135" i="17" s="1"/>
  <c r="D126" i="17"/>
  <c r="D131" i="17" s="1"/>
  <c r="D135" i="17" s="1"/>
  <c r="C126" i="17"/>
  <c r="C131" i="17" s="1"/>
  <c r="K124" i="17"/>
  <c r="K119" i="17"/>
  <c r="J107" i="17"/>
  <c r="I107" i="17"/>
  <c r="H107" i="17"/>
  <c r="G107" i="17"/>
  <c r="F107" i="17"/>
  <c r="E107" i="17"/>
  <c r="D107" i="17"/>
  <c r="C107" i="17"/>
  <c r="J102" i="17"/>
  <c r="I102" i="17"/>
  <c r="H102" i="17"/>
  <c r="G102" i="17"/>
  <c r="F102" i="17"/>
  <c r="E102" i="17"/>
  <c r="D102" i="17"/>
  <c r="C102" i="17"/>
  <c r="J101" i="17"/>
  <c r="I101" i="17"/>
  <c r="H101" i="17"/>
  <c r="G101" i="17"/>
  <c r="F101" i="17"/>
  <c r="E101" i="17"/>
  <c r="D101" i="17"/>
  <c r="C101" i="17"/>
  <c r="J100" i="17"/>
  <c r="J105" i="17" s="1"/>
  <c r="J109" i="17" s="1"/>
  <c r="I100" i="17"/>
  <c r="I105" i="17" s="1"/>
  <c r="I109" i="17" s="1"/>
  <c r="H100" i="17"/>
  <c r="H105" i="17" s="1"/>
  <c r="H109" i="17" s="1"/>
  <c r="G100" i="17"/>
  <c r="G105" i="17" s="1"/>
  <c r="G109" i="17" s="1"/>
  <c r="F100" i="17"/>
  <c r="F105" i="17" s="1"/>
  <c r="F109" i="17" s="1"/>
  <c r="E100" i="17"/>
  <c r="E105" i="17" s="1"/>
  <c r="E109" i="17" s="1"/>
  <c r="D100" i="17"/>
  <c r="D105" i="17" s="1"/>
  <c r="D109" i="17" s="1"/>
  <c r="C100" i="17"/>
  <c r="C105" i="17" s="1"/>
  <c r="K98" i="17"/>
  <c r="K93" i="17"/>
  <c r="J81" i="17"/>
  <c r="I81" i="17"/>
  <c r="H81" i="17"/>
  <c r="G81" i="17"/>
  <c r="F81" i="17"/>
  <c r="E81" i="17"/>
  <c r="D81" i="17"/>
  <c r="C81" i="17"/>
  <c r="J76" i="17"/>
  <c r="I76" i="17"/>
  <c r="H76" i="17"/>
  <c r="G76" i="17"/>
  <c r="F76" i="17"/>
  <c r="E76" i="17"/>
  <c r="D76" i="17"/>
  <c r="C76" i="17"/>
  <c r="J75" i="17"/>
  <c r="I75" i="17"/>
  <c r="H75" i="17"/>
  <c r="G75" i="17"/>
  <c r="F75" i="17"/>
  <c r="E75" i="17"/>
  <c r="D75" i="17"/>
  <c r="C75" i="17"/>
  <c r="J74" i="17"/>
  <c r="J79" i="17" s="1"/>
  <c r="J83" i="17" s="1"/>
  <c r="I74" i="17"/>
  <c r="I79" i="17" s="1"/>
  <c r="I83" i="17" s="1"/>
  <c r="H74" i="17"/>
  <c r="H79" i="17" s="1"/>
  <c r="H83" i="17" s="1"/>
  <c r="G74" i="17"/>
  <c r="G79" i="17" s="1"/>
  <c r="G83" i="17" s="1"/>
  <c r="F74" i="17"/>
  <c r="F79" i="17" s="1"/>
  <c r="F83" i="17" s="1"/>
  <c r="E74" i="17"/>
  <c r="E79" i="17" s="1"/>
  <c r="E83" i="17" s="1"/>
  <c r="D74" i="17"/>
  <c r="D79" i="17" s="1"/>
  <c r="D83" i="17" s="1"/>
  <c r="C74" i="17"/>
  <c r="C79" i="17" s="1"/>
  <c r="K72" i="17"/>
  <c r="K67" i="17"/>
  <c r="J55" i="17"/>
  <c r="I55" i="17"/>
  <c r="H55" i="17"/>
  <c r="G55" i="17"/>
  <c r="F55" i="17"/>
  <c r="E55" i="17"/>
  <c r="D55" i="17"/>
  <c r="C55" i="17"/>
  <c r="J50" i="17"/>
  <c r="I50" i="17"/>
  <c r="H50" i="17"/>
  <c r="G50" i="17"/>
  <c r="F50" i="17"/>
  <c r="E50" i="17"/>
  <c r="D50" i="17"/>
  <c r="C50" i="17"/>
  <c r="J49" i="17"/>
  <c r="I49" i="17"/>
  <c r="H49" i="17"/>
  <c r="G49" i="17"/>
  <c r="F49" i="17"/>
  <c r="E49" i="17"/>
  <c r="D49" i="17"/>
  <c r="C49" i="17"/>
  <c r="J48" i="17"/>
  <c r="J53" i="17" s="1"/>
  <c r="J57" i="17" s="1"/>
  <c r="I48" i="17"/>
  <c r="I53" i="17" s="1"/>
  <c r="I57" i="17" s="1"/>
  <c r="H48" i="17"/>
  <c r="H53" i="17" s="1"/>
  <c r="H57" i="17" s="1"/>
  <c r="G48" i="17"/>
  <c r="G53" i="17" s="1"/>
  <c r="G57" i="17" s="1"/>
  <c r="F48" i="17"/>
  <c r="F53" i="17" s="1"/>
  <c r="F57" i="17" s="1"/>
  <c r="E48" i="17"/>
  <c r="E53" i="17" s="1"/>
  <c r="E57" i="17" s="1"/>
  <c r="D48" i="17"/>
  <c r="D53" i="17" s="1"/>
  <c r="D57" i="17" s="1"/>
  <c r="C48" i="17"/>
  <c r="C53" i="17" s="1"/>
  <c r="K46" i="17"/>
  <c r="K41" i="17"/>
  <c r="J29" i="17"/>
  <c r="I29" i="17"/>
  <c r="H29" i="17"/>
  <c r="G29" i="17"/>
  <c r="F29" i="17"/>
  <c r="E29" i="17"/>
  <c r="D29" i="17"/>
  <c r="C29" i="17"/>
  <c r="J22" i="17"/>
  <c r="I22" i="17"/>
  <c r="I27" i="17" s="1"/>
  <c r="I31" i="17" s="1"/>
  <c r="H22" i="17"/>
  <c r="G22" i="17"/>
  <c r="F22" i="17"/>
  <c r="E22" i="17"/>
  <c r="E27" i="17" s="1"/>
  <c r="E31" i="17" s="1"/>
  <c r="D22" i="17"/>
  <c r="C22" i="17"/>
  <c r="K15" i="17"/>
  <c r="J315" i="13"/>
  <c r="I315" i="13"/>
  <c r="H315" i="13"/>
  <c r="G315" i="13"/>
  <c r="F315" i="13"/>
  <c r="E315" i="13"/>
  <c r="D315" i="13"/>
  <c r="C315" i="13"/>
  <c r="J310" i="13"/>
  <c r="I310" i="13"/>
  <c r="H310" i="13"/>
  <c r="G310" i="13"/>
  <c r="F310" i="13"/>
  <c r="E310" i="13"/>
  <c r="D310" i="13"/>
  <c r="C310" i="13"/>
  <c r="J309" i="13"/>
  <c r="I309" i="13"/>
  <c r="H309" i="13"/>
  <c r="G309" i="13"/>
  <c r="F309" i="13"/>
  <c r="E309" i="13"/>
  <c r="D309" i="13"/>
  <c r="C309" i="13"/>
  <c r="J308" i="13"/>
  <c r="J313" i="13" s="1"/>
  <c r="J317" i="13" s="1"/>
  <c r="I308" i="13"/>
  <c r="I313" i="13" s="1"/>
  <c r="I317" i="13" s="1"/>
  <c r="H308" i="13"/>
  <c r="H313" i="13" s="1"/>
  <c r="H317" i="13" s="1"/>
  <c r="G308" i="13"/>
  <c r="G313" i="13" s="1"/>
  <c r="G317" i="13" s="1"/>
  <c r="F308" i="13"/>
  <c r="F313" i="13" s="1"/>
  <c r="F317" i="13" s="1"/>
  <c r="E308" i="13"/>
  <c r="E313" i="13" s="1"/>
  <c r="E317" i="13" s="1"/>
  <c r="D308" i="13"/>
  <c r="D313" i="13" s="1"/>
  <c r="D317" i="13" s="1"/>
  <c r="C308" i="13"/>
  <c r="C313" i="13" s="1"/>
  <c r="K306" i="13"/>
  <c r="K301" i="13"/>
  <c r="J289" i="13"/>
  <c r="I289" i="13"/>
  <c r="H289" i="13"/>
  <c r="G289" i="13"/>
  <c r="F289" i="13"/>
  <c r="E289" i="13"/>
  <c r="D289" i="13"/>
  <c r="C289" i="13"/>
  <c r="J284" i="13"/>
  <c r="I284" i="13"/>
  <c r="H284" i="13"/>
  <c r="G284" i="13"/>
  <c r="F284" i="13"/>
  <c r="E284" i="13"/>
  <c r="D284" i="13"/>
  <c r="C284" i="13"/>
  <c r="J283" i="13"/>
  <c r="I283" i="13"/>
  <c r="H283" i="13"/>
  <c r="G283" i="13"/>
  <c r="F283" i="13"/>
  <c r="E283" i="13"/>
  <c r="D283" i="13"/>
  <c r="C283" i="13"/>
  <c r="J282" i="13"/>
  <c r="J287" i="13" s="1"/>
  <c r="J291" i="13" s="1"/>
  <c r="I282" i="13"/>
  <c r="I287" i="13" s="1"/>
  <c r="I291" i="13" s="1"/>
  <c r="H282" i="13"/>
  <c r="H287" i="13" s="1"/>
  <c r="H291" i="13" s="1"/>
  <c r="G282" i="13"/>
  <c r="G287" i="13" s="1"/>
  <c r="G291" i="13" s="1"/>
  <c r="F282" i="13"/>
  <c r="F287" i="13" s="1"/>
  <c r="F291" i="13" s="1"/>
  <c r="E282" i="13"/>
  <c r="E287" i="13" s="1"/>
  <c r="E291" i="13" s="1"/>
  <c r="D282" i="13"/>
  <c r="D287" i="13" s="1"/>
  <c r="D291" i="13" s="1"/>
  <c r="C282" i="13"/>
  <c r="C287" i="13" s="1"/>
  <c r="K280" i="13"/>
  <c r="K275" i="13"/>
  <c r="J263" i="13"/>
  <c r="I263" i="13"/>
  <c r="H263" i="13"/>
  <c r="G263" i="13"/>
  <c r="F263" i="13"/>
  <c r="E263" i="13"/>
  <c r="D263" i="13"/>
  <c r="C263" i="13"/>
  <c r="J258" i="13"/>
  <c r="I258" i="13"/>
  <c r="H258" i="13"/>
  <c r="G258" i="13"/>
  <c r="F258" i="13"/>
  <c r="E258" i="13"/>
  <c r="D258" i="13"/>
  <c r="C258" i="13"/>
  <c r="J257" i="13"/>
  <c r="I257" i="13"/>
  <c r="H257" i="13"/>
  <c r="G257" i="13"/>
  <c r="F257" i="13"/>
  <c r="E257" i="13"/>
  <c r="D257" i="13"/>
  <c r="C257" i="13"/>
  <c r="J256" i="13"/>
  <c r="J261" i="13" s="1"/>
  <c r="J265" i="13" s="1"/>
  <c r="I256" i="13"/>
  <c r="I261" i="13" s="1"/>
  <c r="I265" i="13" s="1"/>
  <c r="H256" i="13"/>
  <c r="H261" i="13" s="1"/>
  <c r="H265" i="13" s="1"/>
  <c r="G256" i="13"/>
  <c r="G261" i="13" s="1"/>
  <c r="G265" i="13" s="1"/>
  <c r="F256" i="13"/>
  <c r="F261" i="13" s="1"/>
  <c r="F265" i="13" s="1"/>
  <c r="E256" i="13"/>
  <c r="E261" i="13" s="1"/>
  <c r="E265" i="13" s="1"/>
  <c r="D256" i="13"/>
  <c r="D261" i="13" s="1"/>
  <c r="D265" i="13" s="1"/>
  <c r="C256" i="13"/>
  <c r="C261" i="13" s="1"/>
  <c r="K254" i="13"/>
  <c r="K249" i="13"/>
  <c r="J237" i="13"/>
  <c r="I237" i="13"/>
  <c r="H237" i="13"/>
  <c r="G237" i="13"/>
  <c r="F237" i="13"/>
  <c r="E237" i="13"/>
  <c r="D237" i="13"/>
  <c r="C237" i="13"/>
  <c r="J232" i="13"/>
  <c r="I232" i="13"/>
  <c r="H232" i="13"/>
  <c r="G232" i="13"/>
  <c r="F232" i="13"/>
  <c r="E232" i="13"/>
  <c r="D232" i="13"/>
  <c r="C232" i="13"/>
  <c r="J231" i="13"/>
  <c r="I231" i="13"/>
  <c r="H231" i="13"/>
  <c r="G231" i="13"/>
  <c r="F231" i="13"/>
  <c r="E231" i="13"/>
  <c r="D231" i="13"/>
  <c r="C231" i="13"/>
  <c r="J230" i="13"/>
  <c r="J235" i="13" s="1"/>
  <c r="J239" i="13" s="1"/>
  <c r="I230" i="13"/>
  <c r="I235" i="13" s="1"/>
  <c r="I239" i="13" s="1"/>
  <c r="H230" i="13"/>
  <c r="H235" i="13" s="1"/>
  <c r="H239" i="13" s="1"/>
  <c r="G230" i="13"/>
  <c r="F230" i="13"/>
  <c r="F235" i="13" s="1"/>
  <c r="F239" i="13" s="1"/>
  <c r="E230" i="13"/>
  <c r="E235" i="13" s="1"/>
  <c r="E239" i="13" s="1"/>
  <c r="D230" i="13"/>
  <c r="D235" i="13" s="1"/>
  <c r="D239" i="13" s="1"/>
  <c r="C230" i="13"/>
  <c r="C235" i="13" s="1"/>
  <c r="K228" i="13"/>
  <c r="K223" i="13"/>
  <c r="J211" i="13"/>
  <c r="I211" i="13"/>
  <c r="H211" i="13"/>
  <c r="G211" i="13"/>
  <c r="F211" i="13"/>
  <c r="E211" i="13"/>
  <c r="D211" i="13"/>
  <c r="C211" i="13"/>
  <c r="J206" i="13"/>
  <c r="I206" i="13"/>
  <c r="H206" i="13"/>
  <c r="G206" i="13"/>
  <c r="F206" i="13"/>
  <c r="E206" i="13"/>
  <c r="D206" i="13"/>
  <c r="C206" i="13"/>
  <c r="J205" i="13"/>
  <c r="I205" i="13"/>
  <c r="H205" i="13"/>
  <c r="G205" i="13"/>
  <c r="F205" i="13"/>
  <c r="E205" i="13"/>
  <c r="D205" i="13"/>
  <c r="C205" i="13"/>
  <c r="J204" i="13"/>
  <c r="J209" i="13" s="1"/>
  <c r="J213" i="13" s="1"/>
  <c r="I204" i="13"/>
  <c r="I209" i="13" s="1"/>
  <c r="I213" i="13" s="1"/>
  <c r="H204" i="13"/>
  <c r="H209" i="13" s="1"/>
  <c r="H213" i="13" s="1"/>
  <c r="G204" i="13"/>
  <c r="G209" i="13" s="1"/>
  <c r="G213" i="13" s="1"/>
  <c r="F204" i="13"/>
  <c r="F209" i="13" s="1"/>
  <c r="F213" i="13" s="1"/>
  <c r="E204" i="13"/>
  <c r="E209" i="13" s="1"/>
  <c r="E213" i="13" s="1"/>
  <c r="D204" i="13"/>
  <c r="D209" i="13" s="1"/>
  <c r="D213" i="13" s="1"/>
  <c r="C204" i="13"/>
  <c r="C209" i="13" s="1"/>
  <c r="K202" i="13"/>
  <c r="K197" i="13"/>
  <c r="J185" i="13"/>
  <c r="I185" i="13"/>
  <c r="H185" i="13"/>
  <c r="G185" i="13"/>
  <c r="F185" i="13"/>
  <c r="E185" i="13"/>
  <c r="D185" i="13"/>
  <c r="C185" i="13"/>
  <c r="J180" i="13"/>
  <c r="I180" i="13"/>
  <c r="H180" i="13"/>
  <c r="G180" i="13"/>
  <c r="F180" i="13"/>
  <c r="E180" i="13"/>
  <c r="D180" i="13"/>
  <c r="C180" i="13"/>
  <c r="J179" i="13"/>
  <c r="I179" i="13"/>
  <c r="H179" i="13"/>
  <c r="G179" i="13"/>
  <c r="F179" i="13"/>
  <c r="E179" i="13"/>
  <c r="D179" i="13"/>
  <c r="C179" i="13"/>
  <c r="J178" i="13"/>
  <c r="J183" i="13" s="1"/>
  <c r="J187" i="13" s="1"/>
  <c r="I178" i="13"/>
  <c r="I183" i="13" s="1"/>
  <c r="I187" i="13" s="1"/>
  <c r="H178" i="13"/>
  <c r="H183" i="13" s="1"/>
  <c r="H187" i="13" s="1"/>
  <c r="G178" i="13"/>
  <c r="G183" i="13" s="1"/>
  <c r="G187" i="13" s="1"/>
  <c r="F178" i="13"/>
  <c r="F183" i="13" s="1"/>
  <c r="F187" i="13" s="1"/>
  <c r="E178" i="13"/>
  <c r="E183" i="13" s="1"/>
  <c r="E187" i="13" s="1"/>
  <c r="D178" i="13"/>
  <c r="C178" i="13"/>
  <c r="C183" i="13" s="1"/>
  <c r="K176" i="13"/>
  <c r="K171" i="13"/>
  <c r="J159" i="13"/>
  <c r="I159" i="13"/>
  <c r="H159" i="13"/>
  <c r="G159" i="13"/>
  <c r="F159" i="13"/>
  <c r="E159" i="13"/>
  <c r="D159" i="13"/>
  <c r="C159" i="13"/>
  <c r="J154" i="13"/>
  <c r="I154" i="13"/>
  <c r="H154" i="13"/>
  <c r="G154" i="13"/>
  <c r="F154" i="13"/>
  <c r="E154" i="13"/>
  <c r="D154" i="13"/>
  <c r="C154" i="13"/>
  <c r="J153" i="13"/>
  <c r="I153" i="13"/>
  <c r="H153" i="13"/>
  <c r="G153" i="13"/>
  <c r="F153" i="13"/>
  <c r="E153" i="13"/>
  <c r="D153" i="13"/>
  <c r="C153" i="13"/>
  <c r="J152" i="13"/>
  <c r="J157" i="13" s="1"/>
  <c r="J161" i="13" s="1"/>
  <c r="I152" i="13"/>
  <c r="I157" i="13" s="1"/>
  <c r="I161" i="13" s="1"/>
  <c r="H152" i="13"/>
  <c r="H157" i="13" s="1"/>
  <c r="H161" i="13" s="1"/>
  <c r="G152" i="13"/>
  <c r="G157" i="13" s="1"/>
  <c r="G161" i="13" s="1"/>
  <c r="F152" i="13"/>
  <c r="F157" i="13" s="1"/>
  <c r="F161" i="13" s="1"/>
  <c r="E152" i="13"/>
  <c r="E157" i="13" s="1"/>
  <c r="E161" i="13" s="1"/>
  <c r="D152" i="13"/>
  <c r="D157" i="13" s="1"/>
  <c r="D161" i="13" s="1"/>
  <c r="C152" i="13"/>
  <c r="C157" i="13" s="1"/>
  <c r="K150" i="13"/>
  <c r="K145" i="13"/>
  <c r="J133" i="13"/>
  <c r="I133" i="13"/>
  <c r="H133" i="13"/>
  <c r="G133" i="13"/>
  <c r="F133" i="13"/>
  <c r="E133" i="13"/>
  <c r="D133" i="13"/>
  <c r="C133" i="13"/>
  <c r="J128" i="13"/>
  <c r="I128" i="13"/>
  <c r="H128" i="13"/>
  <c r="G128" i="13"/>
  <c r="F128" i="13"/>
  <c r="E128" i="13"/>
  <c r="D128" i="13"/>
  <c r="C128" i="13"/>
  <c r="J127" i="13"/>
  <c r="I127" i="13"/>
  <c r="H127" i="13"/>
  <c r="G127" i="13"/>
  <c r="F127" i="13"/>
  <c r="E127" i="13"/>
  <c r="D127" i="13"/>
  <c r="C127" i="13"/>
  <c r="J126" i="13"/>
  <c r="J131" i="13" s="1"/>
  <c r="J135" i="13" s="1"/>
  <c r="I126" i="13"/>
  <c r="I131" i="13" s="1"/>
  <c r="I135" i="13" s="1"/>
  <c r="H126" i="13"/>
  <c r="H131" i="13" s="1"/>
  <c r="H135" i="13" s="1"/>
  <c r="G126" i="13"/>
  <c r="G131" i="13" s="1"/>
  <c r="G135" i="13" s="1"/>
  <c r="F126" i="13"/>
  <c r="F131" i="13" s="1"/>
  <c r="F135" i="13" s="1"/>
  <c r="E126" i="13"/>
  <c r="E131" i="13" s="1"/>
  <c r="E135" i="13" s="1"/>
  <c r="D126" i="13"/>
  <c r="D131" i="13" s="1"/>
  <c r="D135" i="13" s="1"/>
  <c r="C126" i="13"/>
  <c r="C131" i="13" s="1"/>
  <c r="K124" i="13"/>
  <c r="K119" i="13"/>
  <c r="J107" i="13"/>
  <c r="I107" i="13"/>
  <c r="H107" i="13"/>
  <c r="G107" i="13"/>
  <c r="F107" i="13"/>
  <c r="E107" i="13"/>
  <c r="D107" i="13"/>
  <c r="C107" i="13"/>
  <c r="J102" i="13"/>
  <c r="I102" i="13"/>
  <c r="H102" i="13"/>
  <c r="G102" i="13"/>
  <c r="F102" i="13"/>
  <c r="E102" i="13"/>
  <c r="D102" i="13"/>
  <c r="C102" i="13"/>
  <c r="J101" i="13"/>
  <c r="I101" i="13"/>
  <c r="H101" i="13"/>
  <c r="G101" i="13"/>
  <c r="F101" i="13"/>
  <c r="E101" i="13"/>
  <c r="D101" i="13"/>
  <c r="C101" i="13"/>
  <c r="J100" i="13"/>
  <c r="J105" i="13" s="1"/>
  <c r="J109" i="13" s="1"/>
  <c r="I100" i="13"/>
  <c r="I105" i="13" s="1"/>
  <c r="I109" i="13" s="1"/>
  <c r="H100" i="13"/>
  <c r="H105" i="13" s="1"/>
  <c r="H109" i="13" s="1"/>
  <c r="G100" i="13"/>
  <c r="G105" i="13" s="1"/>
  <c r="G109" i="13" s="1"/>
  <c r="F100" i="13"/>
  <c r="F105" i="13" s="1"/>
  <c r="F109" i="13" s="1"/>
  <c r="E100" i="13"/>
  <c r="E105" i="13" s="1"/>
  <c r="E109" i="13" s="1"/>
  <c r="D100" i="13"/>
  <c r="D105" i="13" s="1"/>
  <c r="C100" i="13"/>
  <c r="C105" i="13" s="1"/>
  <c r="K98" i="13"/>
  <c r="K93" i="13"/>
  <c r="J81" i="13"/>
  <c r="I81" i="13"/>
  <c r="H81" i="13"/>
  <c r="G81" i="13"/>
  <c r="F81" i="13"/>
  <c r="E81" i="13"/>
  <c r="D81" i="13"/>
  <c r="C81" i="13"/>
  <c r="J76" i="13"/>
  <c r="I76" i="13"/>
  <c r="H76" i="13"/>
  <c r="G76" i="13"/>
  <c r="F76" i="13"/>
  <c r="E76" i="13"/>
  <c r="D76" i="13"/>
  <c r="C76" i="13"/>
  <c r="J75" i="13"/>
  <c r="I75" i="13"/>
  <c r="H75" i="13"/>
  <c r="G75" i="13"/>
  <c r="F75" i="13"/>
  <c r="E75" i="13"/>
  <c r="D75" i="13"/>
  <c r="C75" i="13"/>
  <c r="J74" i="13"/>
  <c r="J79" i="13" s="1"/>
  <c r="J83" i="13" s="1"/>
  <c r="I74" i="13"/>
  <c r="I79" i="13" s="1"/>
  <c r="I83" i="13" s="1"/>
  <c r="H74" i="13"/>
  <c r="H79" i="13" s="1"/>
  <c r="H83" i="13" s="1"/>
  <c r="G74" i="13"/>
  <c r="G79" i="13" s="1"/>
  <c r="G83" i="13" s="1"/>
  <c r="F74" i="13"/>
  <c r="F79" i="13" s="1"/>
  <c r="F83" i="13" s="1"/>
  <c r="E74" i="13"/>
  <c r="E79" i="13" s="1"/>
  <c r="E83" i="13" s="1"/>
  <c r="D74" i="13"/>
  <c r="D79" i="13" s="1"/>
  <c r="D83" i="13" s="1"/>
  <c r="C74" i="13"/>
  <c r="C79" i="13" s="1"/>
  <c r="K72" i="13"/>
  <c r="K67" i="13"/>
  <c r="J55" i="13"/>
  <c r="I55" i="13"/>
  <c r="H55" i="13"/>
  <c r="G55" i="13"/>
  <c r="F55" i="13"/>
  <c r="E55" i="13"/>
  <c r="D55" i="13"/>
  <c r="C55" i="13"/>
  <c r="J50" i="13"/>
  <c r="I50" i="13"/>
  <c r="H50" i="13"/>
  <c r="G50" i="13"/>
  <c r="F50" i="13"/>
  <c r="E50" i="13"/>
  <c r="D50" i="13"/>
  <c r="C50" i="13"/>
  <c r="J49" i="13"/>
  <c r="I49" i="13"/>
  <c r="H49" i="13"/>
  <c r="G49" i="13"/>
  <c r="F49" i="13"/>
  <c r="E49" i="13"/>
  <c r="D49" i="13"/>
  <c r="C49" i="13"/>
  <c r="J48" i="13"/>
  <c r="J53" i="13" s="1"/>
  <c r="J57" i="13" s="1"/>
  <c r="I48" i="13"/>
  <c r="I53" i="13" s="1"/>
  <c r="I57" i="13" s="1"/>
  <c r="H48" i="13"/>
  <c r="H53" i="13" s="1"/>
  <c r="H57" i="13" s="1"/>
  <c r="G48" i="13"/>
  <c r="G53" i="13" s="1"/>
  <c r="G57" i="13" s="1"/>
  <c r="F48" i="13"/>
  <c r="F53" i="13" s="1"/>
  <c r="F57" i="13" s="1"/>
  <c r="E48" i="13"/>
  <c r="E53" i="13" s="1"/>
  <c r="E57" i="13" s="1"/>
  <c r="D48" i="13"/>
  <c r="D53" i="13" s="1"/>
  <c r="D57" i="13" s="1"/>
  <c r="C48" i="13"/>
  <c r="C53" i="13" s="1"/>
  <c r="K46" i="13"/>
  <c r="K41" i="13"/>
  <c r="J29" i="13"/>
  <c r="I29" i="13"/>
  <c r="H29" i="13"/>
  <c r="G29" i="13"/>
  <c r="F29" i="13"/>
  <c r="E29" i="13"/>
  <c r="D29" i="13"/>
  <c r="C29" i="13"/>
  <c r="J22" i="13"/>
  <c r="I22" i="13"/>
  <c r="I27" i="13" s="1"/>
  <c r="I31" i="13" s="1"/>
  <c r="H22" i="13"/>
  <c r="H27" i="13" s="1"/>
  <c r="H31" i="13" s="1"/>
  <c r="G22" i="13"/>
  <c r="F22" i="13"/>
  <c r="E22" i="13"/>
  <c r="E27" i="13" s="1"/>
  <c r="E31" i="13" s="1"/>
  <c r="D22" i="13"/>
  <c r="C22" i="13"/>
  <c r="K15" i="13"/>
  <c r="J26" i="53"/>
  <c r="M26" i="53" s="1"/>
  <c r="P26" i="53" s="1"/>
  <c r="S26" i="53" s="1"/>
  <c r="V26" i="53" s="1"/>
  <c r="Y26" i="53" s="1"/>
  <c r="AB26" i="53" s="1"/>
  <c r="AE26" i="53" s="1"/>
  <c r="AH26" i="53" s="1"/>
  <c r="AK26" i="53" s="1"/>
  <c r="AN26" i="53" s="1"/>
  <c r="AQ26" i="53" s="1"/>
  <c r="R26" i="14" s="1"/>
  <c r="J26" i="50"/>
  <c r="M26" i="50" s="1"/>
  <c r="P26" i="50" s="1"/>
  <c r="S26" i="50" s="1"/>
  <c r="V26" i="50" s="1"/>
  <c r="Y26" i="50" s="1"/>
  <c r="AB26" i="50" s="1"/>
  <c r="AE26" i="50" s="1"/>
  <c r="AH26" i="50" s="1"/>
  <c r="AK26" i="50" s="1"/>
  <c r="AN26" i="50" s="1"/>
  <c r="AQ26" i="50" s="1"/>
  <c r="P26" i="14" s="1"/>
  <c r="J26" i="16"/>
  <c r="M26" i="16" s="1"/>
  <c r="P26" i="16" s="1"/>
  <c r="S26" i="16" s="1"/>
  <c r="V26" i="16" s="1"/>
  <c r="Y26" i="16" s="1"/>
  <c r="AB26" i="16" s="1"/>
  <c r="AE26" i="16" s="1"/>
  <c r="AH26" i="16" s="1"/>
  <c r="AK26" i="16" s="1"/>
  <c r="AN26" i="16" s="1"/>
  <c r="AQ26" i="16" s="1"/>
  <c r="N26" i="14" s="1"/>
  <c r="Q6" i="14"/>
  <c r="AP90" i="53"/>
  <c r="AM90" i="53"/>
  <c r="AJ90" i="53"/>
  <c r="AG90" i="53"/>
  <c r="AD90" i="53"/>
  <c r="AA90" i="53"/>
  <c r="X90" i="53"/>
  <c r="U90" i="53"/>
  <c r="R90" i="53"/>
  <c r="O90" i="53"/>
  <c r="L90" i="53"/>
  <c r="I90" i="53"/>
  <c r="J84" i="53"/>
  <c r="G81" i="53"/>
  <c r="J80" i="53"/>
  <c r="M80" i="53" s="1"/>
  <c r="P80" i="53" s="1"/>
  <c r="S80" i="53" s="1"/>
  <c r="V80" i="53" s="1"/>
  <c r="Y80" i="53" s="1"/>
  <c r="AB80" i="53" s="1"/>
  <c r="AE80" i="53" s="1"/>
  <c r="AH80" i="53" s="1"/>
  <c r="AK80" i="53" s="1"/>
  <c r="AN80" i="53" s="1"/>
  <c r="AQ80" i="53" s="1"/>
  <c r="R80" i="14" s="1"/>
  <c r="J79" i="53"/>
  <c r="M79" i="53" s="1"/>
  <c r="P79" i="53" s="1"/>
  <c r="S79" i="53" s="1"/>
  <c r="V79" i="53" s="1"/>
  <c r="Y79" i="53" s="1"/>
  <c r="AB79" i="53" s="1"/>
  <c r="AE79" i="53" s="1"/>
  <c r="AH79" i="53" s="1"/>
  <c r="AK79" i="53" s="1"/>
  <c r="AN79" i="53" s="1"/>
  <c r="AQ79" i="53" s="1"/>
  <c r="R79" i="14" s="1"/>
  <c r="J78" i="53"/>
  <c r="M78" i="53" s="1"/>
  <c r="P78" i="53" s="1"/>
  <c r="S78" i="53" s="1"/>
  <c r="V78" i="53" s="1"/>
  <c r="Y78" i="53" s="1"/>
  <c r="AB78" i="53" s="1"/>
  <c r="AE78" i="53" s="1"/>
  <c r="AH78" i="53" s="1"/>
  <c r="AK78" i="53" s="1"/>
  <c r="AN78" i="53" s="1"/>
  <c r="AQ78" i="53" s="1"/>
  <c r="R78" i="14" s="1"/>
  <c r="J77" i="53"/>
  <c r="M77" i="53" s="1"/>
  <c r="P77" i="53" s="1"/>
  <c r="S77" i="53" s="1"/>
  <c r="V77" i="53" s="1"/>
  <c r="Y77" i="53" s="1"/>
  <c r="AB77" i="53" s="1"/>
  <c r="AE77" i="53" s="1"/>
  <c r="AH77" i="53" s="1"/>
  <c r="AK77" i="53" s="1"/>
  <c r="AN77" i="53" s="1"/>
  <c r="AQ77" i="53" s="1"/>
  <c r="R77" i="14" s="1"/>
  <c r="G70" i="53"/>
  <c r="J69" i="53"/>
  <c r="M69" i="53" s="1"/>
  <c r="P69" i="53" s="1"/>
  <c r="S69" i="53" s="1"/>
  <c r="V69" i="53" s="1"/>
  <c r="Y69" i="53" s="1"/>
  <c r="AB69" i="53" s="1"/>
  <c r="AE69" i="53" s="1"/>
  <c r="AH69" i="53" s="1"/>
  <c r="AK69" i="53" s="1"/>
  <c r="AN69" i="53" s="1"/>
  <c r="AQ69" i="53" s="1"/>
  <c r="R69" i="14" s="1"/>
  <c r="J68" i="53"/>
  <c r="G65" i="53"/>
  <c r="J64" i="53"/>
  <c r="M64" i="53" s="1"/>
  <c r="P64" i="53" s="1"/>
  <c r="S64" i="53" s="1"/>
  <c r="V64" i="53" s="1"/>
  <c r="Y64" i="53" s="1"/>
  <c r="AB64" i="53" s="1"/>
  <c r="AE64" i="53" s="1"/>
  <c r="AH64" i="53" s="1"/>
  <c r="AK64" i="53" s="1"/>
  <c r="AN64" i="53" s="1"/>
  <c r="AQ64" i="53" s="1"/>
  <c r="R64" i="14" s="1"/>
  <c r="J60" i="53"/>
  <c r="M60" i="53" s="1"/>
  <c r="P60" i="53" s="1"/>
  <c r="S60" i="53" s="1"/>
  <c r="V60" i="53" s="1"/>
  <c r="Y60" i="53" s="1"/>
  <c r="AB60" i="53" s="1"/>
  <c r="AE60" i="53" s="1"/>
  <c r="AH60" i="53" s="1"/>
  <c r="AK60" i="53" s="1"/>
  <c r="AN60" i="53" s="1"/>
  <c r="AQ60" i="53" s="1"/>
  <c r="R60" i="14" s="1"/>
  <c r="J52" i="53"/>
  <c r="M52" i="53" s="1"/>
  <c r="P52" i="53" s="1"/>
  <c r="S52" i="53" s="1"/>
  <c r="V52" i="53" s="1"/>
  <c r="Y52" i="53" s="1"/>
  <c r="AB52" i="53" s="1"/>
  <c r="AE52" i="53" s="1"/>
  <c r="AH52" i="53" s="1"/>
  <c r="AK52" i="53" s="1"/>
  <c r="AN52" i="53" s="1"/>
  <c r="AQ52" i="53" s="1"/>
  <c r="R52" i="14" s="1"/>
  <c r="J48" i="53"/>
  <c r="M48" i="53" s="1"/>
  <c r="P48" i="53" s="1"/>
  <c r="S48" i="53" s="1"/>
  <c r="V48" i="53" s="1"/>
  <c r="Y48" i="53" s="1"/>
  <c r="AB48" i="53" s="1"/>
  <c r="AE48" i="53" s="1"/>
  <c r="AH48" i="53" s="1"/>
  <c r="AK48" i="53" s="1"/>
  <c r="AN48" i="53" s="1"/>
  <c r="AQ48" i="53" s="1"/>
  <c r="R48" i="14" s="1"/>
  <c r="J47" i="53"/>
  <c r="M47" i="53" s="1"/>
  <c r="P47" i="53" s="1"/>
  <c r="S47" i="53" s="1"/>
  <c r="V47" i="53" s="1"/>
  <c r="Y47" i="53" s="1"/>
  <c r="AB47" i="53" s="1"/>
  <c r="AE47" i="53" s="1"/>
  <c r="AH47" i="53" s="1"/>
  <c r="AK47" i="53" s="1"/>
  <c r="AN47" i="53" s="1"/>
  <c r="AQ47" i="53" s="1"/>
  <c r="R47" i="14" s="1"/>
  <c r="G43" i="53"/>
  <c r="J41" i="53"/>
  <c r="M41" i="53" s="1"/>
  <c r="P41" i="53" s="1"/>
  <c r="S41" i="53" s="1"/>
  <c r="V41" i="53" s="1"/>
  <c r="Y41" i="53" s="1"/>
  <c r="AB41" i="53" s="1"/>
  <c r="AE41" i="53" s="1"/>
  <c r="AH41" i="53" s="1"/>
  <c r="AK41" i="53" s="1"/>
  <c r="AN41" i="53" s="1"/>
  <c r="AQ41" i="53" s="1"/>
  <c r="R41" i="14" s="1"/>
  <c r="J40" i="53"/>
  <c r="M40" i="53" s="1"/>
  <c r="P40" i="53" s="1"/>
  <c r="S40" i="53" s="1"/>
  <c r="V40" i="53" s="1"/>
  <c r="Y40" i="53" s="1"/>
  <c r="AB40" i="53" s="1"/>
  <c r="AE40" i="53" s="1"/>
  <c r="AH40" i="53" s="1"/>
  <c r="AK40" i="53" s="1"/>
  <c r="AN40" i="53" s="1"/>
  <c r="AQ40" i="53" s="1"/>
  <c r="R40" i="14" s="1"/>
  <c r="G32" i="53"/>
  <c r="J30" i="53"/>
  <c r="M30" i="53" s="1"/>
  <c r="P30" i="53" s="1"/>
  <c r="S30" i="53" s="1"/>
  <c r="V30" i="53" s="1"/>
  <c r="Y30" i="53" s="1"/>
  <c r="AB30" i="53" s="1"/>
  <c r="AE30" i="53" s="1"/>
  <c r="AH30" i="53" s="1"/>
  <c r="AK30" i="53" s="1"/>
  <c r="AN30" i="53" s="1"/>
  <c r="AQ30" i="53" s="1"/>
  <c r="R30" i="14" s="1"/>
  <c r="J29" i="53"/>
  <c r="M29" i="53" s="1"/>
  <c r="P29" i="53" s="1"/>
  <c r="S29" i="53" s="1"/>
  <c r="V29" i="53" s="1"/>
  <c r="Y29" i="53" s="1"/>
  <c r="AB29" i="53" s="1"/>
  <c r="AE29" i="53" s="1"/>
  <c r="AH29" i="53" s="1"/>
  <c r="AK29" i="53" s="1"/>
  <c r="AN29" i="53" s="1"/>
  <c r="AQ29" i="53" s="1"/>
  <c r="R29" i="14" s="1"/>
  <c r="J28" i="53"/>
  <c r="M28" i="53" s="1"/>
  <c r="P28" i="53" s="1"/>
  <c r="S28" i="53" s="1"/>
  <c r="V28" i="53" s="1"/>
  <c r="Y28" i="53" s="1"/>
  <c r="AB28" i="53" s="1"/>
  <c r="AE28" i="53" s="1"/>
  <c r="AH28" i="53" s="1"/>
  <c r="AK28" i="53" s="1"/>
  <c r="AN28" i="53" s="1"/>
  <c r="AQ28" i="53" s="1"/>
  <c r="R28" i="14" s="1"/>
  <c r="J27" i="53"/>
  <c r="M27" i="53" s="1"/>
  <c r="P27" i="53" s="1"/>
  <c r="S27" i="53" s="1"/>
  <c r="V27" i="53" s="1"/>
  <c r="Y27" i="53" s="1"/>
  <c r="AB27" i="53" s="1"/>
  <c r="AE27" i="53" s="1"/>
  <c r="AH27" i="53" s="1"/>
  <c r="AK27" i="53" s="1"/>
  <c r="AN27" i="53" s="1"/>
  <c r="AQ27" i="53" s="1"/>
  <c r="R27" i="14" s="1"/>
  <c r="J23" i="53"/>
  <c r="M23" i="53" s="1"/>
  <c r="P23" i="53" s="1"/>
  <c r="S23" i="53" s="1"/>
  <c r="V23" i="53" s="1"/>
  <c r="Y23" i="53" s="1"/>
  <c r="AB23" i="53" s="1"/>
  <c r="AE23" i="53" s="1"/>
  <c r="AH23" i="53" s="1"/>
  <c r="AK23" i="53" s="1"/>
  <c r="AN23" i="53" s="1"/>
  <c r="AQ23" i="53" s="1"/>
  <c r="R23" i="14" s="1"/>
  <c r="J22" i="53"/>
  <c r="M22" i="53" s="1"/>
  <c r="P22" i="53" s="1"/>
  <c r="S22" i="53" s="1"/>
  <c r="V22" i="53" s="1"/>
  <c r="Y22" i="53" s="1"/>
  <c r="AB22" i="53" s="1"/>
  <c r="AE22" i="53" s="1"/>
  <c r="AH22" i="53" s="1"/>
  <c r="AK22" i="53" s="1"/>
  <c r="AN22" i="53" s="1"/>
  <c r="AQ22" i="53" s="1"/>
  <c r="R22" i="14" s="1"/>
  <c r="J21" i="53"/>
  <c r="G18" i="53"/>
  <c r="G34" i="53" s="1"/>
  <c r="J16" i="53"/>
  <c r="M16" i="53" s="1"/>
  <c r="P16" i="53" s="1"/>
  <c r="S16" i="53" s="1"/>
  <c r="V16" i="53" s="1"/>
  <c r="Y16" i="53" s="1"/>
  <c r="AB16" i="53" s="1"/>
  <c r="AE16" i="53" s="1"/>
  <c r="AH16" i="53" s="1"/>
  <c r="AK16" i="53" s="1"/>
  <c r="AN16" i="53" s="1"/>
  <c r="AQ16" i="53" s="1"/>
  <c r="R16" i="14" s="1"/>
  <c r="J15" i="53"/>
  <c r="M15" i="53" s="1"/>
  <c r="P15" i="53" s="1"/>
  <c r="S15" i="53" s="1"/>
  <c r="V15" i="53" s="1"/>
  <c r="Y15" i="53" s="1"/>
  <c r="AB15" i="53" s="1"/>
  <c r="AE15" i="53" s="1"/>
  <c r="AH15" i="53" s="1"/>
  <c r="AK15" i="53" s="1"/>
  <c r="AN15" i="53" s="1"/>
  <c r="AQ15" i="53" s="1"/>
  <c r="R15" i="14" s="1"/>
  <c r="J24" i="52"/>
  <c r="I24" i="52"/>
  <c r="H24" i="52"/>
  <c r="G24" i="52"/>
  <c r="F24" i="52"/>
  <c r="E24" i="52"/>
  <c r="D24" i="52"/>
  <c r="C24" i="52"/>
  <c r="J23" i="52"/>
  <c r="I23" i="52"/>
  <c r="H23" i="52"/>
  <c r="G23" i="52"/>
  <c r="G27" i="52" s="1"/>
  <c r="G31" i="52" s="1"/>
  <c r="F23" i="52"/>
  <c r="E23" i="52"/>
  <c r="D23" i="52"/>
  <c r="C23" i="52"/>
  <c r="J27" i="52"/>
  <c r="J31" i="52" s="1"/>
  <c r="D27" i="52"/>
  <c r="D31" i="52" s="1"/>
  <c r="K20" i="52"/>
  <c r="J24" i="51"/>
  <c r="I24" i="51"/>
  <c r="H24" i="51"/>
  <c r="G24" i="51"/>
  <c r="F24" i="51"/>
  <c r="E24" i="51"/>
  <c r="D24" i="51"/>
  <c r="C24" i="51"/>
  <c r="J23" i="51"/>
  <c r="I23" i="51"/>
  <c r="H23" i="51"/>
  <c r="G23" i="51"/>
  <c r="F23" i="51"/>
  <c r="E23" i="51"/>
  <c r="D23" i="51"/>
  <c r="C23" i="51"/>
  <c r="C27" i="51" s="1"/>
  <c r="J27" i="51"/>
  <c r="J31" i="51" s="1"/>
  <c r="I27" i="51"/>
  <c r="I31" i="51" s="1"/>
  <c r="F27" i="51"/>
  <c r="F31" i="51" s="1"/>
  <c r="K20" i="51"/>
  <c r="O6" i="14"/>
  <c r="AP90" i="50"/>
  <c r="AM90" i="50"/>
  <c r="AJ90" i="50"/>
  <c r="AG90" i="50"/>
  <c r="AD90" i="50"/>
  <c r="AA90" i="50"/>
  <c r="X90" i="50"/>
  <c r="U90" i="50"/>
  <c r="R90" i="50"/>
  <c r="O90" i="50"/>
  <c r="L90" i="50"/>
  <c r="I90" i="50"/>
  <c r="J84" i="50"/>
  <c r="G81" i="50"/>
  <c r="J80" i="50"/>
  <c r="M80" i="50" s="1"/>
  <c r="P80" i="50" s="1"/>
  <c r="S80" i="50" s="1"/>
  <c r="V80" i="50" s="1"/>
  <c r="Y80" i="50" s="1"/>
  <c r="AB80" i="50" s="1"/>
  <c r="AE80" i="50" s="1"/>
  <c r="AH80" i="50" s="1"/>
  <c r="AK80" i="50" s="1"/>
  <c r="AN80" i="50" s="1"/>
  <c r="AQ80" i="50" s="1"/>
  <c r="P80" i="14" s="1"/>
  <c r="J79" i="50"/>
  <c r="M79" i="50" s="1"/>
  <c r="P79" i="50" s="1"/>
  <c r="S79" i="50" s="1"/>
  <c r="V79" i="50" s="1"/>
  <c r="Y79" i="50" s="1"/>
  <c r="AB79" i="50" s="1"/>
  <c r="AE79" i="50" s="1"/>
  <c r="AH79" i="50" s="1"/>
  <c r="AK79" i="50" s="1"/>
  <c r="AN79" i="50" s="1"/>
  <c r="AQ79" i="50" s="1"/>
  <c r="P79" i="14" s="1"/>
  <c r="J78" i="50"/>
  <c r="M78" i="50" s="1"/>
  <c r="P78" i="50" s="1"/>
  <c r="S78" i="50" s="1"/>
  <c r="V78" i="50" s="1"/>
  <c r="Y78" i="50" s="1"/>
  <c r="AB78" i="50" s="1"/>
  <c r="AE78" i="50" s="1"/>
  <c r="AH78" i="50" s="1"/>
  <c r="AK78" i="50" s="1"/>
  <c r="AN78" i="50" s="1"/>
  <c r="AQ78" i="50" s="1"/>
  <c r="P78" i="14" s="1"/>
  <c r="J77" i="50"/>
  <c r="M77" i="50" s="1"/>
  <c r="P77" i="50" s="1"/>
  <c r="S77" i="50" s="1"/>
  <c r="V77" i="50" s="1"/>
  <c r="Y77" i="50" s="1"/>
  <c r="AB77" i="50" s="1"/>
  <c r="AE77" i="50" s="1"/>
  <c r="AH77" i="50" s="1"/>
  <c r="AK77" i="50" s="1"/>
  <c r="AN77" i="50" s="1"/>
  <c r="AQ77" i="50" s="1"/>
  <c r="P77" i="14" s="1"/>
  <c r="G70" i="50"/>
  <c r="J69" i="50"/>
  <c r="M69" i="50" s="1"/>
  <c r="P69" i="50" s="1"/>
  <c r="S69" i="50" s="1"/>
  <c r="V69" i="50" s="1"/>
  <c r="Y69" i="50" s="1"/>
  <c r="AB69" i="50" s="1"/>
  <c r="AE69" i="50" s="1"/>
  <c r="AH69" i="50" s="1"/>
  <c r="AK69" i="50" s="1"/>
  <c r="AN69" i="50" s="1"/>
  <c r="AQ69" i="50" s="1"/>
  <c r="P69" i="14" s="1"/>
  <c r="J68" i="50"/>
  <c r="G65" i="50"/>
  <c r="J64" i="50"/>
  <c r="M64" i="50" s="1"/>
  <c r="P64" i="50" s="1"/>
  <c r="S64" i="50" s="1"/>
  <c r="V64" i="50" s="1"/>
  <c r="Y64" i="50" s="1"/>
  <c r="AB64" i="50" s="1"/>
  <c r="AE64" i="50" s="1"/>
  <c r="AH64" i="50" s="1"/>
  <c r="AK64" i="50" s="1"/>
  <c r="AN64" i="50" s="1"/>
  <c r="AQ64" i="50" s="1"/>
  <c r="P64" i="14" s="1"/>
  <c r="J60" i="50"/>
  <c r="M60" i="50" s="1"/>
  <c r="P60" i="50" s="1"/>
  <c r="S60" i="50" s="1"/>
  <c r="V60" i="50" s="1"/>
  <c r="Y60" i="50" s="1"/>
  <c r="AB60" i="50" s="1"/>
  <c r="AE60" i="50" s="1"/>
  <c r="AH60" i="50" s="1"/>
  <c r="AK60" i="50" s="1"/>
  <c r="AN60" i="50" s="1"/>
  <c r="AQ60" i="50" s="1"/>
  <c r="P60" i="14" s="1"/>
  <c r="J52" i="50"/>
  <c r="M52" i="50" s="1"/>
  <c r="P52" i="50" s="1"/>
  <c r="S52" i="50" s="1"/>
  <c r="V52" i="50" s="1"/>
  <c r="Y52" i="50" s="1"/>
  <c r="AB52" i="50" s="1"/>
  <c r="AE52" i="50" s="1"/>
  <c r="AH52" i="50" s="1"/>
  <c r="AK52" i="50" s="1"/>
  <c r="AN52" i="50" s="1"/>
  <c r="AQ52" i="50" s="1"/>
  <c r="P52" i="14" s="1"/>
  <c r="J48" i="50"/>
  <c r="M48" i="50" s="1"/>
  <c r="P48" i="50" s="1"/>
  <c r="S48" i="50" s="1"/>
  <c r="V48" i="50" s="1"/>
  <c r="Y48" i="50" s="1"/>
  <c r="AB48" i="50" s="1"/>
  <c r="AE48" i="50" s="1"/>
  <c r="AH48" i="50" s="1"/>
  <c r="AK48" i="50" s="1"/>
  <c r="AN48" i="50" s="1"/>
  <c r="AQ48" i="50" s="1"/>
  <c r="P48" i="14" s="1"/>
  <c r="J47" i="50"/>
  <c r="M47" i="50" s="1"/>
  <c r="P47" i="50" s="1"/>
  <c r="S47" i="50" s="1"/>
  <c r="V47" i="50" s="1"/>
  <c r="Y47" i="50" s="1"/>
  <c r="AB47" i="50" s="1"/>
  <c r="AE47" i="50" s="1"/>
  <c r="AH47" i="50" s="1"/>
  <c r="AK47" i="50" s="1"/>
  <c r="AN47" i="50" s="1"/>
  <c r="AQ47" i="50" s="1"/>
  <c r="P47" i="14" s="1"/>
  <c r="G43" i="50"/>
  <c r="J41" i="50"/>
  <c r="M41" i="50" s="1"/>
  <c r="P41" i="50" s="1"/>
  <c r="S41" i="50" s="1"/>
  <c r="V41" i="50" s="1"/>
  <c r="Y41" i="50" s="1"/>
  <c r="AB41" i="50" s="1"/>
  <c r="AE41" i="50" s="1"/>
  <c r="AH41" i="50" s="1"/>
  <c r="AK41" i="50" s="1"/>
  <c r="AN41" i="50" s="1"/>
  <c r="AQ41" i="50" s="1"/>
  <c r="P41" i="14" s="1"/>
  <c r="J40" i="50"/>
  <c r="M40" i="50" s="1"/>
  <c r="P40" i="50" s="1"/>
  <c r="S40" i="50" s="1"/>
  <c r="V40" i="50" s="1"/>
  <c r="Y40" i="50" s="1"/>
  <c r="AB40" i="50" s="1"/>
  <c r="AE40" i="50" s="1"/>
  <c r="AH40" i="50" s="1"/>
  <c r="AK40" i="50" s="1"/>
  <c r="AN40" i="50" s="1"/>
  <c r="AQ40" i="50" s="1"/>
  <c r="P40" i="14" s="1"/>
  <c r="G32" i="50"/>
  <c r="J30" i="50"/>
  <c r="M30" i="50" s="1"/>
  <c r="P30" i="50" s="1"/>
  <c r="S30" i="50" s="1"/>
  <c r="V30" i="50" s="1"/>
  <c r="Y30" i="50" s="1"/>
  <c r="AB30" i="50" s="1"/>
  <c r="AE30" i="50" s="1"/>
  <c r="AH30" i="50" s="1"/>
  <c r="AK30" i="50" s="1"/>
  <c r="AN30" i="50" s="1"/>
  <c r="AQ30" i="50" s="1"/>
  <c r="P30" i="14" s="1"/>
  <c r="J29" i="50"/>
  <c r="M29" i="50" s="1"/>
  <c r="P29" i="50" s="1"/>
  <c r="S29" i="50" s="1"/>
  <c r="V29" i="50" s="1"/>
  <c r="Y29" i="50" s="1"/>
  <c r="AB29" i="50" s="1"/>
  <c r="AE29" i="50" s="1"/>
  <c r="AH29" i="50" s="1"/>
  <c r="AK29" i="50" s="1"/>
  <c r="AN29" i="50" s="1"/>
  <c r="AQ29" i="50" s="1"/>
  <c r="P29" i="14" s="1"/>
  <c r="J28" i="50"/>
  <c r="M28" i="50" s="1"/>
  <c r="P28" i="50" s="1"/>
  <c r="S28" i="50" s="1"/>
  <c r="V28" i="50" s="1"/>
  <c r="Y28" i="50" s="1"/>
  <c r="AB28" i="50" s="1"/>
  <c r="AE28" i="50" s="1"/>
  <c r="AH28" i="50" s="1"/>
  <c r="AK28" i="50" s="1"/>
  <c r="AN28" i="50" s="1"/>
  <c r="AQ28" i="50" s="1"/>
  <c r="P28" i="14" s="1"/>
  <c r="J27" i="50"/>
  <c r="M27" i="50" s="1"/>
  <c r="P27" i="50" s="1"/>
  <c r="S27" i="50" s="1"/>
  <c r="V27" i="50" s="1"/>
  <c r="Y27" i="50" s="1"/>
  <c r="AB27" i="50" s="1"/>
  <c r="AE27" i="50" s="1"/>
  <c r="AH27" i="50" s="1"/>
  <c r="AK27" i="50" s="1"/>
  <c r="AN27" i="50" s="1"/>
  <c r="AQ27" i="50" s="1"/>
  <c r="P27" i="14" s="1"/>
  <c r="J23" i="50"/>
  <c r="M23" i="50" s="1"/>
  <c r="P23" i="50" s="1"/>
  <c r="S23" i="50" s="1"/>
  <c r="V23" i="50" s="1"/>
  <c r="Y23" i="50" s="1"/>
  <c r="AB23" i="50" s="1"/>
  <c r="AE23" i="50" s="1"/>
  <c r="AH23" i="50" s="1"/>
  <c r="AK23" i="50" s="1"/>
  <c r="AN23" i="50" s="1"/>
  <c r="AQ23" i="50" s="1"/>
  <c r="P23" i="14" s="1"/>
  <c r="J22" i="50"/>
  <c r="M22" i="50" s="1"/>
  <c r="P22" i="50" s="1"/>
  <c r="S22" i="50" s="1"/>
  <c r="V22" i="50" s="1"/>
  <c r="Y22" i="50" s="1"/>
  <c r="AB22" i="50" s="1"/>
  <c r="AE22" i="50" s="1"/>
  <c r="AH22" i="50" s="1"/>
  <c r="AK22" i="50" s="1"/>
  <c r="AN22" i="50" s="1"/>
  <c r="AQ22" i="50" s="1"/>
  <c r="P22" i="14" s="1"/>
  <c r="J21" i="50"/>
  <c r="G18" i="50"/>
  <c r="G34" i="50" s="1"/>
  <c r="J16" i="50"/>
  <c r="M16" i="50" s="1"/>
  <c r="P16" i="50" s="1"/>
  <c r="S16" i="50" s="1"/>
  <c r="V16" i="50" s="1"/>
  <c r="Y16" i="50" s="1"/>
  <c r="AB16" i="50" s="1"/>
  <c r="AE16" i="50" s="1"/>
  <c r="AH16" i="50" s="1"/>
  <c r="AK16" i="50" s="1"/>
  <c r="AN16" i="50" s="1"/>
  <c r="AQ16" i="50" s="1"/>
  <c r="P16" i="14" s="1"/>
  <c r="J15" i="50"/>
  <c r="M15" i="50" s="1"/>
  <c r="P15" i="50" s="1"/>
  <c r="S15" i="50" s="1"/>
  <c r="V15" i="50" s="1"/>
  <c r="Y15" i="50" s="1"/>
  <c r="AB15" i="50" s="1"/>
  <c r="AE15" i="50" s="1"/>
  <c r="AH15" i="50" s="1"/>
  <c r="AK15" i="50" s="1"/>
  <c r="AN15" i="50" s="1"/>
  <c r="AQ15" i="50" s="1"/>
  <c r="P15" i="14" s="1"/>
  <c r="J24" i="49"/>
  <c r="I24" i="49"/>
  <c r="H24" i="49"/>
  <c r="G24" i="49"/>
  <c r="F24" i="49"/>
  <c r="E24" i="49"/>
  <c r="D24" i="49"/>
  <c r="C24" i="49"/>
  <c r="J23" i="49"/>
  <c r="I23" i="49"/>
  <c r="H23" i="49"/>
  <c r="H27" i="49" s="1"/>
  <c r="H31" i="49" s="1"/>
  <c r="G23" i="49"/>
  <c r="F23" i="49"/>
  <c r="E23" i="49"/>
  <c r="E27" i="49" s="1"/>
  <c r="E31" i="49" s="1"/>
  <c r="D23" i="49"/>
  <c r="D27" i="49" s="1"/>
  <c r="D31" i="49" s="1"/>
  <c r="C23" i="49"/>
  <c r="J27" i="49"/>
  <c r="J31" i="49" s="1"/>
  <c r="K20" i="49"/>
  <c r="J24" i="48"/>
  <c r="I24" i="48"/>
  <c r="H24" i="48"/>
  <c r="G24" i="48"/>
  <c r="F24" i="48"/>
  <c r="E24" i="48"/>
  <c r="D24" i="48"/>
  <c r="C24" i="48"/>
  <c r="J23" i="48"/>
  <c r="I23" i="48"/>
  <c r="H23" i="48"/>
  <c r="G23" i="48"/>
  <c r="F23" i="48"/>
  <c r="E23" i="48"/>
  <c r="D23" i="48"/>
  <c r="D27" i="48" s="1"/>
  <c r="D31" i="48" s="1"/>
  <c r="C23" i="48"/>
  <c r="J27" i="48"/>
  <c r="J31" i="48" s="1"/>
  <c r="I27" i="48"/>
  <c r="I31" i="48" s="1"/>
  <c r="K20" i="48"/>
  <c r="AP90" i="16"/>
  <c r="AM90" i="16"/>
  <c r="AJ90" i="16"/>
  <c r="AG90" i="16"/>
  <c r="AD90" i="16"/>
  <c r="AA90" i="16"/>
  <c r="X90" i="16"/>
  <c r="U90" i="16"/>
  <c r="R90" i="16"/>
  <c r="J47" i="16"/>
  <c r="M47" i="16" s="1"/>
  <c r="P47" i="16" s="1"/>
  <c r="S47" i="16" s="1"/>
  <c r="V47" i="16" s="1"/>
  <c r="Y47" i="16" s="1"/>
  <c r="AB47" i="16" s="1"/>
  <c r="AE47" i="16" s="1"/>
  <c r="AH47" i="16" s="1"/>
  <c r="AK47" i="16" s="1"/>
  <c r="AN47" i="16" s="1"/>
  <c r="AQ47" i="16" s="1"/>
  <c r="N47" i="14" s="1"/>
  <c r="J40" i="16"/>
  <c r="M40" i="16" s="1"/>
  <c r="P40" i="16" s="1"/>
  <c r="S40" i="16" s="1"/>
  <c r="V40" i="16" s="1"/>
  <c r="Y40" i="16" s="1"/>
  <c r="AB40" i="16" s="1"/>
  <c r="AE40" i="16" s="1"/>
  <c r="AH40" i="16" s="1"/>
  <c r="AK40" i="16" s="1"/>
  <c r="AN40" i="16" s="1"/>
  <c r="AQ40" i="16" s="1"/>
  <c r="N40" i="14" s="1"/>
  <c r="M79" i="16"/>
  <c r="P79" i="16" s="1"/>
  <c r="S79" i="16" s="1"/>
  <c r="V79" i="16" s="1"/>
  <c r="Y79" i="16" s="1"/>
  <c r="AB79" i="16" s="1"/>
  <c r="AE79" i="16" s="1"/>
  <c r="AH79" i="16" s="1"/>
  <c r="AK79" i="16" s="1"/>
  <c r="AN79" i="16" s="1"/>
  <c r="AQ79" i="16" s="1"/>
  <c r="N79" i="14" s="1"/>
  <c r="M27" i="16"/>
  <c r="P27" i="16" s="1"/>
  <c r="S27" i="16" s="1"/>
  <c r="V27" i="16" s="1"/>
  <c r="Y27" i="16" s="1"/>
  <c r="AB27" i="16" s="1"/>
  <c r="AE27" i="16" s="1"/>
  <c r="AH27" i="16" s="1"/>
  <c r="AK27" i="16" s="1"/>
  <c r="AN27" i="16" s="1"/>
  <c r="AQ27" i="16" s="1"/>
  <c r="N27" i="14" s="1"/>
  <c r="M21" i="16"/>
  <c r="P21" i="16" s="1"/>
  <c r="S21" i="16" s="1"/>
  <c r="V21" i="16" s="1"/>
  <c r="Y21" i="16" s="1"/>
  <c r="AB21" i="16" s="1"/>
  <c r="AE21" i="16" s="1"/>
  <c r="AH21" i="16" s="1"/>
  <c r="AK21" i="16" s="1"/>
  <c r="AN21" i="16" s="1"/>
  <c r="AQ21" i="16" s="1"/>
  <c r="N21" i="14" s="1"/>
  <c r="J80" i="16"/>
  <c r="M80" i="16" s="1"/>
  <c r="P80" i="16" s="1"/>
  <c r="S80" i="16" s="1"/>
  <c r="V80" i="16" s="1"/>
  <c r="Y80" i="16" s="1"/>
  <c r="AB80" i="16" s="1"/>
  <c r="AE80" i="16" s="1"/>
  <c r="AH80" i="16" s="1"/>
  <c r="AK80" i="16" s="1"/>
  <c r="AN80" i="16" s="1"/>
  <c r="AQ80" i="16" s="1"/>
  <c r="N80" i="14" s="1"/>
  <c r="J79" i="16"/>
  <c r="J78" i="16"/>
  <c r="M78" i="16" s="1"/>
  <c r="P78" i="16" s="1"/>
  <c r="S78" i="16" s="1"/>
  <c r="V78" i="16" s="1"/>
  <c r="Y78" i="16" s="1"/>
  <c r="AB78" i="16" s="1"/>
  <c r="AE78" i="16" s="1"/>
  <c r="AH78" i="16" s="1"/>
  <c r="AK78" i="16" s="1"/>
  <c r="AN78" i="16" s="1"/>
  <c r="AQ78" i="16" s="1"/>
  <c r="N78" i="14" s="1"/>
  <c r="L78" i="14" s="1"/>
  <c r="H78" i="14" s="1"/>
  <c r="J77" i="16"/>
  <c r="M77" i="16" s="1"/>
  <c r="P77" i="16" s="1"/>
  <c r="S77" i="16" s="1"/>
  <c r="V77" i="16" s="1"/>
  <c r="Y77" i="16" s="1"/>
  <c r="AB77" i="16" s="1"/>
  <c r="AE77" i="16" s="1"/>
  <c r="AH77" i="16" s="1"/>
  <c r="AK77" i="16" s="1"/>
  <c r="AN77" i="16" s="1"/>
  <c r="AQ77" i="16" s="1"/>
  <c r="N77" i="14" s="1"/>
  <c r="L77" i="14" s="1"/>
  <c r="H77" i="14" s="1"/>
  <c r="J69" i="16"/>
  <c r="M69" i="16" s="1"/>
  <c r="P69" i="16" s="1"/>
  <c r="S69" i="16" s="1"/>
  <c r="V69" i="16" s="1"/>
  <c r="Y69" i="16" s="1"/>
  <c r="AB69" i="16" s="1"/>
  <c r="AE69" i="16" s="1"/>
  <c r="AH69" i="16" s="1"/>
  <c r="AK69" i="16" s="1"/>
  <c r="AN69" i="16" s="1"/>
  <c r="AQ69" i="16" s="1"/>
  <c r="N69" i="14" s="1"/>
  <c r="J48" i="16"/>
  <c r="M48" i="16" s="1"/>
  <c r="P48" i="16" s="1"/>
  <c r="S48" i="16" s="1"/>
  <c r="V48" i="16" s="1"/>
  <c r="Y48" i="16" s="1"/>
  <c r="AB48" i="16" s="1"/>
  <c r="AE48" i="16" s="1"/>
  <c r="AH48" i="16" s="1"/>
  <c r="AK48" i="16" s="1"/>
  <c r="AN48" i="16" s="1"/>
  <c r="AQ48" i="16" s="1"/>
  <c r="N48" i="14" s="1"/>
  <c r="J41" i="16"/>
  <c r="M41" i="16" s="1"/>
  <c r="P41" i="16" s="1"/>
  <c r="S41" i="16" s="1"/>
  <c r="V41" i="16" s="1"/>
  <c r="Y41" i="16" s="1"/>
  <c r="AB41" i="16" s="1"/>
  <c r="AE41" i="16" s="1"/>
  <c r="AH41" i="16" s="1"/>
  <c r="AK41" i="16" s="1"/>
  <c r="AN41" i="16" s="1"/>
  <c r="AQ41" i="16" s="1"/>
  <c r="N41" i="14" s="1"/>
  <c r="J16" i="16"/>
  <c r="M16" i="16" s="1"/>
  <c r="P16" i="16" s="1"/>
  <c r="S16" i="16" s="1"/>
  <c r="V16" i="16" s="1"/>
  <c r="Y16" i="16" s="1"/>
  <c r="AB16" i="16" s="1"/>
  <c r="AE16" i="16" s="1"/>
  <c r="AH16" i="16" s="1"/>
  <c r="AK16" i="16" s="1"/>
  <c r="AN16" i="16" s="1"/>
  <c r="AQ16" i="16" s="1"/>
  <c r="N16" i="14" s="1"/>
  <c r="L16" i="14" s="1"/>
  <c r="H16" i="14" s="1"/>
  <c r="J15" i="16"/>
  <c r="M15" i="16" s="1"/>
  <c r="P15" i="16" s="1"/>
  <c r="S15" i="16" s="1"/>
  <c r="V15" i="16" s="1"/>
  <c r="Y15" i="16" s="1"/>
  <c r="AB15" i="16" s="1"/>
  <c r="AE15" i="16" s="1"/>
  <c r="AH15" i="16" s="1"/>
  <c r="AK15" i="16" s="1"/>
  <c r="AN15" i="16" s="1"/>
  <c r="AQ15" i="16" s="1"/>
  <c r="N15" i="14" s="1"/>
  <c r="N12" i="16"/>
  <c r="O90" i="16"/>
  <c r="L90" i="16"/>
  <c r="I90" i="16"/>
  <c r="J84" i="16"/>
  <c r="M84" i="16" s="1"/>
  <c r="P84" i="16" s="1"/>
  <c r="S84" i="16" s="1"/>
  <c r="V84" i="16" s="1"/>
  <c r="Y84" i="16" s="1"/>
  <c r="AB84" i="16" s="1"/>
  <c r="AE84" i="16" s="1"/>
  <c r="AH84" i="16" s="1"/>
  <c r="AK84" i="16" s="1"/>
  <c r="AN84" i="16" s="1"/>
  <c r="AQ84" i="16" s="1"/>
  <c r="N84" i="14" s="1"/>
  <c r="J68" i="16"/>
  <c r="M68" i="16" s="1"/>
  <c r="J64" i="16"/>
  <c r="M64" i="16" s="1"/>
  <c r="P64" i="16" s="1"/>
  <c r="S64" i="16" s="1"/>
  <c r="V64" i="16" s="1"/>
  <c r="Y64" i="16" s="1"/>
  <c r="AB64" i="16" s="1"/>
  <c r="AE64" i="16" s="1"/>
  <c r="AH64" i="16" s="1"/>
  <c r="AK64" i="16" s="1"/>
  <c r="AN64" i="16" s="1"/>
  <c r="AQ64" i="16" s="1"/>
  <c r="N64" i="14" s="1"/>
  <c r="L64" i="14" s="1"/>
  <c r="H64" i="14" s="1"/>
  <c r="J60" i="16"/>
  <c r="M60" i="16" s="1"/>
  <c r="P60" i="16" s="1"/>
  <c r="S60" i="16" s="1"/>
  <c r="V60" i="16" s="1"/>
  <c r="Y60" i="16" s="1"/>
  <c r="AB60" i="16" s="1"/>
  <c r="AE60" i="16" s="1"/>
  <c r="AH60" i="16" s="1"/>
  <c r="AK60" i="16" s="1"/>
  <c r="AN60" i="16" s="1"/>
  <c r="AQ60" i="16" s="1"/>
  <c r="N60" i="14" s="1"/>
  <c r="J52" i="16"/>
  <c r="M52" i="16" s="1"/>
  <c r="P52" i="16" s="1"/>
  <c r="S52" i="16" s="1"/>
  <c r="V52" i="16" s="1"/>
  <c r="Y52" i="16" s="1"/>
  <c r="AB52" i="16" s="1"/>
  <c r="AE52" i="16" s="1"/>
  <c r="AH52" i="16" s="1"/>
  <c r="AK52" i="16" s="1"/>
  <c r="AN52" i="16" s="1"/>
  <c r="AQ52" i="16" s="1"/>
  <c r="N52" i="14" s="1"/>
  <c r="J30" i="16"/>
  <c r="M30" i="16" s="1"/>
  <c r="P30" i="16" s="1"/>
  <c r="S30" i="16" s="1"/>
  <c r="V30" i="16" s="1"/>
  <c r="Y30" i="16" s="1"/>
  <c r="AB30" i="16" s="1"/>
  <c r="AE30" i="16" s="1"/>
  <c r="AH30" i="16" s="1"/>
  <c r="AK30" i="16" s="1"/>
  <c r="AN30" i="16" s="1"/>
  <c r="AQ30" i="16" s="1"/>
  <c r="N30" i="14" s="1"/>
  <c r="J29" i="16"/>
  <c r="M29" i="16" s="1"/>
  <c r="P29" i="16" s="1"/>
  <c r="S29" i="16" s="1"/>
  <c r="V29" i="16" s="1"/>
  <c r="Y29" i="16" s="1"/>
  <c r="AB29" i="16" s="1"/>
  <c r="AE29" i="16" s="1"/>
  <c r="AH29" i="16" s="1"/>
  <c r="AK29" i="16" s="1"/>
  <c r="AN29" i="16" s="1"/>
  <c r="AQ29" i="16" s="1"/>
  <c r="N29" i="14" s="1"/>
  <c r="L29" i="14" s="1"/>
  <c r="H29" i="14" s="1"/>
  <c r="J28" i="16"/>
  <c r="M28" i="16" s="1"/>
  <c r="P28" i="16" s="1"/>
  <c r="S28" i="16" s="1"/>
  <c r="V28" i="16" s="1"/>
  <c r="Y28" i="16" s="1"/>
  <c r="AB28" i="16" s="1"/>
  <c r="AE28" i="16" s="1"/>
  <c r="AH28" i="16" s="1"/>
  <c r="AK28" i="16" s="1"/>
  <c r="AN28" i="16" s="1"/>
  <c r="AQ28" i="16" s="1"/>
  <c r="N28" i="14" s="1"/>
  <c r="J27" i="16"/>
  <c r="J23" i="16"/>
  <c r="M23" i="16" s="1"/>
  <c r="P23" i="16" s="1"/>
  <c r="S23" i="16" s="1"/>
  <c r="V23" i="16" s="1"/>
  <c r="Y23" i="16" s="1"/>
  <c r="AB23" i="16" s="1"/>
  <c r="AE23" i="16" s="1"/>
  <c r="AH23" i="16" s="1"/>
  <c r="AK23" i="16" s="1"/>
  <c r="AN23" i="16" s="1"/>
  <c r="AQ23" i="16" s="1"/>
  <c r="N23" i="14" s="1"/>
  <c r="J22" i="16"/>
  <c r="M22" i="16" s="1"/>
  <c r="P22" i="16" s="1"/>
  <c r="S22" i="16" s="1"/>
  <c r="V22" i="16" s="1"/>
  <c r="Y22" i="16" s="1"/>
  <c r="AB22" i="16" s="1"/>
  <c r="AE22" i="16" s="1"/>
  <c r="AH22" i="16" s="1"/>
  <c r="AK22" i="16" s="1"/>
  <c r="AN22" i="16" s="1"/>
  <c r="AQ22" i="16" s="1"/>
  <c r="N22" i="14" s="1"/>
  <c r="J21" i="16"/>
  <c r="G81" i="16"/>
  <c r="G70" i="16"/>
  <c r="G65" i="16"/>
  <c r="G43" i="16"/>
  <c r="G32" i="16"/>
  <c r="G18" i="16"/>
  <c r="J24" i="17"/>
  <c r="I24" i="17"/>
  <c r="H24" i="17"/>
  <c r="G24" i="17"/>
  <c r="F24" i="17"/>
  <c r="E24" i="17"/>
  <c r="D24" i="17"/>
  <c r="C24" i="17"/>
  <c r="J23" i="17"/>
  <c r="I23" i="17"/>
  <c r="H23" i="17"/>
  <c r="G23" i="17"/>
  <c r="G27" i="17" s="1"/>
  <c r="G31" i="17" s="1"/>
  <c r="F23" i="17"/>
  <c r="F27" i="17" s="1"/>
  <c r="F31" i="17" s="1"/>
  <c r="E23" i="17"/>
  <c r="D23" i="17"/>
  <c r="D27" i="17" s="1"/>
  <c r="D31" i="17" s="1"/>
  <c r="C23" i="17"/>
  <c r="K20" i="17"/>
  <c r="K20" i="13"/>
  <c r="J24" i="13"/>
  <c r="J23" i="13"/>
  <c r="M6" i="14"/>
  <c r="I24" i="13"/>
  <c r="H24" i="13"/>
  <c r="D24" i="13"/>
  <c r="C24" i="13"/>
  <c r="G24" i="13"/>
  <c r="E24" i="13"/>
  <c r="F24" i="13"/>
  <c r="I23" i="13"/>
  <c r="H23" i="13"/>
  <c r="D23" i="13"/>
  <c r="C23" i="13"/>
  <c r="G23" i="13"/>
  <c r="E23" i="13"/>
  <c r="F23" i="13"/>
  <c r="F27" i="13" s="1"/>
  <c r="F31" i="13" s="1"/>
  <c r="D27" i="13"/>
  <c r="D31" i="13" s="1"/>
  <c r="E183" i="52" l="1"/>
  <c r="E187" i="52" s="1"/>
  <c r="H235" i="49"/>
  <c r="H239" i="49" s="1"/>
  <c r="E239" i="51"/>
  <c r="D183" i="13"/>
  <c r="D187" i="13" s="1"/>
  <c r="F27" i="48"/>
  <c r="F31" i="48" s="1"/>
  <c r="J183" i="48"/>
  <c r="J187" i="48" s="1"/>
  <c r="J235" i="48"/>
  <c r="J239" i="48" s="1"/>
  <c r="E313" i="49"/>
  <c r="E317" i="49" s="1"/>
  <c r="H27" i="51"/>
  <c r="H31" i="51" s="1"/>
  <c r="D183" i="51"/>
  <c r="D187" i="51" s="1"/>
  <c r="D287" i="51"/>
  <c r="D291" i="51" s="1"/>
  <c r="G72" i="16"/>
  <c r="L79" i="14"/>
  <c r="H79" i="14" s="1"/>
  <c r="G45" i="50"/>
  <c r="G50" i="50" s="1"/>
  <c r="G54" i="50" s="1"/>
  <c r="G85" i="50" s="1"/>
  <c r="G86" i="50" s="1"/>
  <c r="J27" i="17"/>
  <c r="J31" i="17" s="1"/>
  <c r="G27" i="48"/>
  <c r="G31" i="48" s="1"/>
  <c r="F161" i="49"/>
  <c r="D183" i="49"/>
  <c r="D187" i="49" s="1"/>
  <c r="L48" i="14"/>
  <c r="H48" i="14" s="1"/>
  <c r="G72" i="50"/>
  <c r="H27" i="48"/>
  <c r="H31" i="48" s="1"/>
  <c r="I27" i="49"/>
  <c r="I31" i="49" s="1"/>
  <c r="G313" i="52"/>
  <c r="G317" i="52" s="1"/>
  <c r="L30" i="14"/>
  <c r="H30" i="14" s="1"/>
  <c r="L60" i="14"/>
  <c r="H60" i="14" s="1"/>
  <c r="L80" i="14"/>
  <c r="H80" i="14" s="1"/>
  <c r="L27" i="14"/>
  <c r="H27" i="14" s="1"/>
  <c r="K24" i="49"/>
  <c r="H38" i="50" s="1"/>
  <c r="H62" i="50" s="1"/>
  <c r="J62" i="50" s="1"/>
  <c r="M62" i="50" s="1"/>
  <c r="P62" i="50" s="1"/>
  <c r="S62" i="50" s="1"/>
  <c r="V62" i="50" s="1"/>
  <c r="Y62" i="50" s="1"/>
  <c r="L22" i="14"/>
  <c r="H22" i="14" s="1"/>
  <c r="G27" i="13"/>
  <c r="G31" i="13" s="1"/>
  <c r="K79" i="13"/>
  <c r="K75" i="13"/>
  <c r="N39" i="16" s="1"/>
  <c r="N63" i="16" s="1"/>
  <c r="K76" i="13"/>
  <c r="N37" i="16" s="1"/>
  <c r="N61" i="16" s="1"/>
  <c r="K81" i="13"/>
  <c r="N24" i="16" s="1"/>
  <c r="K179" i="13"/>
  <c r="Z39" i="16" s="1"/>
  <c r="Z63" i="16" s="1"/>
  <c r="K180" i="13"/>
  <c r="Z37" i="16" s="1"/>
  <c r="Z61" i="16" s="1"/>
  <c r="K185" i="13"/>
  <c r="Z24" i="16" s="1"/>
  <c r="K287" i="13"/>
  <c r="K283" i="13"/>
  <c r="AL39" i="16" s="1"/>
  <c r="AL63" i="16" s="1"/>
  <c r="K284" i="13"/>
  <c r="AL37" i="16" s="1"/>
  <c r="AL61" i="16" s="1"/>
  <c r="K289" i="13"/>
  <c r="AL24" i="16" s="1"/>
  <c r="H27" i="17"/>
  <c r="H31" i="17" s="1"/>
  <c r="E27" i="48"/>
  <c r="E31" i="48" s="1"/>
  <c r="K53" i="48"/>
  <c r="K49" i="48"/>
  <c r="K50" i="48"/>
  <c r="K37" i="50" s="1"/>
  <c r="K61" i="50" s="1"/>
  <c r="K55" i="48"/>
  <c r="K24" i="50" s="1"/>
  <c r="K157" i="48"/>
  <c r="K153" i="48"/>
  <c r="K154" i="48"/>
  <c r="W37" i="50" s="1"/>
  <c r="W61" i="50" s="1"/>
  <c r="K159" i="48"/>
  <c r="W24" i="50" s="1"/>
  <c r="W76" i="50" s="1"/>
  <c r="K261" i="48"/>
  <c r="K257" i="48"/>
  <c r="K258" i="48"/>
  <c r="AI37" i="50" s="1"/>
  <c r="AI61" i="50" s="1"/>
  <c r="K263" i="48"/>
  <c r="AI24" i="50" s="1"/>
  <c r="F27" i="49"/>
  <c r="F31" i="49" s="1"/>
  <c r="G27" i="51"/>
  <c r="G31" i="51" s="1"/>
  <c r="K79" i="51"/>
  <c r="K75" i="51"/>
  <c r="K76" i="51"/>
  <c r="N37" i="53" s="1"/>
  <c r="N61" i="53" s="1"/>
  <c r="K81" i="51"/>
  <c r="N24" i="53" s="1"/>
  <c r="K183" i="51"/>
  <c r="K179" i="51"/>
  <c r="Z39" i="53" s="1"/>
  <c r="Z63" i="53" s="1"/>
  <c r="K180" i="51"/>
  <c r="Z37" i="53" s="1"/>
  <c r="Z61" i="53" s="1"/>
  <c r="K185" i="51"/>
  <c r="Z24" i="53" s="1"/>
  <c r="K287" i="51"/>
  <c r="K283" i="51"/>
  <c r="K284" i="51"/>
  <c r="AL37" i="53" s="1"/>
  <c r="AL61" i="53" s="1"/>
  <c r="K289" i="51"/>
  <c r="AL24" i="53" s="1"/>
  <c r="H27" i="52"/>
  <c r="H31" i="52" s="1"/>
  <c r="L23" i="14"/>
  <c r="H23" i="14" s="1"/>
  <c r="L41" i="14"/>
  <c r="H41" i="14" s="1"/>
  <c r="L69" i="14"/>
  <c r="H69" i="14" s="1"/>
  <c r="L52" i="14"/>
  <c r="H52" i="14" s="1"/>
  <c r="L40" i="14"/>
  <c r="H40" i="14" s="1"/>
  <c r="L28" i="14"/>
  <c r="H28" i="14" s="1"/>
  <c r="L47" i="14"/>
  <c r="H47" i="14" s="1"/>
  <c r="L15" i="14"/>
  <c r="H15" i="14" s="1"/>
  <c r="L26" i="14"/>
  <c r="H26" i="14" s="1"/>
  <c r="G235" i="13"/>
  <c r="G239" i="13" s="1"/>
  <c r="J183" i="49"/>
  <c r="K102" i="17"/>
  <c r="Q38" i="16" s="1"/>
  <c r="Q62" i="16" s="1"/>
  <c r="K205" i="17"/>
  <c r="K313" i="17"/>
  <c r="K101" i="17"/>
  <c r="K211" i="17"/>
  <c r="AC25" i="16" s="1"/>
  <c r="K315" i="17"/>
  <c r="AO25" i="16" s="1"/>
  <c r="H313" i="48"/>
  <c r="H317" i="48" s="1"/>
  <c r="K76" i="49"/>
  <c r="N38" i="50" s="1"/>
  <c r="N62" i="50" s="1"/>
  <c r="K180" i="49"/>
  <c r="Z38" i="50" s="1"/>
  <c r="Z62" i="50" s="1"/>
  <c r="K284" i="49"/>
  <c r="AL38" i="50" s="1"/>
  <c r="AL62" i="50" s="1"/>
  <c r="K101" i="52"/>
  <c r="K209" i="52"/>
  <c r="K309" i="52"/>
  <c r="K101" i="13"/>
  <c r="K107" i="13"/>
  <c r="Q24" i="16" s="1"/>
  <c r="K209" i="13"/>
  <c r="K211" i="13"/>
  <c r="AC24" i="16" s="1"/>
  <c r="AC76" i="16" s="1"/>
  <c r="K313" i="13"/>
  <c r="K315" i="13"/>
  <c r="AO24" i="16" s="1"/>
  <c r="K23" i="49"/>
  <c r="C27" i="49"/>
  <c r="J287" i="49"/>
  <c r="J291" i="49" s="1"/>
  <c r="E53" i="51"/>
  <c r="E57" i="51" s="1"/>
  <c r="J313" i="52"/>
  <c r="J317" i="52" s="1"/>
  <c r="K209" i="17"/>
  <c r="K310" i="17"/>
  <c r="AO38" i="16" s="1"/>
  <c r="AO62" i="16" s="1"/>
  <c r="K79" i="49"/>
  <c r="K81" i="49"/>
  <c r="N25" i="50" s="1"/>
  <c r="K179" i="49"/>
  <c r="K289" i="49"/>
  <c r="AL25" i="50" s="1"/>
  <c r="K107" i="52"/>
  <c r="Q25" i="53" s="1"/>
  <c r="K205" i="52"/>
  <c r="K211" i="52"/>
  <c r="AC25" i="53" s="1"/>
  <c r="K313" i="52"/>
  <c r="K102" i="13"/>
  <c r="Q37" i="16" s="1"/>
  <c r="Q61" i="16" s="1"/>
  <c r="K206" i="13"/>
  <c r="AC37" i="16" s="1"/>
  <c r="AC61" i="16" s="1"/>
  <c r="K310" i="13"/>
  <c r="AO37" i="16" s="1"/>
  <c r="AO61" i="16" s="1"/>
  <c r="H209" i="49"/>
  <c r="H213" i="49" s="1"/>
  <c r="F157" i="52"/>
  <c r="F161" i="52" s="1"/>
  <c r="K105" i="17"/>
  <c r="K107" i="17"/>
  <c r="Q25" i="16" s="1"/>
  <c r="G157" i="17"/>
  <c r="K206" i="17"/>
  <c r="AC38" i="16" s="1"/>
  <c r="AC62" i="16" s="1"/>
  <c r="K309" i="17"/>
  <c r="K75" i="49"/>
  <c r="K185" i="49"/>
  <c r="Z25" i="50" s="1"/>
  <c r="Z76" i="50" s="1"/>
  <c r="K283" i="49"/>
  <c r="K105" i="52"/>
  <c r="K102" i="52"/>
  <c r="Q38" i="53" s="1"/>
  <c r="Q62" i="53" s="1"/>
  <c r="K206" i="52"/>
  <c r="AC38" i="53" s="1"/>
  <c r="AC62" i="53" s="1"/>
  <c r="K105" i="13"/>
  <c r="K205" i="13"/>
  <c r="K309" i="13"/>
  <c r="K76" i="48"/>
  <c r="N37" i="50" s="1"/>
  <c r="N61" i="50" s="1"/>
  <c r="K180" i="48"/>
  <c r="Z37" i="50" s="1"/>
  <c r="Z61" i="50" s="1"/>
  <c r="J27" i="13"/>
  <c r="J31" i="13" s="1"/>
  <c r="D109" i="13"/>
  <c r="K22" i="17"/>
  <c r="H13" i="16" s="1"/>
  <c r="J13" i="16" s="1"/>
  <c r="C27" i="17"/>
  <c r="K131" i="17"/>
  <c r="K128" i="17"/>
  <c r="T38" i="16" s="1"/>
  <c r="T62" i="16" s="1"/>
  <c r="K231" i="17"/>
  <c r="K237" i="17"/>
  <c r="AF25" i="16" s="1"/>
  <c r="H12" i="16"/>
  <c r="J12" i="16" s="1"/>
  <c r="K79" i="48"/>
  <c r="K75" i="48"/>
  <c r="K81" i="48"/>
  <c r="N24" i="50" s="1"/>
  <c r="N76" i="50" s="1"/>
  <c r="K183" i="48"/>
  <c r="K179" i="48"/>
  <c r="Z39" i="50" s="1"/>
  <c r="Z63" i="50" s="1"/>
  <c r="K23" i="51"/>
  <c r="H39" i="53" s="1"/>
  <c r="H63" i="53" s="1"/>
  <c r="J63" i="53" s="1"/>
  <c r="K29" i="17"/>
  <c r="H25" i="16" s="1"/>
  <c r="J25" i="16" s="1"/>
  <c r="K127" i="17"/>
  <c r="K235" i="17"/>
  <c r="K53" i="17"/>
  <c r="K49" i="17"/>
  <c r="K50" i="17"/>
  <c r="K38" i="16" s="1"/>
  <c r="K62" i="16" s="1"/>
  <c r="K55" i="17"/>
  <c r="K25" i="16" s="1"/>
  <c r="K153" i="17"/>
  <c r="K154" i="17"/>
  <c r="W38" i="16" s="1"/>
  <c r="W62" i="16" s="1"/>
  <c r="K159" i="17"/>
  <c r="W25" i="16" s="1"/>
  <c r="K261" i="17"/>
  <c r="K257" i="17"/>
  <c r="K258" i="17"/>
  <c r="AI38" i="16" s="1"/>
  <c r="AI62" i="16" s="1"/>
  <c r="K263" i="17"/>
  <c r="AI25" i="16" s="1"/>
  <c r="K24" i="51"/>
  <c r="H37" i="53" s="1"/>
  <c r="J37" i="53" s="1"/>
  <c r="K133" i="17"/>
  <c r="T25" i="16" s="1"/>
  <c r="K232" i="17"/>
  <c r="AF38" i="16" s="1"/>
  <c r="AF62" i="16" s="1"/>
  <c r="G287" i="17"/>
  <c r="C27" i="13"/>
  <c r="C31" i="13" s="1"/>
  <c r="J70" i="53"/>
  <c r="K185" i="48"/>
  <c r="Z24" i="50" s="1"/>
  <c r="K287" i="48"/>
  <c r="K283" i="48"/>
  <c r="K284" i="48"/>
  <c r="AL37" i="50" s="1"/>
  <c r="AL61" i="50" s="1"/>
  <c r="K289" i="48"/>
  <c r="AL24" i="50" s="1"/>
  <c r="K105" i="51"/>
  <c r="K101" i="51"/>
  <c r="K102" i="51"/>
  <c r="Q37" i="53" s="1"/>
  <c r="Q61" i="53" s="1"/>
  <c r="K107" i="51"/>
  <c r="Q24" i="53" s="1"/>
  <c r="K209" i="51"/>
  <c r="K205" i="51"/>
  <c r="K206" i="51"/>
  <c r="AC37" i="53" s="1"/>
  <c r="AC61" i="53" s="1"/>
  <c r="K211" i="51"/>
  <c r="AC24" i="53" s="1"/>
  <c r="AC76" i="53" s="1"/>
  <c r="K313" i="51"/>
  <c r="K309" i="51"/>
  <c r="K310" i="51"/>
  <c r="AO37" i="53" s="1"/>
  <c r="AO61" i="53" s="1"/>
  <c r="K315" i="51"/>
  <c r="AO24" i="53" s="1"/>
  <c r="K105" i="49"/>
  <c r="K101" i="49"/>
  <c r="K102" i="49"/>
  <c r="Q38" i="50" s="1"/>
  <c r="Q62" i="50" s="1"/>
  <c r="K107" i="49"/>
  <c r="Q25" i="50" s="1"/>
  <c r="K205" i="49"/>
  <c r="K206" i="49"/>
  <c r="AC38" i="50" s="1"/>
  <c r="AC62" i="50" s="1"/>
  <c r="K211" i="49"/>
  <c r="AC25" i="50" s="1"/>
  <c r="AC76" i="50" s="1"/>
  <c r="K309" i="49"/>
  <c r="K310" i="49"/>
  <c r="AO38" i="50" s="1"/>
  <c r="AO62" i="50" s="1"/>
  <c r="K315" i="49"/>
  <c r="AO25" i="50" s="1"/>
  <c r="AO76" i="50" s="1"/>
  <c r="K22" i="52"/>
  <c r="H13" i="53" s="1"/>
  <c r="J13" i="53" s="1"/>
  <c r="K29" i="52"/>
  <c r="H25" i="53" s="1"/>
  <c r="J25" i="53" s="1"/>
  <c r="K131" i="52"/>
  <c r="K127" i="52"/>
  <c r="T39" i="53" s="1"/>
  <c r="T63" i="53" s="1"/>
  <c r="K128" i="52"/>
  <c r="T38" i="53" s="1"/>
  <c r="T62" i="53" s="1"/>
  <c r="K133" i="52"/>
  <c r="T25" i="53" s="1"/>
  <c r="K235" i="52"/>
  <c r="K231" i="52"/>
  <c r="AF39" i="53" s="1"/>
  <c r="AF63" i="53" s="1"/>
  <c r="K232" i="52"/>
  <c r="AF38" i="53" s="1"/>
  <c r="AF62" i="53" s="1"/>
  <c r="K237" i="52"/>
  <c r="AF25" i="53" s="1"/>
  <c r="E313" i="52"/>
  <c r="E317" i="52" s="1"/>
  <c r="K23" i="17"/>
  <c r="K24" i="17"/>
  <c r="H38" i="16" s="1"/>
  <c r="H62" i="16" s="1"/>
  <c r="J62" i="16" s="1"/>
  <c r="M62" i="16" s="1"/>
  <c r="G34" i="16"/>
  <c r="G45" i="16" s="1"/>
  <c r="G50" i="16" s="1"/>
  <c r="G54" i="16" s="1"/>
  <c r="G85" i="16" s="1"/>
  <c r="G86" i="16" s="1"/>
  <c r="G88" i="16" s="1"/>
  <c r="J70" i="50"/>
  <c r="C27" i="52"/>
  <c r="C31" i="52" s="1"/>
  <c r="K31" i="52" s="1"/>
  <c r="K23" i="52"/>
  <c r="K24" i="52"/>
  <c r="H38" i="53" s="1"/>
  <c r="J38" i="53" s="1"/>
  <c r="K131" i="13"/>
  <c r="K127" i="13"/>
  <c r="T39" i="16" s="1"/>
  <c r="T63" i="16" s="1"/>
  <c r="K128" i="13"/>
  <c r="T37" i="16" s="1"/>
  <c r="T61" i="16" s="1"/>
  <c r="K133" i="13"/>
  <c r="T24" i="16" s="1"/>
  <c r="K235" i="13"/>
  <c r="K231" i="13"/>
  <c r="AF39" i="16" s="1"/>
  <c r="AF63" i="16" s="1"/>
  <c r="K232" i="13"/>
  <c r="AF37" i="16" s="1"/>
  <c r="AF61" i="16" s="1"/>
  <c r="K237" i="13"/>
  <c r="AF24" i="16" s="1"/>
  <c r="AF76" i="16" s="1"/>
  <c r="G45" i="53"/>
  <c r="G50" i="53" s="1"/>
  <c r="G54" i="53" s="1"/>
  <c r="G85" i="53" s="1"/>
  <c r="G86" i="53" s="1"/>
  <c r="G88" i="53" s="1"/>
  <c r="K53" i="13"/>
  <c r="K49" i="13"/>
  <c r="K50" i="13"/>
  <c r="K37" i="16" s="1"/>
  <c r="K61" i="16" s="1"/>
  <c r="K55" i="13"/>
  <c r="K24" i="16" s="1"/>
  <c r="K157" i="13"/>
  <c r="K153" i="13"/>
  <c r="K154" i="13"/>
  <c r="W37" i="16" s="1"/>
  <c r="W61" i="16" s="1"/>
  <c r="K159" i="13"/>
  <c r="W24" i="16" s="1"/>
  <c r="W76" i="16" s="1"/>
  <c r="K261" i="13"/>
  <c r="K257" i="13"/>
  <c r="K258" i="13"/>
  <c r="AI37" i="16" s="1"/>
  <c r="AI61" i="16" s="1"/>
  <c r="K263" i="13"/>
  <c r="AI24" i="16" s="1"/>
  <c r="K23" i="48"/>
  <c r="K24" i="48"/>
  <c r="H37" i="50" s="1"/>
  <c r="G72" i="53"/>
  <c r="K79" i="17"/>
  <c r="K75" i="17"/>
  <c r="K76" i="17"/>
  <c r="N38" i="16" s="1"/>
  <c r="N62" i="16" s="1"/>
  <c r="K81" i="17"/>
  <c r="N25" i="16" s="1"/>
  <c r="K183" i="17"/>
  <c r="K179" i="17"/>
  <c r="K180" i="17"/>
  <c r="Z38" i="16" s="1"/>
  <c r="Z62" i="16" s="1"/>
  <c r="K185" i="17"/>
  <c r="Z25" i="16" s="1"/>
  <c r="K22" i="48"/>
  <c r="K29" i="48"/>
  <c r="H24" i="50" s="1"/>
  <c r="J24" i="50" s="1"/>
  <c r="K131" i="48"/>
  <c r="K127" i="48"/>
  <c r="K128" i="48"/>
  <c r="T37" i="50" s="1"/>
  <c r="T61" i="50" s="1"/>
  <c r="K133" i="48"/>
  <c r="T24" i="50" s="1"/>
  <c r="K235" i="48"/>
  <c r="K231" i="48"/>
  <c r="K232" i="48"/>
  <c r="AF37" i="50" s="1"/>
  <c r="AF61" i="50" s="1"/>
  <c r="K237" i="48"/>
  <c r="AF24" i="50" s="1"/>
  <c r="AF76" i="50" s="1"/>
  <c r="K53" i="51"/>
  <c r="K49" i="51"/>
  <c r="K50" i="51"/>
  <c r="K37" i="53" s="1"/>
  <c r="K61" i="53" s="1"/>
  <c r="K55" i="51"/>
  <c r="K24" i="53" s="1"/>
  <c r="M24" i="53" s="1"/>
  <c r="P24" i="53" s="1"/>
  <c r="S24" i="53" s="1"/>
  <c r="V24" i="53" s="1"/>
  <c r="Y24" i="53" s="1"/>
  <c r="AB24" i="53" s="1"/>
  <c r="AE24" i="53" s="1"/>
  <c r="AH24" i="53" s="1"/>
  <c r="AK24" i="53" s="1"/>
  <c r="AN24" i="53" s="1"/>
  <c r="AQ24" i="53" s="1"/>
  <c r="R24" i="14" s="1"/>
  <c r="K157" i="51"/>
  <c r="K153" i="51"/>
  <c r="K154" i="51"/>
  <c r="W37" i="53" s="1"/>
  <c r="W61" i="53" s="1"/>
  <c r="K159" i="51"/>
  <c r="W24" i="53" s="1"/>
  <c r="W76" i="53" s="1"/>
  <c r="K261" i="51"/>
  <c r="K257" i="51"/>
  <c r="K258" i="51"/>
  <c r="AI37" i="53" s="1"/>
  <c r="AI61" i="53" s="1"/>
  <c r="K263" i="51"/>
  <c r="AI24" i="53" s="1"/>
  <c r="AI76" i="53" s="1"/>
  <c r="K283" i="17"/>
  <c r="K284" i="17"/>
  <c r="AL38" i="16" s="1"/>
  <c r="AL62" i="16" s="1"/>
  <c r="K289" i="17"/>
  <c r="AL25" i="16" s="1"/>
  <c r="AL76" i="16" s="1"/>
  <c r="K105" i="48"/>
  <c r="K101" i="48"/>
  <c r="Q39" i="50" s="1"/>
  <c r="Q63" i="50" s="1"/>
  <c r="K102" i="48"/>
  <c r="Q37" i="50" s="1"/>
  <c r="Q61" i="50" s="1"/>
  <c r="K107" i="48"/>
  <c r="Q24" i="50" s="1"/>
  <c r="K209" i="48"/>
  <c r="K205" i="48"/>
  <c r="AC39" i="50" s="1"/>
  <c r="AC63" i="50" s="1"/>
  <c r="K206" i="48"/>
  <c r="AC37" i="50" s="1"/>
  <c r="AC61" i="50" s="1"/>
  <c r="K211" i="48"/>
  <c r="AC24" i="50" s="1"/>
  <c r="K313" i="48"/>
  <c r="K309" i="48"/>
  <c r="AO39" i="50" s="1"/>
  <c r="AO63" i="50" s="1"/>
  <c r="K310" i="48"/>
  <c r="AO37" i="50" s="1"/>
  <c r="AO61" i="50" s="1"/>
  <c r="K315" i="48"/>
  <c r="AO24" i="50" s="1"/>
  <c r="K22" i="51"/>
  <c r="H11" i="53" s="1"/>
  <c r="K29" i="51"/>
  <c r="H24" i="53" s="1"/>
  <c r="J24" i="53" s="1"/>
  <c r="K131" i="51"/>
  <c r="K127" i="51"/>
  <c r="K128" i="51"/>
  <c r="T37" i="53" s="1"/>
  <c r="T61" i="53" s="1"/>
  <c r="K133" i="51"/>
  <c r="T24" i="53" s="1"/>
  <c r="T76" i="53" s="1"/>
  <c r="K235" i="51"/>
  <c r="K231" i="51"/>
  <c r="K232" i="51"/>
  <c r="AF37" i="53" s="1"/>
  <c r="AF61" i="53" s="1"/>
  <c r="K237" i="51"/>
  <c r="AF24" i="53" s="1"/>
  <c r="AF76" i="53" s="1"/>
  <c r="K22" i="49"/>
  <c r="H13" i="50" s="1"/>
  <c r="K29" i="49"/>
  <c r="H25" i="50" s="1"/>
  <c r="J25" i="50" s="1"/>
  <c r="K131" i="49"/>
  <c r="K127" i="49"/>
  <c r="K128" i="49"/>
  <c r="T38" i="50" s="1"/>
  <c r="T62" i="50" s="1"/>
  <c r="K133" i="49"/>
  <c r="T25" i="50" s="1"/>
  <c r="K235" i="49"/>
  <c r="K231" i="49"/>
  <c r="K232" i="49"/>
  <c r="AF38" i="50" s="1"/>
  <c r="AF62" i="50" s="1"/>
  <c r="K237" i="49"/>
  <c r="AF25" i="50" s="1"/>
  <c r="K53" i="52"/>
  <c r="K49" i="52"/>
  <c r="K50" i="52"/>
  <c r="K38" i="53" s="1"/>
  <c r="K62" i="53" s="1"/>
  <c r="K55" i="52"/>
  <c r="K25" i="53" s="1"/>
  <c r="M25" i="53" s="1"/>
  <c r="K157" i="52"/>
  <c r="K153" i="52"/>
  <c r="K154" i="52"/>
  <c r="W38" i="53" s="1"/>
  <c r="W62" i="53" s="1"/>
  <c r="K159" i="52"/>
  <c r="W25" i="53" s="1"/>
  <c r="K261" i="52"/>
  <c r="K257" i="52"/>
  <c r="K258" i="52"/>
  <c r="AI38" i="53" s="1"/>
  <c r="AI62" i="53" s="1"/>
  <c r="K263" i="52"/>
  <c r="AI25" i="53" s="1"/>
  <c r="K53" i="49"/>
  <c r="K49" i="49"/>
  <c r="K39" i="50" s="1"/>
  <c r="K63" i="50" s="1"/>
  <c r="K50" i="49"/>
  <c r="K38" i="50" s="1"/>
  <c r="K62" i="50" s="1"/>
  <c r="K55" i="49"/>
  <c r="K25" i="50" s="1"/>
  <c r="K157" i="49"/>
  <c r="K153" i="49"/>
  <c r="W39" i="50" s="1"/>
  <c r="W63" i="50" s="1"/>
  <c r="K154" i="49"/>
  <c r="W38" i="50" s="1"/>
  <c r="W62" i="50" s="1"/>
  <c r="K159" i="49"/>
  <c r="W25" i="50" s="1"/>
  <c r="K261" i="49"/>
  <c r="K257" i="49"/>
  <c r="AI39" i="50" s="1"/>
  <c r="AI63" i="50" s="1"/>
  <c r="K258" i="49"/>
  <c r="AI38" i="50" s="1"/>
  <c r="AI62" i="50" s="1"/>
  <c r="K263" i="49"/>
  <c r="AI25" i="50" s="1"/>
  <c r="K79" i="52"/>
  <c r="K75" i="52"/>
  <c r="K76" i="52"/>
  <c r="N38" i="53" s="1"/>
  <c r="N62" i="53" s="1"/>
  <c r="K81" i="52"/>
  <c r="N25" i="53" s="1"/>
  <c r="N76" i="53" s="1"/>
  <c r="K183" i="52"/>
  <c r="K179" i="52"/>
  <c r="K180" i="52"/>
  <c r="Z38" i="53" s="1"/>
  <c r="Z62" i="53" s="1"/>
  <c r="K185" i="52"/>
  <c r="Z25" i="53" s="1"/>
  <c r="Z76" i="53" s="1"/>
  <c r="K287" i="52"/>
  <c r="K283" i="52"/>
  <c r="K284" i="52"/>
  <c r="AL38" i="53" s="1"/>
  <c r="AL62" i="53" s="1"/>
  <c r="K289" i="52"/>
  <c r="AL25" i="53" s="1"/>
  <c r="AL76" i="53" s="1"/>
  <c r="K308" i="52"/>
  <c r="AO13" i="53" s="1"/>
  <c r="K282" i="52"/>
  <c r="AL13" i="53" s="1"/>
  <c r="K256" i="52"/>
  <c r="AI13" i="53" s="1"/>
  <c r="K230" i="52"/>
  <c r="AF13" i="53" s="1"/>
  <c r="K204" i="52"/>
  <c r="K178" i="52"/>
  <c r="Z13" i="53" s="1"/>
  <c r="K152" i="52"/>
  <c r="W13" i="53" s="1"/>
  <c r="K126" i="52"/>
  <c r="K100" i="52"/>
  <c r="Q13" i="53" s="1"/>
  <c r="K74" i="52"/>
  <c r="N13" i="53" s="1"/>
  <c r="K48" i="52"/>
  <c r="K13" i="53" s="1"/>
  <c r="AO76" i="53"/>
  <c r="K308" i="51"/>
  <c r="K282" i="51"/>
  <c r="AL11" i="53" s="1"/>
  <c r="K256" i="51"/>
  <c r="AI11" i="53" s="1"/>
  <c r="K230" i="51"/>
  <c r="AF11" i="53" s="1"/>
  <c r="K204" i="51"/>
  <c r="K178" i="51"/>
  <c r="Z11" i="53" s="1"/>
  <c r="K152" i="51"/>
  <c r="W11" i="53" s="1"/>
  <c r="K126" i="51"/>
  <c r="K100" i="51"/>
  <c r="Q11" i="53" s="1"/>
  <c r="K74" i="51"/>
  <c r="N11" i="53" s="1"/>
  <c r="K48" i="51"/>
  <c r="K308" i="49"/>
  <c r="AO13" i="50" s="1"/>
  <c r="K282" i="49"/>
  <c r="K256" i="49"/>
  <c r="AI13" i="50" s="1"/>
  <c r="AF39" i="50"/>
  <c r="AF63" i="50" s="1"/>
  <c r="K230" i="49"/>
  <c r="K204" i="49"/>
  <c r="K178" i="49"/>
  <c r="Z13" i="50" s="1"/>
  <c r="K152" i="49"/>
  <c r="W13" i="50" s="1"/>
  <c r="K126" i="49"/>
  <c r="K100" i="49"/>
  <c r="K74" i="49"/>
  <c r="N13" i="50" s="1"/>
  <c r="K48" i="49"/>
  <c r="K13" i="50" s="1"/>
  <c r="K308" i="48"/>
  <c r="AO11" i="50" s="1"/>
  <c r="K282" i="48"/>
  <c r="AL11" i="50" s="1"/>
  <c r="K256" i="48"/>
  <c r="K230" i="48"/>
  <c r="K204" i="48"/>
  <c r="AC11" i="50" s="1"/>
  <c r="K178" i="48"/>
  <c r="K152" i="48"/>
  <c r="W11" i="50" s="1"/>
  <c r="K126" i="48"/>
  <c r="T11" i="50" s="1"/>
  <c r="Q76" i="50"/>
  <c r="K100" i="48"/>
  <c r="Q11" i="50" s="1"/>
  <c r="K74" i="48"/>
  <c r="N11" i="50" s="1"/>
  <c r="K48" i="48"/>
  <c r="K308" i="17"/>
  <c r="AO13" i="16" s="1"/>
  <c r="K282" i="17"/>
  <c r="K256" i="17"/>
  <c r="AI13" i="16" s="1"/>
  <c r="K230" i="17"/>
  <c r="AC39" i="16"/>
  <c r="AC63" i="16" s="1"/>
  <c r="K204" i="17"/>
  <c r="AC13" i="16" s="1"/>
  <c r="K178" i="17"/>
  <c r="K152" i="17"/>
  <c r="W13" i="16" s="1"/>
  <c r="K126" i="17"/>
  <c r="K100" i="17"/>
  <c r="K74" i="17"/>
  <c r="M25" i="16"/>
  <c r="K48" i="17"/>
  <c r="K308" i="13"/>
  <c r="AO11" i="16" s="1"/>
  <c r="K282" i="13"/>
  <c r="AL11" i="16" s="1"/>
  <c r="AI76" i="16"/>
  <c r="K256" i="13"/>
  <c r="K230" i="13"/>
  <c r="K204" i="13"/>
  <c r="Z76" i="16"/>
  <c r="K178" i="13"/>
  <c r="Z11" i="16" s="1"/>
  <c r="K152" i="13"/>
  <c r="K126" i="13"/>
  <c r="T11" i="16" s="1"/>
  <c r="Q76" i="16"/>
  <c r="K100" i="13"/>
  <c r="N76" i="16"/>
  <c r="K74" i="13"/>
  <c r="K76" i="16"/>
  <c r="K48" i="13"/>
  <c r="H76" i="53"/>
  <c r="J76" i="53" s="1"/>
  <c r="H62" i="53"/>
  <c r="J62" i="53" s="1"/>
  <c r="M62" i="53" s="1"/>
  <c r="P62" i="53" s="1"/>
  <c r="S62" i="53" s="1"/>
  <c r="V62" i="53" s="1"/>
  <c r="Y62" i="53" s="1"/>
  <c r="AB62" i="53" s="1"/>
  <c r="H14" i="53"/>
  <c r="J14" i="53" s="1"/>
  <c r="K14" i="53"/>
  <c r="N14" i="53"/>
  <c r="Q14" i="53"/>
  <c r="T14" i="53"/>
  <c r="W14" i="53"/>
  <c r="Z14" i="53"/>
  <c r="AC14" i="53"/>
  <c r="AF14" i="53"/>
  <c r="AI14" i="53"/>
  <c r="AL14" i="53"/>
  <c r="AO14" i="53"/>
  <c r="H61" i="53"/>
  <c r="J61" i="53" s="1"/>
  <c r="M61" i="53" s="1"/>
  <c r="P61" i="53" s="1"/>
  <c r="J32" i="53"/>
  <c r="H12" i="53"/>
  <c r="J12" i="53" s="1"/>
  <c r="K12" i="53"/>
  <c r="N12" i="53"/>
  <c r="Q12" i="53"/>
  <c r="T12" i="53"/>
  <c r="W12" i="53"/>
  <c r="Z12" i="53"/>
  <c r="AC12" i="53"/>
  <c r="AF12" i="53"/>
  <c r="AI12" i="53"/>
  <c r="AL12" i="53"/>
  <c r="AO12" i="53"/>
  <c r="N39" i="50"/>
  <c r="N63" i="50" s="1"/>
  <c r="J38" i="16"/>
  <c r="M38" i="16" s="1"/>
  <c r="H14" i="16"/>
  <c r="J14" i="16" s="1"/>
  <c r="K14" i="16"/>
  <c r="N14" i="16"/>
  <c r="Q14" i="16"/>
  <c r="T14" i="16"/>
  <c r="W14" i="16"/>
  <c r="Z14" i="16"/>
  <c r="AC14" i="16"/>
  <c r="AF14" i="16"/>
  <c r="AI14" i="16"/>
  <c r="AL14" i="16"/>
  <c r="AO14" i="16"/>
  <c r="AO12" i="16"/>
  <c r="AL12" i="16"/>
  <c r="AI12" i="16"/>
  <c r="AF12" i="16"/>
  <c r="AC12" i="16"/>
  <c r="Z12" i="16"/>
  <c r="W12" i="16"/>
  <c r="T12" i="16"/>
  <c r="Q12" i="16"/>
  <c r="K12" i="16"/>
  <c r="M37" i="53"/>
  <c r="M21" i="53"/>
  <c r="M68" i="53"/>
  <c r="M84" i="53"/>
  <c r="C57" i="52"/>
  <c r="K57" i="52" s="1"/>
  <c r="C83" i="52"/>
  <c r="K83" i="52" s="1"/>
  <c r="C109" i="52"/>
  <c r="K109" i="52" s="1"/>
  <c r="C135" i="52"/>
  <c r="K135" i="52" s="1"/>
  <c r="C161" i="52"/>
  <c r="K161" i="52" s="1"/>
  <c r="C187" i="52"/>
  <c r="K187" i="52" s="1"/>
  <c r="C213" i="52"/>
  <c r="K213" i="52" s="1"/>
  <c r="C239" i="52"/>
  <c r="K239" i="52" s="1"/>
  <c r="C265" i="52"/>
  <c r="K265" i="52" s="1"/>
  <c r="C291" i="52"/>
  <c r="K291" i="52" s="1"/>
  <c r="C317" i="52"/>
  <c r="K317" i="52" s="1"/>
  <c r="T13" i="53"/>
  <c r="AC13" i="53"/>
  <c r="C31" i="51"/>
  <c r="K31" i="51" s="1"/>
  <c r="K27" i="51"/>
  <c r="C57" i="51"/>
  <c r="K57" i="51" s="1"/>
  <c r="C83" i="51"/>
  <c r="K83" i="51" s="1"/>
  <c r="C109" i="51"/>
  <c r="K109" i="51" s="1"/>
  <c r="C135" i="51"/>
  <c r="K135" i="51" s="1"/>
  <c r="C161" i="51"/>
  <c r="K161" i="51" s="1"/>
  <c r="C187" i="51"/>
  <c r="K187" i="51" s="1"/>
  <c r="C213" i="51"/>
  <c r="K213" i="51" s="1"/>
  <c r="C239" i="51"/>
  <c r="K239" i="51" s="1"/>
  <c r="C265" i="51"/>
  <c r="K265" i="51" s="1"/>
  <c r="C291" i="51"/>
  <c r="K291" i="51" s="1"/>
  <c r="C317" i="51"/>
  <c r="K317" i="51" s="1"/>
  <c r="K11" i="53"/>
  <c r="T11" i="53"/>
  <c r="AC11" i="53"/>
  <c r="AO11" i="53"/>
  <c r="AO14" i="50"/>
  <c r="AL14" i="50"/>
  <c r="AI14" i="50"/>
  <c r="AF14" i="50"/>
  <c r="AC14" i="50"/>
  <c r="Z14" i="50"/>
  <c r="W14" i="50"/>
  <c r="T14" i="50"/>
  <c r="Q14" i="50"/>
  <c r="N14" i="50"/>
  <c r="K14" i="50"/>
  <c r="H14" i="50"/>
  <c r="J14" i="50" s="1"/>
  <c r="AO12" i="50"/>
  <c r="AL12" i="50"/>
  <c r="AI12" i="50"/>
  <c r="AF12" i="50"/>
  <c r="AC12" i="50"/>
  <c r="Z12" i="50"/>
  <c r="W12" i="50"/>
  <c r="T12" i="50"/>
  <c r="Q12" i="50"/>
  <c r="N12" i="50"/>
  <c r="K12" i="50"/>
  <c r="H12" i="50"/>
  <c r="J12" i="50" s="1"/>
  <c r="M21" i="50"/>
  <c r="G88" i="50"/>
  <c r="M68" i="50"/>
  <c r="M84" i="50"/>
  <c r="C57" i="49"/>
  <c r="K57" i="49" s="1"/>
  <c r="C83" i="49"/>
  <c r="K83" i="49" s="1"/>
  <c r="C109" i="49"/>
  <c r="K109" i="49" s="1"/>
  <c r="C135" i="49"/>
  <c r="K135" i="49" s="1"/>
  <c r="C161" i="49"/>
  <c r="K161" i="49" s="1"/>
  <c r="C187" i="49"/>
  <c r="C213" i="49"/>
  <c r="C239" i="49"/>
  <c r="K239" i="49" s="1"/>
  <c r="C265" i="49"/>
  <c r="K265" i="49" s="1"/>
  <c r="C291" i="49"/>
  <c r="K291" i="49" s="1"/>
  <c r="C317" i="49"/>
  <c r="K317" i="49" s="1"/>
  <c r="Q13" i="50"/>
  <c r="T13" i="50"/>
  <c r="AC13" i="50"/>
  <c r="AF13" i="50"/>
  <c r="AL13" i="50"/>
  <c r="C31" i="48"/>
  <c r="K27" i="48"/>
  <c r="C57" i="48"/>
  <c r="K57" i="48" s="1"/>
  <c r="C83" i="48"/>
  <c r="K83" i="48" s="1"/>
  <c r="C109" i="48"/>
  <c r="K109" i="48" s="1"/>
  <c r="C135" i="48"/>
  <c r="K135" i="48" s="1"/>
  <c r="C161" i="48"/>
  <c r="K161" i="48" s="1"/>
  <c r="C187" i="48"/>
  <c r="K187" i="48" s="1"/>
  <c r="C213" i="48"/>
  <c r="K213" i="48" s="1"/>
  <c r="C239" i="48"/>
  <c r="K239" i="48" s="1"/>
  <c r="C265" i="48"/>
  <c r="K265" i="48" s="1"/>
  <c r="C291" i="48"/>
  <c r="K291" i="48" s="1"/>
  <c r="C317" i="48"/>
  <c r="K317" i="48" s="1"/>
  <c r="H11" i="50"/>
  <c r="J11" i="50" s="1"/>
  <c r="K11" i="50"/>
  <c r="Z11" i="50"/>
  <c r="AF11" i="50"/>
  <c r="AI11" i="50"/>
  <c r="M70" i="16"/>
  <c r="P68" i="16"/>
  <c r="J70" i="16"/>
  <c r="C317" i="17"/>
  <c r="K317" i="17" s="1"/>
  <c r="C291" i="17"/>
  <c r="AL13" i="16"/>
  <c r="C265" i="17"/>
  <c r="K265" i="17" s="1"/>
  <c r="C239" i="17"/>
  <c r="K239" i="17" s="1"/>
  <c r="AF13" i="16"/>
  <c r="C213" i="17"/>
  <c r="K213" i="17" s="1"/>
  <c r="C187" i="17"/>
  <c r="K187" i="17" s="1"/>
  <c r="Z13" i="16"/>
  <c r="C161" i="17"/>
  <c r="C135" i="17"/>
  <c r="K135" i="17" s="1"/>
  <c r="T13" i="16"/>
  <c r="C109" i="17"/>
  <c r="K109" i="17" s="1"/>
  <c r="Q13" i="16"/>
  <c r="C83" i="17"/>
  <c r="K83" i="17" s="1"/>
  <c r="N13" i="16"/>
  <c r="C57" i="17"/>
  <c r="K57" i="17" s="1"/>
  <c r="K13" i="16"/>
  <c r="K22" i="13"/>
  <c r="H11" i="16" s="1"/>
  <c r="K23" i="13"/>
  <c r="K29" i="13"/>
  <c r="H24" i="16" s="1"/>
  <c r="K31" i="13"/>
  <c r="K24" i="13"/>
  <c r="H37" i="16" s="1"/>
  <c r="C317" i="13"/>
  <c r="K317" i="13" s="1"/>
  <c r="C291" i="13"/>
  <c r="K291" i="13" s="1"/>
  <c r="C265" i="13"/>
  <c r="K265" i="13" s="1"/>
  <c r="AI11" i="16"/>
  <c r="C239" i="13"/>
  <c r="K239" i="13" s="1"/>
  <c r="AF11" i="16"/>
  <c r="C213" i="13"/>
  <c r="K213" i="13" s="1"/>
  <c r="AC11" i="16"/>
  <c r="C187" i="13"/>
  <c r="K187" i="13" s="1"/>
  <c r="C161" i="13"/>
  <c r="K161" i="13" s="1"/>
  <c r="W11" i="16"/>
  <c r="C135" i="13"/>
  <c r="K135" i="13" s="1"/>
  <c r="C109" i="13"/>
  <c r="Q11" i="16"/>
  <c r="C83" i="13"/>
  <c r="K83" i="13" s="1"/>
  <c r="N11" i="16"/>
  <c r="C57" i="13"/>
  <c r="K57" i="13" s="1"/>
  <c r="K11" i="16"/>
  <c r="K27" i="13"/>
  <c r="C31" i="17"/>
  <c r="K31" i="17" s="1"/>
  <c r="K27" i="17"/>
  <c r="K31" i="48" l="1"/>
  <c r="J38" i="50"/>
  <c r="J39" i="53"/>
  <c r="J43" i="53" s="1"/>
  <c r="AI76" i="50"/>
  <c r="P25" i="53"/>
  <c r="S25" i="53" s="1"/>
  <c r="V25" i="53" s="1"/>
  <c r="Y25" i="53" s="1"/>
  <c r="AO39" i="53"/>
  <c r="AO63" i="53" s="1"/>
  <c r="K183" i="13"/>
  <c r="M12" i="50"/>
  <c r="P12" i="50" s="1"/>
  <c r="S12" i="50" s="1"/>
  <c r="V12" i="50" s="1"/>
  <c r="Y12" i="50" s="1"/>
  <c r="AB12" i="50" s="1"/>
  <c r="AE12" i="50" s="1"/>
  <c r="AH12" i="50" s="1"/>
  <c r="AK12" i="50" s="1"/>
  <c r="AN12" i="50" s="1"/>
  <c r="AQ12" i="50" s="1"/>
  <c r="P12" i="14" s="1"/>
  <c r="M14" i="50"/>
  <c r="P14" i="50" s="1"/>
  <c r="S14" i="50" s="1"/>
  <c r="V14" i="50" s="1"/>
  <c r="Y14" i="50" s="1"/>
  <c r="AB14" i="50" s="1"/>
  <c r="AE14" i="50" s="1"/>
  <c r="AH14" i="50" s="1"/>
  <c r="AK14" i="50" s="1"/>
  <c r="AN14" i="50" s="1"/>
  <c r="AQ14" i="50" s="1"/>
  <c r="P14" i="14" s="1"/>
  <c r="K27" i="52"/>
  <c r="K76" i="53"/>
  <c r="AI39" i="53"/>
  <c r="AI63" i="53" s="1"/>
  <c r="W39" i="53"/>
  <c r="W63" i="53" s="1"/>
  <c r="K39" i="53"/>
  <c r="K63" i="53" s="1"/>
  <c r="T39" i="50"/>
  <c r="T63" i="50" s="1"/>
  <c r="T76" i="16"/>
  <c r="M38" i="53"/>
  <c r="P38" i="53" s="1"/>
  <c r="S38" i="53" s="1"/>
  <c r="V38" i="53" s="1"/>
  <c r="Y38" i="53" s="1"/>
  <c r="AB38" i="53" s="1"/>
  <c r="AE38" i="53" s="1"/>
  <c r="AH38" i="53" s="1"/>
  <c r="AK38" i="53" s="1"/>
  <c r="AN38" i="53" s="1"/>
  <c r="AQ38" i="53" s="1"/>
  <c r="R38" i="14" s="1"/>
  <c r="AO39" i="16"/>
  <c r="AO63" i="16" s="1"/>
  <c r="AC39" i="53"/>
  <c r="AC63" i="53" s="1"/>
  <c r="Q39" i="16"/>
  <c r="Q63" i="16" s="1"/>
  <c r="AE62" i="53"/>
  <c r="AH62" i="53" s="1"/>
  <c r="AK62" i="53" s="1"/>
  <c r="AN62" i="53" s="1"/>
  <c r="AQ62" i="53" s="1"/>
  <c r="R62" i="14" s="1"/>
  <c r="N59" i="53"/>
  <c r="AL39" i="53"/>
  <c r="AL63" i="53" s="1"/>
  <c r="N39" i="53"/>
  <c r="N63" i="53" s="1"/>
  <c r="AI39" i="16"/>
  <c r="AI63" i="16" s="1"/>
  <c r="W39" i="16"/>
  <c r="W63" i="16" s="1"/>
  <c r="P62" i="16"/>
  <c r="S62" i="16" s="1"/>
  <c r="V62" i="16" s="1"/>
  <c r="Y62" i="16" s="1"/>
  <c r="AB62" i="16" s="1"/>
  <c r="AE62" i="16" s="1"/>
  <c r="AH62" i="16" s="1"/>
  <c r="AK62" i="16" s="1"/>
  <c r="AN62" i="16" s="1"/>
  <c r="AQ62" i="16" s="1"/>
  <c r="N62" i="14" s="1"/>
  <c r="K313" i="49"/>
  <c r="AL76" i="50"/>
  <c r="AL39" i="50"/>
  <c r="AL63" i="50" s="1"/>
  <c r="Q76" i="53"/>
  <c r="AO76" i="16"/>
  <c r="Q39" i="53"/>
  <c r="Q63" i="53" s="1"/>
  <c r="M13" i="16"/>
  <c r="P13" i="16" s="1"/>
  <c r="S13" i="16" s="1"/>
  <c r="V13" i="16" s="1"/>
  <c r="Y13" i="16" s="1"/>
  <c r="AB13" i="16" s="1"/>
  <c r="AE13" i="16" s="1"/>
  <c r="AH13" i="16" s="1"/>
  <c r="AK13" i="16" s="1"/>
  <c r="AN13" i="16" s="1"/>
  <c r="AQ13" i="16" s="1"/>
  <c r="N13" i="14" s="1"/>
  <c r="K109" i="13"/>
  <c r="P38" i="16"/>
  <c r="S38" i="16" s="1"/>
  <c r="V38" i="16" s="1"/>
  <c r="Y38" i="16" s="1"/>
  <c r="AB38" i="16" s="1"/>
  <c r="AE38" i="16" s="1"/>
  <c r="AH38" i="16" s="1"/>
  <c r="AK38" i="16" s="1"/>
  <c r="AN38" i="16" s="1"/>
  <c r="AQ38" i="16" s="1"/>
  <c r="N38" i="14" s="1"/>
  <c r="L38" i="14" s="1"/>
  <c r="H38" i="14" s="1"/>
  <c r="H76" i="50"/>
  <c r="J76" i="50" s="1"/>
  <c r="T76" i="50"/>
  <c r="J187" i="49"/>
  <c r="K183" i="49"/>
  <c r="K76" i="50"/>
  <c r="M25" i="50"/>
  <c r="P25" i="50" s="1"/>
  <c r="S25" i="50" s="1"/>
  <c r="V25" i="50" s="1"/>
  <c r="Y25" i="50" s="1"/>
  <c r="AB25" i="50" s="1"/>
  <c r="AE25" i="50" s="1"/>
  <c r="AH25" i="50" s="1"/>
  <c r="AK25" i="50" s="1"/>
  <c r="AN25" i="50" s="1"/>
  <c r="AQ25" i="50" s="1"/>
  <c r="P25" i="14" s="1"/>
  <c r="M24" i="50"/>
  <c r="P24" i="50" s="1"/>
  <c r="S24" i="50" s="1"/>
  <c r="V24" i="50" s="1"/>
  <c r="Y24" i="50" s="1"/>
  <c r="AB24" i="50" s="1"/>
  <c r="AE24" i="50" s="1"/>
  <c r="AH24" i="50" s="1"/>
  <c r="AK24" i="50" s="1"/>
  <c r="AN24" i="50" s="1"/>
  <c r="AQ24" i="50" s="1"/>
  <c r="P24" i="14" s="1"/>
  <c r="J32" i="50"/>
  <c r="G291" i="17"/>
  <c r="K287" i="17"/>
  <c r="J37" i="16"/>
  <c r="H61" i="16"/>
  <c r="J61" i="16" s="1"/>
  <c r="M61" i="16" s="1"/>
  <c r="P61" i="16" s="1"/>
  <c r="S61" i="16" s="1"/>
  <c r="V61" i="16" s="1"/>
  <c r="Y61" i="16" s="1"/>
  <c r="AB61" i="16" s="1"/>
  <c r="AE61" i="16" s="1"/>
  <c r="AH61" i="16" s="1"/>
  <c r="AK61" i="16" s="1"/>
  <c r="AN61" i="16" s="1"/>
  <c r="AQ61" i="16" s="1"/>
  <c r="N61" i="14" s="1"/>
  <c r="K291" i="17"/>
  <c r="S61" i="53"/>
  <c r="V61" i="53" s="1"/>
  <c r="Y61" i="53" s="1"/>
  <c r="AB61" i="53" s="1"/>
  <c r="AE61" i="53" s="1"/>
  <c r="AH61" i="53" s="1"/>
  <c r="AK61" i="53" s="1"/>
  <c r="AN61" i="53" s="1"/>
  <c r="AQ61" i="53" s="1"/>
  <c r="R61" i="14" s="1"/>
  <c r="C31" i="49"/>
  <c r="K31" i="49" s="1"/>
  <c r="K27" i="49"/>
  <c r="AB62" i="50"/>
  <c r="AE62" i="50" s="1"/>
  <c r="AH62" i="50" s="1"/>
  <c r="AK62" i="50" s="1"/>
  <c r="AN62" i="50" s="1"/>
  <c r="AQ62" i="50" s="1"/>
  <c r="P62" i="14" s="1"/>
  <c r="L62" i="14" s="1"/>
  <c r="H62" i="14" s="1"/>
  <c r="M39" i="53"/>
  <c r="H61" i="50"/>
  <c r="J61" i="50" s="1"/>
  <c r="M61" i="50" s="1"/>
  <c r="P61" i="50" s="1"/>
  <c r="S61" i="50" s="1"/>
  <c r="V61" i="50" s="1"/>
  <c r="Y61" i="50" s="1"/>
  <c r="AB61" i="50" s="1"/>
  <c r="AE61" i="50" s="1"/>
  <c r="AH61" i="50" s="1"/>
  <c r="AK61" i="50" s="1"/>
  <c r="AN61" i="50" s="1"/>
  <c r="AQ61" i="50" s="1"/>
  <c r="P61" i="14" s="1"/>
  <c r="J37" i="50"/>
  <c r="G161" i="17"/>
  <c r="K161" i="17" s="1"/>
  <c r="K157" i="17"/>
  <c r="AB25" i="53"/>
  <c r="AE25" i="53" s="1"/>
  <c r="AH25" i="53" s="1"/>
  <c r="AK25" i="53" s="1"/>
  <c r="AN25" i="53" s="1"/>
  <c r="AQ25" i="53" s="1"/>
  <c r="R25" i="14" s="1"/>
  <c r="K39" i="16"/>
  <c r="K63" i="16" s="1"/>
  <c r="K209" i="49"/>
  <c r="M63" i="53"/>
  <c r="J81" i="53"/>
  <c r="M76" i="53"/>
  <c r="P76" i="53" s="1"/>
  <c r="M12" i="16"/>
  <c r="P12" i="16" s="1"/>
  <c r="S12" i="16" s="1"/>
  <c r="V12" i="16" s="1"/>
  <c r="Y12" i="16" s="1"/>
  <c r="AB12" i="16" s="1"/>
  <c r="AE12" i="16" s="1"/>
  <c r="AH12" i="16" s="1"/>
  <c r="AK12" i="16" s="1"/>
  <c r="AN12" i="16" s="1"/>
  <c r="AQ12" i="16" s="1"/>
  <c r="M38" i="50"/>
  <c r="P38" i="50" s="1"/>
  <c r="S38" i="50" s="1"/>
  <c r="V38" i="50" s="1"/>
  <c r="Y38" i="50" s="1"/>
  <c r="AB38" i="50" s="1"/>
  <c r="AE38" i="50" s="1"/>
  <c r="AH38" i="50" s="1"/>
  <c r="AK38" i="50" s="1"/>
  <c r="AN38" i="50" s="1"/>
  <c r="AQ38" i="50" s="1"/>
  <c r="P38" i="14" s="1"/>
  <c r="H39" i="50"/>
  <c r="P25" i="16"/>
  <c r="S25" i="16" s="1"/>
  <c r="V25" i="16" s="1"/>
  <c r="Y25" i="16" s="1"/>
  <c r="AB25" i="16" s="1"/>
  <c r="AE25" i="16" s="1"/>
  <c r="AH25" i="16" s="1"/>
  <c r="AK25" i="16" s="1"/>
  <c r="AN25" i="16" s="1"/>
  <c r="AQ25" i="16" s="1"/>
  <c r="N25" i="14" s="1"/>
  <c r="H39" i="16"/>
  <c r="K287" i="49"/>
  <c r="K213" i="49"/>
  <c r="K187" i="49"/>
  <c r="AO59" i="53"/>
  <c r="AO90" i="53" s="1"/>
  <c r="AL59" i="53"/>
  <c r="AL90" i="53" s="1"/>
  <c r="AI59" i="53"/>
  <c r="AI90" i="53" s="1"/>
  <c r="AF59" i="53"/>
  <c r="AF90" i="53" s="1"/>
  <c r="AC59" i="53"/>
  <c r="AC90" i="53" s="1"/>
  <c r="Z59" i="53"/>
  <c r="Z90" i="53" s="1"/>
  <c r="W59" i="53"/>
  <c r="W90" i="53" s="1"/>
  <c r="T59" i="53"/>
  <c r="T90" i="53" s="1"/>
  <c r="Q59" i="53"/>
  <c r="Q90" i="53" s="1"/>
  <c r="K59" i="53"/>
  <c r="K90" i="53" s="1"/>
  <c r="H59" i="53"/>
  <c r="H90" i="53" s="1"/>
  <c r="AO59" i="50"/>
  <c r="AO90" i="50" s="1"/>
  <c r="AL59" i="50"/>
  <c r="AL90" i="50" s="1"/>
  <c r="AI59" i="50"/>
  <c r="AI90" i="50" s="1"/>
  <c r="AF59" i="50"/>
  <c r="AF90" i="50" s="1"/>
  <c r="AC59" i="50"/>
  <c r="AC90" i="50" s="1"/>
  <c r="Z59" i="50"/>
  <c r="Z90" i="50" s="1"/>
  <c r="W59" i="50"/>
  <c r="W90" i="50" s="1"/>
  <c r="T59" i="50"/>
  <c r="T90" i="50" s="1"/>
  <c r="Q59" i="50"/>
  <c r="Q90" i="50" s="1"/>
  <c r="N59" i="50"/>
  <c r="N90" i="50" s="1"/>
  <c r="K59" i="50"/>
  <c r="H59" i="16"/>
  <c r="AO59" i="16"/>
  <c r="AL59" i="16"/>
  <c r="AL90" i="16" s="1"/>
  <c r="AI59" i="16"/>
  <c r="AI90" i="16" s="1"/>
  <c r="AF59" i="16"/>
  <c r="AF90" i="16" s="1"/>
  <c r="AC59" i="16"/>
  <c r="AC90" i="16" s="1"/>
  <c r="Z59" i="16"/>
  <c r="Z90" i="16" s="1"/>
  <c r="W59" i="16"/>
  <c r="W90" i="16" s="1"/>
  <c r="T59" i="16"/>
  <c r="Q59" i="16"/>
  <c r="N59" i="16"/>
  <c r="N90" i="16" s="1"/>
  <c r="K59" i="16"/>
  <c r="H76" i="16"/>
  <c r="J76" i="16" s="1"/>
  <c r="J24" i="16"/>
  <c r="J13" i="50"/>
  <c r="M13" i="50" s="1"/>
  <c r="P13" i="50" s="1"/>
  <c r="S13" i="50" s="1"/>
  <c r="V13" i="50" s="1"/>
  <c r="Y13" i="50" s="1"/>
  <c r="AB13" i="50" s="1"/>
  <c r="AE13" i="50" s="1"/>
  <c r="AH13" i="50" s="1"/>
  <c r="AK13" i="50" s="1"/>
  <c r="AN13" i="50" s="1"/>
  <c r="AQ13" i="50" s="1"/>
  <c r="P13" i="14" s="1"/>
  <c r="H59" i="50"/>
  <c r="J59" i="50" s="1"/>
  <c r="P70" i="16"/>
  <c r="S68" i="16"/>
  <c r="M13" i="53"/>
  <c r="M14" i="53"/>
  <c r="P14" i="53" s="1"/>
  <c r="S14" i="53" s="1"/>
  <c r="V14" i="53" s="1"/>
  <c r="Y14" i="53" s="1"/>
  <c r="AB14" i="53" s="1"/>
  <c r="AE14" i="53" s="1"/>
  <c r="AH14" i="53" s="1"/>
  <c r="AK14" i="53" s="1"/>
  <c r="AN14" i="53" s="1"/>
  <c r="AQ14" i="53" s="1"/>
  <c r="R14" i="14" s="1"/>
  <c r="J11" i="53"/>
  <c r="M12" i="53"/>
  <c r="P12" i="53" s="1"/>
  <c r="S12" i="53" s="1"/>
  <c r="V12" i="53" s="1"/>
  <c r="Y12" i="53" s="1"/>
  <c r="AB12" i="53" s="1"/>
  <c r="AE12" i="53" s="1"/>
  <c r="AH12" i="53" s="1"/>
  <c r="AK12" i="53" s="1"/>
  <c r="AN12" i="53" s="1"/>
  <c r="AQ12" i="53" s="1"/>
  <c r="R12" i="14" s="1"/>
  <c r="P63" i="53"/>
  <c r="S63" i="53" s="1"/>
  <c r="V63" i="53" s="1"/>
  <c r="Y63" i="53" s="1"/>
  <c r="AB63" i="53" s="1"/>
  <c r="AE63" i="53" s="1"/>
  <c r="AH63" i="53" s="1"/>
  <c r="AK63" i="53" s="1"/>
  <c r="AN63" i="53" s="1"/>
  <c r="AQ63" i="53" s="1"/>
  <c r="R63" i="14" s="1"/>
  <c r="M14" i="16"/>
  <c r="P14" i="16" s="1"/>
  <c r="S14" i="16" s="1"/>
  <c r="V14" i="16" s="1"/>
  <c r="Y14" i="16" s="1"/>
  <c r="AB14" i="16" s="1"/>
  <c r="AE14" i="16" s="1"/>
  <c r="AH14" i="16" s="1"/>
  <c r="AK14" i="16" s="1"/>
  <c r="AN14" i="16" s="1"/>
  <c r="AQ14" i="16" s="1"/>
  <c r="N14" i="14" s="1"/>
  <c r="N12" i="14"/>
  <c r="P13" i="53"/>
  <c r="S13" i="53" s="1"/>
  <c r="V13" i="53" s="1"/>
  <c r="Y13" i="53" s="1"/>
  <c r="AB13" i="53" s="1"/>
  <c r="AE13" i="53" s="1"/>
  <c r="AH13" i="53" s="1"/>
  <c r="AK13" i="53" s="1"/>
  <c r="AN13" i="53" s="1"/>
  <c r="AQ13" i="53" s="1"/>
  <c r="R13" i="14" s="1"/>
  <c r="P84" i="53"/>
  <c r="M81" i="53"/>
  <c r="M70" i="53"/>
  <c r="P68" i="53"/>
  <c r="M32" i="53"/>
  <c r="P21" i="53"/>
  <c r="J18" i="53"/>
  <c r="J34" i="53" s="1"/>
  <c r="J45" i="53" s="1"/>
  <c r="J50" i="53" s="1"/>
  <c r="J54" i="53" s="1"/>
  <c r="J85" i="53" s="1"/>
  <c r="J86" i="53" s="1"/>
  <c r="M11" i="53"/>
  <c r="M43" i="53"/>
  <c r="P37" i="53"/>
  <c r="P84" i="50"/>
  <c r="M70" i="50"/>
  <c r="P68" i="50"/>
  <c r="P21" i="50"/>
  <c r="M11" i="50"/>
  <c r="J11" i="16"/>
  <c r="J88" i="53" l="1"/>
  <c r="P39" i="53"/>
  <c r="S39" i="53" s="1"/>
  <c r="V39" i="53" s="1"/>
  <c r="Y39" i="53" s="1"/>
  <c r="AB39" i="53" s="1"/>
  <c r="AE39" i="53" s="1"/>
  <c r="AH39" i="53" s="1"/>
  <c r="AK39" i="53" s="1"/>
  <c r="AN39" i="53" s="1"/>
  <c r="AQ39" i="53" s="1"/>
  <c r="R39" i="14" s="1"/>
  <c r="Q90" i="16"/>
  <c r="AO90" i="16"/>
  <c r="N90" i="53"/>
  <c r="T90" i="16"/>
  <c r="J59" i="53"/>
  <c r="J65" i="53" s="1"/>
  <c r="J72" i="53" s="1"/>
  <c r="L25" i="14"/>
  <c r="H25" i="14" s="1"/>
  <c r="L12" i="14"/>
  <c r="H12" i="14" s="1"/>
  <c r="L14" i="14"/>
  <c r="H14" i="14" s="1"/>
  <c r="L13" i="14"/>
  <c r="H13" i="14" s="1"/>
  <c r="L61" i="14"/>
  <c r="H61" i="14" s="1"/>
  <c r="J18" i="50"/>
  <c r="J34" i="50" s="1"/>
  <c r="J39" i="50"/>
  <c r="M39" i="50" s="1"/>
  <c r="P39" i="50" s="1"/>
  <c r="S39" i="50" s="1"/>
  <c r="V39" i="50" s="1"/>
  <c r="Y39" i="50" s="1"/>
  <c r="AB39" i="50" s="1"/>
  <c r="AE39" i="50" s="1"/>
  <c r="AH39" i="50" s="1"/>
  <c r="AK39" i="50" s="1"/>
  <c r="AN39" i="50" s="1"/>
  <c r="AQ39" i="50" s="1"/>
  <c r="P39" i="14" s="1"/>
  <c r="H63" i="50"/>
  <c r="K90" i="50"/>
  <c r="J81" i="50"/>
  <c r="M76" i="50"/>
  <c r="J43" i="50"/>
  <c r="M37" i="50"/>
  <c r="M32" i="50"/>
  <c r="K90" i="16"/>
  <c r="J59" i="16"/>
  <c r="M37" i="16"/>
  <c r="H63" i="16"/>
  <c r="J63" i="16" s="1"/>
  <c r="M63" i="16" s="1"/>
  <c r="P63" i="16" s="1"/>
  <c r="S63" i="16" s="1"/>
  <c r="V63" i="16" s="1"/>
  <c r="Y63" i="16" s="1"/>
  <c r="AB63" i="16" s="1"/>
  <c r="AE63" i="16" s="1"/>
  <c r="AH63" i="16" s="1"/>
  <c r="AK63" i="16" s="1"/>
  <c r="AN63" i="16" s="1"/>
  <c r="AQ63" i="16" s="1"/>
  <c r="N63" i="14" s="1"/>
  <c r="J39" i="16"/>
  <c r="M39" i="16" s="1"/>
  <c r="P39" i="16" s="1"/>
  <c r="S39" i="16" s="1"/>
  <c r="V39" i="16" s="1"/>
  <c r="Y39" i="16" s="1"/>
  <c r="AB39" i="16" s="1"/>
  <c r="AE39" i="16" s="1"/>
  <c r="AH39" i="16" s="1"/>
  <c r="AK39" i="16" s="1"/>
  <c r="AN39" i="16" s="1"/>
  <c r="AQ39" i="16" s="1"/>
  <c r="N39" i="14" s="1"/>
  <c r="M24" i="16"/>
  <c r="J32" i="16"/>
  <c r="J81" i="16"/>
  <c r="M76" i="16"/>
  <c r="S70" i="16"/>
  <c r="V68" i="16"/>
  <c r="M59" i="50"/>
  <c r="P43" i="53"/>
  <c r="S37" i="53"/>
  <c r="M18" i="53"/>
  <c r="M34" i="53" s="1"/>
  <c r="M45" i="53" s="1"/>
  <c r="M50" i="53" s="1"/>
  <c r="M54" i="53" s="1"/>
  <c r="M85" i="53" s="1"/>
  <c r="M86" i="53" s="1"/>
  <c r="M88" i="53" s="1"/>
  <c r="P11" i="53"/>
  <c r="P32" i="53"/>
  <c r="S21" i="53"/>
  <c r="P70" i="53"/>
  <c r="S68" i="53"/>
  <c r="P81" i="53"/>
  <c r="S76" i="53"/>
  <c r="S84" i="53"/>
  <c r="M18" i="50"/>
  <c r="M34" i="50" s="1"/>
  <c r="P11" i="50"/>
  <c r="P32" i="50"/>
  <c r="S21" i="50"/>
  <c r="P70" i="50"/>
  <c r="S68" i="50"/>
  <c r="S84" i="50"/>
  <c r="M11" i="16"/>
  <c r="J18" i="16"/>
  <c r="J43" i="16" l="1"/>
  <c r="M59" i="53"/>
  <c r="L39" i="14"/>
  <c r="H39" i="14" s="1"/>
  <c r="M81" i="50"/>
  <c r="P76" i="50"/>
  <c r="J63" i="50"/>
  <c r="H90" i="50"/>
  <c r="H90" i="16"/>
  <c r="J34" i="16"/>
  <c r="J45" i="16" s="1"/>
  <c r="J50" i="16" s="1"/>
  <c r="J54" i="16" s="1"/>
  <c r="J85" i="16" s="1"/>
  <c r="J86" i="16" s="1"/>
  <c r="J88" i="16" s="1"/>
  <c r="P37" i="16"/>
  <c r="M43" i="16"/>
  <c r="P59" i="53"/>
  <c r="M65" i="53"/>
  <c r="M72" i="53" s="1"/>
  <c r="J65" i="16"/>
  <c r="J72" i="16" s="1"/>
  <c r="M59" i="16"/>
  <c r="M43" i="50"/>
  <c r="M45" i="50" s="1"/>
  <c r="M50" i="50" s="1"/>
  <c r="M54" i="50" s="1"/>
  <c r="M85" i="50" s="1"/>
  <c r="M86" i="50" s="1"/>
  <c r="P37" i="50"/>
  <c r="J45" i="50"/>
  <c r="J50" i="50" s="1"/>
  <c r="J54" i="50" s="1"/>
  <c r="J85" i="50" s="1"/>
  <c r="J86" i="50" s="1"/>
  <c r="J88" i="50" s="1"/>
  <c r="M81" i="16"/>
  <c r="P76" i="16"/>
  <c r="P24" i="16"/>
  <c r="M32" i="16"/>
  <c r="V70" i="16"/>
  <c r="Y68" i="16"/>
  <c r="P59" i="50"/>
  <c r="V84" i="53"/>
  <c r="S81" i="53"/>
  <c r="V76" i="53"/>
  <c r="S70" i="53"/>
  <c r="V68" i="53"/>
  <c r="S32" i="53"/>
  <c r="V21" i="53"/>
  <c r="P18" i="53"/>
  <c r="P34" i="53" s="1"/>
  <c r="P45" i="53" s="1"/>
  <c r="P50" i="53" s="1"/>
  <c r="P54" i="53" s="1"/>
  <c r="P85" i="53" s="1"/>
  <c r="P86" i="53" s="1"/>
  <c r="P88" i="53" s="1"/>
  <c r="S11" i="53"/>
  <c r="S43" i="53"/>
  <c r="V37" i="53"/>
  <c r="V84" i="50"/>
  <c r="S70" i="50"/>
  <c r="V68" i="50"/>
  <c r="S32" i="50"/>
  <c r="V21" i="50"/>
  <c r="P18" i="50"/>
  <c r="P34" i="50" s="1"/>
  <c r="S11" i="50"/>
  <c r="M18" i="16"/>
  <c r="M34" i="16" s="1"/>
  <c r="P11" i="16"/>
  <c r="M63" i="50" l="1"/>
  <c r="J65" i="50"/>
  <c r="J72" i="50" s="1"/>
  <c r="M65" i="16"/>
  <c r="M72" i="16" s="1"/>
  <c r="P59" i="16"/>
  <c r="S59" i="53"/>
  <c r="P65" i="53"/>
  <c r="P72" i="53" s="1"/>
  <c r="S76" i="50"/>
  <c r="P81" i="50"/>
  <c r="P43" i="16"/>
  <c r="S37" i="16"/>
  <c r="M88" i="50"/>
  <c r="S37" i="50"/>
  <c r="P43" i="50"/>
  <c r="P45" i="50" s="1"/>
  <c r="P50" i="50" s="1"/>
  <c r="P54" i="50" s="1"/>
  <c r="P85" i="50" s="1"/>
  <c r="P86" i="50" s="1"/>
  <c r="M45" i="16"/>
  <c r="M50" i="16" s="1"/>
  <c r="M54" i="16" s="1"/>
  <c r="M85" i="16" s="1"/>
  <c r="M86" i="16" s="1"/>
  <c r="M88" i="16" s="1"/>
  <c r="S24" i="16"/>
  <c r="P32" i="16"/>
  <c r="P81" i="16"/>
  <c r="S76" i="16"/>
  <c r="Y70" i="16"/>
  <c r="AB68" i="16"/>
  <c r="S59" i="50"/>
  <c r="V43" i="53"/>
  <c r="Y37" i="53"/>
  <c r="S18" i="53"/>
  <c r="S34" i="53" s="1"/>
  <c r="S45" i="53" s="1"/>
  <c r="S50" i="53" s="1"/>
  <c r="S54" i="53" s="1"/>
  <c r="S85" i="53" s="1"/>
  <c r="S86" i="53" s="1"/>
  <c r="S88" i="53" s="1"/>
  <c r="V11" i="53"/>
  <c r="V32" i="53"/>
  <c r="Y21" i="53"/>
  <c r="V70" i="53"/>
  <c r="Y68" i="53"/>
  <c r="V81" i="53"/>
  <c r="Y76" i="53"/>
  <c r="Y84" i="53"/>
  <c r="S18" i="50"/>
  <c r="S34" i="50" s="1"/>
  <c r="V11" i="50"/>
  <c r="V32" i="50"/>
  <c r="Y21" i="50"/>
  <c r="V70" i="50"/>
  <c r="Y68" i="50"/>
  <c r="Y84" i="50"/>
  <c r="P18" i="16"/>
  <c r="S11" i="16"/>
  <c r="P34" i="16" l="1"/>
  <c r="P63" i="50"/>
  <c r="M65" i="50"/>
  <c r="M72" i="50" s="1"/>
  <c r="P45" i="16"/>
  <c r="P50" i="16" s="1"/>
  <c r="P54" i="16" s="1"/>
  <c r="P85" i="16" s="1"/>
  <c r="P86" i="16" s="1"/>
  <c r="P88" i="16" s="1"/>
  <c r="V37" i="16"/>
  <c r="S43" i="16"/>
  <c r="S65" i="53"/>
  <c r="S72" i="53" s="1"/>
  <c r="V59" i="53"/>
  <c r="S43" i="50"/>
  <c r="S45" i="50" s="1"/>
  <c r="S50" i="50" s="1"/>
  <c r="S54" i="50" s="1"/>
  <c r="S85" i="50" s="1"/>
  <c r="S86" i="50" s="1"/>
  <c r="V37" i="50"/>
  <c r="S81" i="50"/>
  <c r="V76" i="50"/>
  <c r="P65" i="16"/>
  <c r="P72" i="16" s="1"/>
  <c r="S59" i="16"/>
  <c r="P88" i="50"/>
  <c r="S81" i="16"/>
  <c r="V76" i="16"/>
  <c r="V24" i="16"/>
  <c r="S32" i="16"/>
  <c r="AB70" i="16"/>
  <c r="AE68" i="16"/>
  <c r="V59" i="50"/>
  <c r="AB84" i="53"/>
  <c r="Y81" i="53"/>
  <c r="AB76" i="53"/>
  <c r="Y70" i="53"/>
  <c r="AB68" i="53"/>
  <c r="Y32" i="53"/>
  <c r="AB21" i="53"/>
  <c r="V18" i="53"/>
  <c r="V34" i="53" s="1"/>
  <c r="V45" i="53" s="1"/>
  <c r="V50" i="53" s="1"/>
  <c r="V54" i="53" s="1"/>
  <c r="V85" i="53" s="1"/>
  <c r="V86" i="53" s="1"/>
  <c r="V88" i="53" s="1"/>
  <c r="Y11" i="53"/>
  <c r="Y43" i="53"/>
  <c r="AB37" i="53"/>
  <c r="AB84" i="50"/>
  <c r="Y70" i="50"/>
  <c r="AB68" i="50"/>
  <c r="Y32" i="50"/>
  <c r="AB21" i="50"/>
  <c r="V18" i="50"/>
  <c r="V34" i="50" s="1"/>
  <c r="Y11" i="50"/>
  <c r="S18" i="16"/>
  <c r="V11" i="16"/>
  <c r="S88" i="50" l="1"/>
  <c r="V43" i="50"/>
  <c r="V45" i="50" s="1"/>
  <c r="V50" i="50" s="1"/>
  <c r="V54" i="50" s="1"/>
  <c r="V85" i="50" s="1"/>
  <c r="V86" i="50" s="1"/>
  <c r="Y37" i="50"/>
  <c r="Y37" i="16"/>
  <c r="V43" i="16"/>
  <c r="S63" i="50"/>
  <c r="P65" i="50"/>
  <c r="P72" i="50" s="1"/>
  <c r="S34" i="16"/>
  <c r="S45" i="16" s="1"/>
  <c r="S50" i="16" s="1"/>
  <c r="S54" i="16" s="1"/>
  <c r="S85" i="16" s="1"/>
  <c r="S86" i="16" s="1"/>
  <c r="S88" i="16" s="1"/>
  <c r="S65" i="16"/>
  <c r="S72" i="16" s="1"/>
  <c r="V59" i="16"/>
  <c r="V81" i="50"/>
  <c r="Y76" i="50"/>
  <c r="V65" i="53"/>
  <c r="V72" i="53" s="1"/>
  <c r="Y59" i="53"/>
  <c r="Y24" i="16"/>
  <c r="V32" i="16"/>
  <c r="V81" i="16"/>
  <c r="Y76" i="16"/>
  <c r="AE70" i="16"/>
  <c r="AH68" i="16"/>
  <c r="Y59" i="50"/>
  <c r="AB43" i="53"/>
  <c r="AE37" i="53"/>
  <c r="Y18" i="53"/>
  <c r="Y34" i="53" s="1"/>
  <c r="Y45" i="53" s="1"/>
  <c r="Y50" i="53" s="1"/>
  <c r="Y54" i="53" s="1"/>
  <c r="Y85" i="53" s="1"/>
  <c r="Y86" i="53" s="1"/>
  <c r="Y88" i="53" s="1"/>
  <c r="AB11" i="53"/>
  <c r="AB32" i="53"/>
  <c r="AE21" i="53"/>
  <c r="AB70" i="53"/>
  <c r="AE68" i="53"/>
  <c r="AB81" i="53"/>
  <c r="AE76" i="53"/>
  <c r="AE84" i="53"/>
  <c r="Y18" i="50"/>
  <c r="Y34" i="50" s="1"/>
  <c r="AB11" i="50"/>
  <c r="AB32" i="50"/>
  <c r="AE21" i="50"/>
  <c r="AB70" i="50"/>
  <c r="AE68" i="50"/>
  <c r="AE84" i="50"/>
  <c r="V18" i="16"/>
  <c r="V34" i="16" s="1"/>
  <c r="V45" i="16" s="1"/>
  <c r="V50" i="16" s="1"/>
  <c r="V54" i="16" s="1"/>
  <c r="V85" i="16" s="1"/>
  <c r="V86" i="16" s="1"/>
  <c r="V88" i="16" s="1"/>
  <c r="Y11" i="16"/>
  <c r="Y81" i="50" l="1"/>
  <c r="AB76" i="50"/>
  <c r="V88" i="50"/>
  <c r="Y45" i="50"/>
  <c r="Y50" i="50" s="1"/>
  <c r="Y54" i="50" s="1"/>
  <c r="Y85" i="50" s="1"/>
  <c r="Y86" i="50" s="1"/>
  <c r="V65" i="16"/>
  <c r="V72" i="16" s="1"/>
  <c r="Y59" i="16"/>
  <c r="V63" i="50"/>
  <c r="S65" i="50"/>
  <c r="S72" i="50" s="1"/>
  <c r="AB37" i="16"/>
  <c r="Y43" i="16"/>
  <c r="Y43" i="50"/>
  <c r="AB37" i="50"/>
  <c r="Y65" i="53"/>
  <c r="Y72" i="53" s="1"/>
  <c r="AB59" i="53"/>
  <c r="Y81" i="16"/>
  <c r="AB76" i="16"/>
  <c r="AB24" i="16"/>
  <c r="Y32" i="16"/>
  <c r="AH70" i="16"/>
  <c r="AK68" i="16"/>
  <c r="AB59" i="50"/>
  <c r="AH84" i="53"/>
  <c r="AE81" i="53"/>
  <c r="AH76" i="53"/>
  <c r="AE70" i="53"/>
  <c r="AH68" i="53"/>
  <c r="AE32" i="53"/>
  <c r="AH21" i="53"/>
  <c r="AB18" i="53"/>
  <c r="AB34" i="53" s="1"/>
  <c r="AB45" i="53" s="1"/>
  <c r="AB50" i="53" s="1"/>
  <c r="AB54" i="53" s="1"/>
  <c r="AB85" i="53" s="1"/>
  <c r="AB86" i="53" s="1"/>
  <c r="AB88" i="53" s="1"/>
  <c r="AE11" i="53"/>
  <c r="AE43" i="53"/>
  <c r="AH37" i="53"/>
  <c r="AH84" i="50"/>
  <c r="AE70" i="50"/>
  <c r="AH68" i="50"/>
  <c r="AE32" i="50"/>
  <c r="AH21" i="50"/>
  <c r="AB18" i="50"/>
  <c r="AB34" i="50" s="1"/>
  <c r="AE11" i="50"/>
  <c r="Y18" i="16"/>
  <c r="AB11" i="16"/>
  <c r="AB59" i="16" l="1"/>
  <c r="Y65" i="16"/>
  <c r="Y72" i="16" s="1"/>
  <c r="AB81" i="50"/>
  <c r="AE76" i="50"/>
  <c r="AB43" i="16"/>
  <c r="AE37" i="16"/>
  <c r="Y63" i="50"/>
  <c r="V65" i="50"/>
  <c r="V72" i="50" s="1"/>
  <c r="Y88" i="50"/>
  <c r="AB65" i="53"/>
  <c r="AB72" i="53" s="1"/>
  <c r="AE59" i="53"/>
  <c r="Y34" i="16"/>
  <c r="Y45" i="16" s="1"/>
  <c r="Y50" i="16" s="1"/>
  <c r="Y54" i="16" s="1"/>
  <c r="Y85" i="16" s="1"/>
  <c r="Y86" i="16" s="1"/>
  <c r="Y88" i="16" s="1"/>
  <c r="AB43" i="50"/>
  <c r="AB45" i="50" s="1"/>
  <c r="AB50" i="50" s="1"/>
  <c r="AB54" i="50" s="1"/>
  <c r="AB85" i="50" s="1"/>
  <c r="AB86" i="50" s="1"/>
  <c r="AE37" i="50"/>
  <c r="AE24" i="16"/>
  <c r="AB32" i="16"/>
  <c r="AB81" i="16"/>
  <c r="AE76" i="16"/>
  <c r="AK70" i="16"/>
  <c r="AN68" i="16"/>
  <c r="AE59" i="50"/>
  <c r="AH43" i="53"/>
  <c r="AK37" i="53"/>
  <c r="AE18" i="53"/>
  <c r="AE34" i="53" s="1"/>
  <c r="AE45" i="53" s="1"/>
  <c r="AE50" i="53" s="1"/>
  <c r="AE54" i="53" s="1"/>
  <c r="AE85" i="53" s="1"/>
  <c r="AE86" i="53" s="1"/>
  <c r="AE88" i="53" s="1"/>
  <c r="AH11" i="53"/>
  <c r="AH32" i="53"/>
  <c r="AK21" i="53"/>
  <c r="AH70" i="53"/>
  <c r="AK68" i="53"/>
  <c r="AH81" i="53"/>
  <c r="AK76" i="53"/>
  <c r="AK84" i="53"/>
  <c r="AE18" i="50"/>
  <c r="AE34" i="50" s="1"/>
  <c r="AH11" i="50"/>
  <c r="AH32" i="50"/>
  <c r="AK21" i="50"/>
  <c r="AH70" i="50"/>
  <c r="AK68" i="50"/>
  <c r="AK84" i="50"/>
  <c r="AB18" i="16"/>
  <c r="AB34" i="16" s="1"/>
  <c r="AB45" i="16" s="1"/>
  <c r="AB50" i="16" s="1"/>
  <c r="AB54" i="16" s="1"/>
  <c r="AB85" i="16" s="1"/>
  <c r="AB86" i="16" s="1"/>
  <c r="AB88" i="16" s="1"/>
  <c r="AE11" i="16"/>
  <c r="AE43" i="50" l="1"/>
  <c r="AE45" i="50" s="1"/>
  <c r="AE50" i="50" s="1"/>
  <c r="AE54" i="50" s="1"/>
  <c r="AE85" i="50" s="1"/>
  <c r="AE86" i="50" s="1"/>
  <c r="AH37" i="50"/>
  <c r="AH37" i="16"/>
  <c r="AE43" i="16"/>
  <c r="AB88" i="50"/>
  <c r="AE81" i="50"/>
  <c r="AH76" i="50"/>
  <c r="AE65" i="53"/>
  <c r="AE72" i="53" s="1"/>
  <c r="AH59" i="53"/>
  <c r="AB63" i="50"/>
  <c r="Y65" i="50"/>
  <c r="Y72" i="50" s="1"/>
  <c r="AB65" i="16"/>
  <c r="AB72" i="16" s="1"/>
  <c r="AE59" i="16"/>
  <c r="AE81" i="16"/>
  <c r="AH76" i="16"/>
  <c r="AH24" i="16"/>
  <c r="AE32" i="16"/>
  <c r="AN70" i="16"/>
  <c r="AQ68" i="16"/>
  <c r="AH59" i="50"/>
  <c r="AN84" i="53"/>
  <c r="AK81" i="53"/>
  <c r="AN76" i="53"/>
  <c r="AK70" i="53"/>
  <c r="AN68" i="53"/>
  <c r="AK32" i="53"/>
  <c r="AN21" i="53"/>
  <c r="AH18" i="53"/>
  <c r="AH34" i="53" s="1"/>
  <c r="AH45" i="53" s="1"/>
  <c r="AH50" i="53" s="1"/>
  <c r="AH54" i="53" s="1"/>
  <c r="AH85" i="53" s="1"/>
  <c r="AH86" i="53" s="1"/>
  <c r="AH88" i="53" s="1"/>
  <c r="AK11" i="53"/>
  <c r="AK43" i="53"/>
  <c r="AN37" i="53"/>
  <c r="AN84" i="50"/>
  <c r="AK70" i="50"/>
  <c r="AN68" i="50"/>
  <c r="AK32" i="50"/>
  <c r="AN21" i="50"/>
  <c r="AH18" i="50"/>
  <c r="AH34" i="50" s="1"/>
  <c r="AK11" i="50"/>
  <c r="AE18" i="16"/>
  <c r="AE34" i="16" s="1"/>
  <c r="AE45" i="16" s="1"/>
  <c r="AE50" i="16" s="1"/>
  <c r="AE54" i="16" s="1"/>
  <c r="AE85" i="16" s="1"/>
  <c r="AE86" i="16" s="1"/>
  <c r="AH11" i="16"/>
  <c r="AE65" i="16" l="1"/>
  <c r="AE72" i="16" s="1"/>
  <c r="AH59" i="16"/>
  <c r="AH81" i="50"/>
  <c r="AK76" i="50"/>
  <c r="AE63" i="50"/>
  <c r="AB65" i="50"/>
  <c r="AB72" i="50" s="1"/>
  <c r="AE88" i="50"/>
  <c r="AK59" i="53"/>
  <c r="AH65" i="53"/>
  <c r="AH72" i="53" s="1"/>
  <c r="AH43" i="50"/>
  <c r="AH45" i="50" s="1"/>
  <c r="AH50" i="50" s="1"/>
  <c r="AH54" i="50" s="1"/>
  <c r="AH85" i="50" s="1"/>
  <c r="AH86" i="50" s="1"/>
  <c r="AK37" i="50"/>
  <c r="AE88" i="16"/>
  <c r="AK37" i="16"/>
  <c r="AH43" i="16"/>
  <c r="AK24" i="16"/>
  <c r="AH32" i="16"/>
  <c r="AH81" i="16"/>
  <c r="AK76" i="16"/>
  <c r="AQ70" i="16"/>
  <c r="N70" i="14" s="1"/>
  <c r="N68" i="14"/>
  <c r="AK59" i="50"/>
  <c r="AN43" i="53"/>
  <c r="AQ37" i="53"/>
  <c r="AK18" i="53"/>
  <c r="AK34" i="53" s="1"/>
  <c r="AK45" i="53" s="1"/>
  <c r="AK50" i="53" s="1"/>
  <c r="AK54" i="53" s="1"/>
  <c r="AK85" i="53" s="1"/>
  <c r="AK86" i="53" s="1"/>
  <c r="AN11" i="53"/>
  <c r="AN32" i="53"/>
  <c r="AQ21" i="53"/>
  <c r="AN70" i="53"/>
  <c r="AQ68" i="53"/>
  <c r="AN81" i="53"/>
  <c r="AQ76" i="53"/>
  <c r="AQ84" i="53"/>
  <c r="R84" i="14" s="1"/>
  <c r="AK88" i="53"/>
  <c r="AK18" i="50"/>
  <c r="AK34" i="50" s="1"/>
  <c r="AN11" i="50"/>
  <c r="AN32" i="50"/>
  <c r="AQ21" i="50"/>
  <c r="AN70" i="50"/>
  <c r="AQ68" i="50"/>
  <c r="AQ84" i="50"/>
  <c r="P84" i="14" s="1"/>
  <c r="L84" i="14" s="1"/>
  <c r="H84" i="14" s="1"/>
  <c r="AH18" i="16"/>
  <c r="AH34" i="16" s="1"/>
  <c r="AH45" i="16" s="1"/>
  <c r="AH50" i="16" s="1"/>
  <c r="AH54" i="16" s="1"/>
  <c r="AH85" i="16" s="1"/>
  <c r="AH86" i="16" s="1"/>
  <c r="AH88" i="16" s="1"/>
  <c r="AK11" i="16"/>
  <c r="AK43" i="50" l="1"/>
  <c r="AK45" i="50" s="1"/>
  <c r="AK50" i="50" s="1"/>
  <c r="AK54" i="50" s="1"/>
  <c r="AK85" i="50" s="1"/>
  <c r="AK86" i="50" s="1"/>
  <c r="AN37" i="50"/>
  <c r="AK81" i="50"/>
  <c r="AN76" i="50"/>
  <c r="AN37" i="16"/>
  <c r="AK43" i="16"/>
  <c r="AH88" i="50"/>
  <c r="AK65" i="53"/>
  <c r="AK72" i="53" s="1"/>
  <c r="AN59" i="53"/>
  <c r="AH63" i="50"/>
  <c r="AE65" i="50"/>
  <c r="AE72" i="50" s="1"/>
  <c r="AK59" i="16"/>
  <c r="AH65" i="16"/>
  <c r="AH72" i="16" s="1"/>
  <c r="AK81" i="16"/>
  <c r="AN76" i="16"/>
  <c r="AN24" i="16"/>
  <c r="AK32" i="16"/>
  <c r="AQ81" i="53"/>
  <c r="R81" i="14" s="1"/>
  <c r="R76" i="14"/>
  <c r="AQ70" i="53"/>
  <c r="R70" i="14" s="1"/>
  <c r="R68" i="14"/>
  <c r="AQ32" i="53"/>
  <c r="R32" i="14" s="1"/>
  <c r="R93" i="14" s="1"/>
  <c r="R21" i="14"/>
  <c r="AQ70" i="50"/>
  <c r="P70" i="14" s="1"/>
  <c r="P68" i="14"/>
  <c r="AQ32" i="50"/>
  <c r="P32" i="14" s="1"/>
  <c r="P93" i="14" s="1"/>
  <c r="P21" i="14"/>
  <c r="L21" i="14" s="1"/>
  <c r="H21" i="14" s="1"/>
  <c r="AQ43" i="53"/>
  <c r="R43" i="14" s="1"/>
  <c r="R37" i="14"/>
  <c r="AN59" i="50"/>
  <c r="AN18" i="53"/>
  <c r="AN34" i="53" s="1"/>
  <c r="AN45" i="53" s="1"/>
  <c r="AN50" i="53" s="1"/>
  <c r="AN54" i="53" s="1"/>
  <c r="AN85" i="53" s="1"/>
  <c r="AN86" i="53" s="1"/>
  <c r="AN88" i="53" s="1"/>
  <c r="AQ11" i="53"/>
  <c r="AN18" i="50"/>
  <c r="AN34" i="50" s="1"/>
  <c r="AQ11" i="50"/>
  <c r="AK18" i="16"/>
  <c r="AK34" i="16" s="1"/>
  <c r="AN11" i="16"/>
  <c r="AK88" i="50" l="1"/>
  <c r="L68" i="14"/>
  <c r="H68" i="14" s="1"/>
  <c r="L70" i="14"/>
  <c r="H70" i="14" s="1"/>
  <c r="AQ37" i="16"/>
  <c r="AN43" i="16"/>
  <c r="AN65" i="53"/>
  <c r="AN72" i="53" s="1"/>
  <c r="AQ59" i="53"/>
  <c r="AK65" i="16"/>
  <c r="AK72" i="16" s="1"/>
  <c r="AN59" i="16"/>
  <c r="AK63" i="50"/>
  <c r="AH65" i="50"/>
  <c r="AH72" i="50" s="1"/>
  <c r="AN43" i="50"/>
  <c r="AN45" i="50" s="1"/>
  <c r="AN50" i="50" s="1"/>
  <c r="AN54" i="50" s="1"/>
  <c r="AN85" i="50" s="1"/>
  <c r="AN86" i="50" s="1"/>
  <c r="AQ37" i="50"/>
  <c r="AK45" i="16"/>
  <c r="AK50" i="16" s="1"/>
  <c r="AK54" i="16" s="1"/>
  <c r="AK85" i="16" s="1"/>
  <c r="AK86" i="16" s="1"/>
  <c r="AK88" i="16" s="1"/>
  <c r="AN81" i="50"/>
  <c r="AQ76" i="50"/>
  <c r="AQ24" i="16"/>
  <c r="AN32" i="16"/>
  <c r="AN81" i="16"/>
  <c r="AQ76" i="16"/>
  <c r="AQ18" i="53"/>
  <c r="R11" i="14"/>
  <c r="AQ18" i="50"/>
  <c r="AQ34" i="50" s="1"/>
  <c r="P11" i="14"/>
  <c r="AQ59" i="50"/>
  <c r="P18" i="14"/>
  <c r="AN18" i="16"/>
  <c r="AQ11" i="16"/>
  <c r="AN34" i="16" l="1"/>
  <c r="AN88" i="50"/>
  <c r="AN45" i="16"/>
  <c r="AN50" i="16" s="1"/>
  <c r="AN54" i="16" s="1"/>
  <c r="AN85" i="16" s="1"/>
  <c r="AN86" i="16" s="1"/>
  <c r="AN88" i="16" s="1"/>
  <c r="AQ65" i="53"/>
  <c r="R59" i="14"/>
  <c r="N37" i="14"/>
  <c r="AQ43" i="16"/>
  <c r="N43" i="14" s="1"/>
  <c r="P76" i="14"/>
  <c r="AQ81" i="50"/>
  <c r="P81" i="14" s="1"/>
  <c r="P37" i="14"/>
  <c r="AQ43" i="50"/>
  <c r="P43" i="14" s="1"/>
  <c r="P92" i="14" s="1"/>
  <c r="AN65" i="16"/>
  <c r="AN72" i="16" s="1"/>
  <c r="AQ59" i="16"/>
  <c r="AN63" i="50"/>
  <c r="AK65" i="50"/>
  <c r="AK72" i="50" s="1"/>
  <c r="AQ81" i="16"/>
  <c r="N81" i="14" s="1"/>
  <c r="N76" i="14"/>
  <c r="N24" i="14"/>
  <c r="L24" i="14" s="1"/>
  <c r="H24" i="14" s="1"/>
  <c r="AQ32" i="16"/>
  <c r="N32" i="14" s="1"/>
  <c r="L32" i="14" s="1"/>
  <c r="H32" i="14" s="1"/>
  <c r="AQ34" i="53"/>
  <c r="R18" i="14"/>
  <c r="R92" i="14" s="1"/>
  <c r="P59" i="14"/>
  <c r="AQ45" i="50"/>
  <c r="P34" i="14"/>
  <c r="N11" i="14"/>
  <c r="L11" i="14" s="1"/>
  <c r="H11" i="14" s="1"/>
  <c r="AQ18" i="16"/>
  <c r="L43" i="14" l="1"/>
  <c r="H43" i="14" s="1"/>
  <c r="L37" i="14"/>
  <c r="H37" i="14" s="1"/>
  <c r="L76" i="14"/>
  <c r="H76" i="14" s="1"/>
  <c r="L81" i="14"/>
  <c r="H81" i="14" s="1"/>
  <c r="N59" i="14"/>
  <c r="L59" i="14" s="1"/>
  <c r="H59" i="14" s="1"/>
  <c r="AQ65" i="16"/>
  <c r="AQ63" i="50"/>
  <c r="AN65" i="50"/>
  <c r="AN72" i="50" s="1"/>
  <c r="R65" i="14"/>
  <c r="AQ72" i="53"/>
  <c r="R72" i="14" s="1"/>
  <c r="N93" i="14"/>
  <c r="L93" i="14" s="1"/>
  <c r="AQ45" i="53"/>
  <c r="R34" i="14"/>
  <c r="AQ50" i="50"/>
  <c r="P45" i="14"/>
  <c r="N18" i="14"/>
  <c r="L18" i="14" s="1"/>
  <c r="H18" i="14" s="1"/>
  <c r="AQ34" i="16"/>
  <c r="P63" i="14" l="1"/>
  <c r="L63" i="14" s="1"/>
  <c r="H63" i="14" s="1"/>
  <c r="AQ65" i="50"/>
  <c r="N65" i="14"/>
  <c r="AQ72" i="16"/>
  <c r="N72" i="14" s="1"/>
  <c r="N92" i="14"/>
  <c r="L92" i="14" s="1"/>
  <c r="AQ50" i="53"/>
  <c r="R45" i="14"/>
  <c r="AQ54" i="50"/>
  <c r="P50" i="14"/>
  <c r="N34" i="14"/>
  <c r="L34" i="14" s="1"/>
  <c r="H34" i="14" s="1"/>
  <c r="AQ45" i="16"/>
  <c r="L97" i="14" l="1"/>
  <c r="L101" i="14" s="1"/>
  <c r="P65" i="14"/>
  <c r="L65" i="14" s="1"/>
  <c r="H65" i="14" s="1"/>
  <c r="AQ72" i="50"/>
  <c r="P72" i="14" s="1"/>
  <c r="L72" i="14" s="1"/>
  <c r="H72" i="14" s="1"/>
  <c r="AQ54" i="53"/>
  <c r="R50" i="14"/>
  <c r="AQ85" i="50"/>
  <c r="P54" i="14"/>
  <c r="N45" i="14"/>
  <c r="L45" i="14" s="1"/>
  <c r="H45" i="14" s="1"/>
  <c r="AQ50" i="16"/>
  <c r="L96" i="14" l="1"/>
  <c r="L100" i="14" s="1"/>
  <c r="L103" i="14" s="1"/>
  <c r="AQ85" i="53"/>
  <c r="R54" i="14"/>
  <c r="P85" i="14"/>
  <c r="AQ86" i="50"/>
  <c r="N50" i="14"/>
  <c r="L50" i="14" s="1"/>
  <c r="H50" i="14" s="1"/>
  <c r="AQ54" i="16"/>
  <c r="R85" i="14" l="1"/>
  <c r="AQ86" i="53"/>
  <c r="P86" i="14"/>
  <c r="AQ88" i="50"/>
  <c r="P88" i="14" s="1"/>
  <c r="N54" i="14"/>
  <c r="L54" i="14" s="1"/>
  <c r="H54" i="14" s="1"/>
  <c r="AQ85" i="16"/>
  <c r="R86" i="14" l="1"/>
  <c r="AQ88" i="53"/>
  <c r="R88" i="14" s="1"/>
  <c r="N85" i="14"/>
  <c r="L85" i="14" s="1"/>
  <c r="H85" i="14" s="1"/>
  <c r="AQ86" i="16"/>
  <c r="N86" i="14" l="1"/>
  <c r="L86" i="14" s="1"/>
  <c r="H86" i="14" s="1"/>
  <c r="AQ88" i="16"/>
  <c r="N88" i="14" s="1"/>
  <c r="L88" i="14" s="1"/>
  <c r="H88" i="14" s="1"/>
</calcChain>
</file>

<file path=xl/sharedStrings.xml><?xml version="1.0" encoding="utf-8"?>
<sst xmlns="http://schemas.openxmlformats.org/spreadsheetml/2006/main" count="3184" uniqueCount="210">
  <si>
    <t>Reduced</t>
  </si>
  <si>
    <t>Free</t>
  </si>
  <si>
    <t>Federal Reimbursement</t>
  </si>
  <si>
    <t>Difference</t>
  </si>
  <si>
    <t>Monthly Reporting for:</t>
  </si>
  <si>
    <t>Input Month:</t>
  </si>
  <si>
    <t>Paid</t>
  </si>
  <si>
    <t>K-6</t>
  </si>
  <si>
    <t>3-6</t>
  </si>
  <si>
    <t>PK-2</t>
  </si>
  <si>
    <t>State Reimbursement</t>
  </si>
  <si>
    <t xml:space="preserve"> Reimbursement Amount</t>
  </si>
  <si>
    <t>Reimbursement Rates:</t>
  </si>
  <si>
    <t>N/A</t>
  </si>
  <si>
    <t>Meals Served (Monthly)</t>
  </si>
  <si>
    <t>September</t>
  </si>
  <si>
    <t>Totals</t>
  </si>
  <si>
    <t>Adult</t>
  </si>
  <si>
    <t>Local Revenue Per Meal</t>
  </si>
  <si>
    <t>Local Revenue and</t>
  </si>
  <si>
    <t>Vendor Cost Per Meal</t>
  </si>
  <si>
    <t>State Rembursement from SFA</t>
  </si>
  <si>
    <t>Federal Reimbursement from SFA</t>
  </si>
  <si>
    <t xml:space="preserve">National School Lunch Program </t>
  </si>
  <si>
    <t>Grant Code 4555</t>
  </si>
  <si>
    <t>Monthly</t>
  </si>
  <si>
    <t xml:space="preserve">School Breakfast Program </t>
  </si>
  <si>
    <t>Grant Code 4553</t>
  </si>
  <si>
    <t>July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</si>
  <si>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</si>
  <si>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</si>
  <si>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</si>
  <si>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</si>
  <si>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</si>
  <si>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</si>
  <si>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</si>
  <si>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</si>
  <si>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</si>
  <si>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</si>
  <si>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Food Service Program </t>
  </si>
  <si>
    <t>Fund 51 - Program 3100</t>
  </si>
  <si>
    <t>Income Statement:</t>
  </si>
  <si>
    <t>Operating Revenues:</t>
  </si>
  <si>
    <t>Interest Income</t>
  </si>
  <si>
    <t>Total Operating Revenues</t>
  </si>
  <si>
    <t>Operating Expenses:</t>
  </si>
  <si>
    <t>Salaries</t>
  </si>
  <si>
    <t>Employee Benefits</t>
  </si>
  <si>
    <t>Purchased Services</t>
  </si>
  <si>
    <t>Commodities</t>
  </si>
  <si>
    <t>Other Operating Expenses</t>
  </si>
  <si>
    <t>Depreciation</t>
  </si>
  <si>
    <t>Miscellaneous</t>
  </si>
  <si>
    <t>Total Operating Expenses</t>
  </si>
  <si>
    <t>Operating Income (Loss)</t>
  </si>
  <si>
    <t>Non-Operating Revenues (Expenses)</t>
  </si>
  <si>
    <t>Other Revenues</t>
  </si>
  <si>
    <t>Miscellaneous Revenues</t>
  </si>
  <si>
    <t>School Breakfast Reimbursement</t>
  </si>
  <si>
    <t>National School Lunch Reimbursement</t>
  </si>
  <si>
    <t>Total Non-Operating revenues (expenses)</t>
  </si>
  <si>
    <t>Net Income (Loss)</t>
  </si>
  <si>
    <t>Net Assets at Beginning of Year</t>
  </si>
  <si>
    <t>Statement of Net Assets:</t>
  </si>
  <si>
    <t>Assets:</t>
  </si>
  <si>
    <t>Current Assets:</t>
  </si>
  <si>
    <t>Cash</t>
  </si>
  <si>
    <t>Accounts Receivable - Sales</t>
  </si>
  <si>
    <t>Accounts Receivable - SFA (Lunch)</t>
  </si>
  <si>
    <t>Accounts Receivable - SFA (Breakfast)</t>
  </si>
  <si>
    <t>Accounts Receivable - SFA (CDE)</t>
  </si>
  <si>
    <t>Other Current Assets</t>
  </si>
  <si>
    <t>Total Current Assets</t>
  </si>
  <si>
    <t>Capital Assets:</t>
  </si>
  <si>
    <t>Equipment</t>
  </si>
  <si>
    <t>Accumulated Depreciation</t>
  </si>
  <si>
    <t>Total Capital Assets</t>
  </si>
  <si>
    <t>Total Assets</t>
  </si>
  <si>
    <t>Current Liabilities:</t>
  </si>
  <si>
    <t>Liabilities:</t>
  </si>
  <si>
    <t>Accounts Payable</t>
  </si>
  <si>
    <t>Accrued Salaries and Benefits</t>
  </si>
  <si>
    <t>Compensated Absences</t>
  </si>
  <si>
    <t>Other Current Liabilities</t>
  </si>
  <si>
    <t>Deferred Revenue - Sales</t>
  </si>
  <si>
    <t>Total Current Liabilities</t>
  </si>
  <si>
    <t>Net Assets:</t>
  </si>
  <si>
    <t>Invested in Capital Assets, Net</t>
  </si>
  <si>
    <t>Unrestricted</t>
  </si>
  <si>
    <t>Total Net Assets</t>
  </si>
  <si>
    <t>Total Liabilities and Net Assets</t>
  </si>
  <si>
    <t>July 2009</t>
  </si>
  <si>
    <t>Adjustments for</t>
  </si>
  <si>
    <t>As of</t>
  </si>
  <si>
    <t>July 1, 2009</t>
  </si>
  <si>
    <t>July 31, 2009</t>
  </si>
  <si>
    <t>August 2009</t>
  </si>
  <si>
    <t>August 31, 2009</t>
  </si>
  <si>
    <t>September 2009</t>
  </si>
  <si>
    <t>September 30, 2009</t>
  </si>
  <si>
    <t>Detailed Trial Balance Information</t>
  </si>
  <si>
    <t>Total Activity and/or Adjustments</t>
  </si>
  <si>
    <t>CDE Child Nutrition Reimbursement</t>
  </si>
  <si>
    <t>COA Coding</t>
  </si>
  <si>
    <t>Food Sales - Students Lunch</t>
  </si>
  <si>
    <t>Food Sales - Adults Lunch</t>
  </si>
  <si>
    <t>Food Sales - Students Breakfast</t>
  </si>
  <si>
    <t>Food Sales - Adults Breakfast</t>
  </si>
  <si>
    <t>Balance Sheet:</t>
  </si>
  <si>
    <t>Source: Grant</t>
  </si>
  <si>
    <t>1612: 4553</t>
  </si>
  <si>
    <t>1611: 4555</t>
  </si>
  <si>
    <t>1622</t>
  </si>
  <si>
    <t>1621</t>
  </si>
  <si>
    <t>1690</t>
  </si>
  <si>
    <t>1900</t>
  </si>
  <si>
    <t>0300</t>
  </si>
  <si>
    <t>0630</t>
  </si>
  <si>
    <t>0633</t>
  </si>
  <si>
    <t>0800</t>
  </si>
  <si>
    <t>0740</t>
  </si>
  <si>
    <t>Object: Job Class</t>
  </si>
  <si>
    <t>0100:  600</t>
  </si>
  <si>
    <t>0200:  600</t>
  </si>
  <si>
    <t>4010:  4555</t>
  </si>
  <si>
    <t>4000:  4555</t>
  </si>
  <si>
    <t>4000:  4553</t>
  </si>
  <si>
    <t>3000:  3169</t>
  </si>
  <si>
    <t>1500</t>
  </si>
  <si>
    <t>8100</t>
  </si>
  <si>
    <t>8153</t>
  </si>
  <si>
    <t>8142:  4555</t>
  </si>
  <si>
    <t>8142:  4553</t>
  </si>
  <si>
    <t>8142:  3169</t>
  </si>
  <si>
    <t>8199</t>
  </si>
  <si>
    <t>8241</t>
  </si>
  <si>
    <t>8242</t>
  </si>
  <si>
    <t>7481</t>
  </si>
  <si>
    <t>7421</t>
  </si>
  <si>
    <t>7461</t>
  </si>
  <si>
    <t>7472</t>
  </si>
  <si>
    <t>7499</t>
  </si>
  <si>
    <t>6790</t>
  </si>
  <si>
    <t>6792</t>
  </si>
  <si>
    <t>Food - Lunch</t>
  </si>
  <si>
    <t>Food - Breakfast</t>
  </si>
  <si>
    <t>Meal Activity for</t>
  </si>
  <si>
    <t>Income (Loss) Before Other Items</t>
  </si>
  <si>
    <t>Capital Contributions</t>
  </si>
  <si>
    <t>5900</t>
  </si>
  <si>
    <t>October 2009</t>
  </si>
  <si>
    <t>October 31, 2009</t>
  </si>
  <si>
    <t>November 2009</t>
  </si>
  <si>
    <t>November 31, 2009</t>
  </si>
  <si>
    <t>December 2009</t>
  </si>
  <si>
    <t>December 31, 2009</t>
  </si>
  <si>
    <t>January 2010</t>
  </si>
  <si>
    <t>February 2010</t>
  </si>
  <si>
    <t>February 28, 2010</t>
  </si>
  <si>
    <t>January 31, 2010</t>
  </si>
  <si>
    <t>March 2010</t>
  </si>
  <si>
    <t>March 31, 2010</t>
  </si>
  <si>
    <t>April 2010</t>
  </si>
  <si>
    <t>April 30, 2010</t>
  </si>
  <si>
    <t>May 2010</t>
  </si>
  <si>
    <t>May 31, 2010</t>
  </si>
  <si>
    <t>June 2010</t>
  </si>
  <si>
    <t>June 30, 2010</t>
  </si>
  <si>
    <t>Year to Date Financial Data</t>
  </si>
  <si>
    <t>Summary YTD Financial Data</t>
  </si>
  <si>
    <t>7-12</t>
  </si>
  <si>
    <t>P-2</t>
  </si>
  <si>
    <t>Commodities Received</t>
  </si>
  <si>
    <t>06XX</t>
  </si>
  <si>
    <t>0632</t>
  </si>
  <si>
    <t>Commodity Fees</t>
  </si>
  <si>
    <t>0596</t>
  </si>
  <si>
    <t>Subsidy from Other Funds (GF)</t>
  </si>
  <si>
    <t>Capital Contributions - Equipment</t>
  </si>
  <si>
    <t>Capital Assets:  (N/A at school level)</t>
  </si>
  <si>
    <t>Depreciation - (N/A at school level)</t>
  </si>
  <si>
    <t>Flow-through coding:</t>
  </si>
  <si>
    <t>1956; 3956; 4956</t>
  </si>
  <si>
    <t>School Level Reporting</t>
  </si>
  <si>
    <t>SFA Level Reporting</t>
  </si>
  <si>
    <t>1956</t>
  </si>
  <si>
    <t>SFA - A/P (7411)</t>
  </si>
  <si>
    <t>Fund 11 (or other charter school fund) - Program 3100</t>
  </si>
  <si>
    <t>1956: 4555</t>
  </si>
  <si>
    <t>1956: 4553</t>
  </si>
  <si>
    <t>4956:  4555</t>
  </si>
  <si>
    <t>4956:  4553</t>
  </si>
  <si>
    <t>3956:  3169</t>
  </si>
  <si>
    <t>Net Assets at End of Year</t>
  </si>
  <si>
    <t>Statewide Reporting</t>
  </si>
  <si>
    <t>Must balance to zero statewide</t>
  </si>
  <si>
    <t>Debit (Credit)</t>
  </si>
  <si>
    <t>Subsidy from Other Funds (GF) and/or entities</t>
  </si>
  <si>
    <t>Meals Ordered (Monthly)</t>
  </si>
  <si>
    <t>Local Revenue for meals ordered</t>
  </si>
  <si>
    <t>Calculated Meal Costs on Ordered</t>
  </si>
  <si>
    <t>FY20xx-20xx</t>
  </si>
  <si>
    <t>School 1</t>
  </si>
  <si>
    <t>Schhol 1</t>
  </si>
  <si>
    <t>School 2</t>
  </si>
  <si>
    <t>School 3</t>
  </si>
  <si>
    <t>School Food Authority - Sample</t>
  </si>
  <si>
    <t>SFA - Sample</t>
  </si>
  <si>
    <t xml:space="preserve">Adjust for Onsite SFA Activities </t>
  </si>
  <si>
    <t>Total of All SFA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</si>
</sst>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39" fontId="0" fillId="0" borderId="0" xfId="0" applyNumberFormat="1"/>
    <xf numFmtId="4" fontId="2" fillId="0" borderId="0" xfId="0" applyNumberFormat="1" applyFont="1" applyFill="1" applyProtection="1"/>
    <xf numFmtId="4" fontId="0" fillId="0" borderId="0" xfId="0" applyNumberFormat="1" applyFill="1" applyProtection="1"/>
    <xf numFmtId="4" fontId="1" fillId="0" borderId="0" xfId="0" applyNumberFormat="1" applyFont="1" applyFill="1" applyProtection="1"/>
    <xf numFmtId="4" fontId="0" fillId="0" borderId="0" xfId="0" applyNumberFormat="1" applyFill="1" applyBorder="1" applyAlignment="1" applyProtection="1"/>
    <xf numFmtId="4" fontId="0" fillId="0" borderId="0" xfId="0" applyNumberFormat="1" applyFill="1" applyAlignment="1" applyProtection="1">
      <alignment horizontal="center"/>
    </xf>
    <xf numFmtId="4" fontId="0" fillId="0" borderId="0" xfId="0" applyNumberFormat="1" applyFill="1" applyProtection="1">
      <protection locked="0"/>
    </xf>
    <xf numFmtId="39" fontId="0" fillId="0" borderId="0" xfId="0" applyNumberFormat="1" applyFill="1" applyProtection="1"/>
    <xf numFmtId="4" fontId="0" fillId="0" borderId="0" xfId="0" applyNumberFormat="1" applyProtection="1"/>
    <xf numFmtId="39" fontId="0" fillId="0" borderId="0" xfId="0" applyNumberFormat="1" applyProtection="1"/>
    <xf numFmtId="40" fontId="0" fillId="0" borderId="0" xfId="0" applyNumberFormat="1" applyFill="1" applyProtection="1"/>
    <xf numFmtId="4" fontId="0" fillId="0" borderId="0" xfId="0" applyNumberFormat="1" applyFill="1" applyBorder="1" applyProtection="1"/>
    <xf numFmtId="4" fontId="0" fillId="9" borderId="0" xfId="0" applyNumberFormat="1" applyFill="1" applyBorder="1" applyAlignment="1" applyProtection="1">
      <alignment horizontal="right"/>
    </xf>
    <xf numFmtId="4" fontId="0" fillId="5" borderId="0" xfId="0" applyNumberFormat="1" applyFill="1" applyBorder="1" applyAlignment="1" applyProtection="1">
      <alignment horizontal="right"/>
    </xf>
    <xf numFmtId="4" fontId="0" fillId="8" borderId="0" xfId="0" applyNumberFormat="1" applyFill="1" applyBorder="1" applyAlignment="1" applyProtection="1">
      <alignment horizontal="right"/>
    </xf>
    <xf numFmtId="4" fontId="0" fillId="10" borderId="0" xfId="0" applyNumberFormat="1" applyFill="1" applyBorder="1" applyAlignment="1" applyProtection="1">
      <alignment horizontal="right"/>
    </xf>
    <xf numFmtId="4" fontId="0" fillId="4" borderId="0" xfId="0" applyNumberFormat="1" applyFill="1" applyBorder="1" applyAlignment="1" applyProtection="1">
      <alignment horizontal="right"/>
    </xf>
    <xf numFmtId="4" fontId="0" fillId="8" borderId="0" xfId="0" quotePrefix="1" applyNumberFormat="1" applyFill="1" applyBorder="1" applyAlignment="1" applyProtection="1">
      <alignment horizontal="right"/>
    </xf>
    <xf numFmtId="4" fontId="0" fillId="9" borderId="0" xfId="0" applyNumberFormat="1" applyFill="1" applyBorder="1" applyProtection="1"/>
    <xf numFmtId="4" fontId="0" fillId="5" borderId="0" xfId="0" applyNumberFormat="1" applyFill="1" applyBorder="1" applyProtection="1"/>
    <xf numFmtId="4" fontId="0" fillId="8" borderId="0" xfId="0" applyNumberFormat="1" applyFill="1" applyBorder="1" applyProtection="1"/>
    <xf numFmtId="4" fontId="0" fillId="10" borderId="0" xfId="0" applyNumberFormat="1" applyFill="1" applyBorder="1" applyProtection="1"/>
    <xf numFmtId="4" fontId="0" fillId="4" borderId="0" xfId="0" applyNumberFormat="1" applyFill="1" applyBorder="1" applyProtection="1"/>
    <xf numFmtId="39" fontId="0" fillId="0" borderId="0" xfId="0" applyNumberFormat="1" applyFill="1" applyBorder="1" applyProtection="1"/>
    <xf numFmtId="4" fontId="0" fillId="0" borderId="4" xfId="0" applyNumberFormat="1" applyFill="1" applyBorder="1" applyProtection="1"/>
    <xf numFmtId="4" fontId="0" fillId="0" borderId="5" xfId="0" applyNumberFormat="1" applyFill="1" applyBorder="1" applyProtection="1"/>
    <xf numFmtId="4" fontId="0" fillId="0" borderId="6" xfId="0" applyNumberFormat="1" applyFill="1" applyBorder="1" applyProtection="1"/>
    <xf numFmtId="4" fontId="0" fillId="0" borderId="8" xfId="0" applyNumberFormat="1" applyFill="1" applyBorder="1" applyAlignment="1" applyProtection="1">
      <alignment horizontal="center"/>
    </xf>
    <xf numFmtId="4" fontId="0" fillId="0" borderId="9" xfId="0" applyNumberFormat="1" applyFill="1" applyBorder="1" applyProtection="1"/>
    <xf numFmtId="4" fontId="0" fillId="0" borderId="8" xfId="0" applyNumberFormat="1" applyFill="1" applyBorder="1" applyProtection="1"/>
    <xf numFmtId="3" fontId="0" fillId="0" borderId="8" xfId="0" applyNumberFormat="1" applyFill="1" applyBorder="1" applyProtection="1"/>
    <xf numFmtId="39" fontId="0" fillId="0" borderId="8" xfId="0" applyNumberFormat="1" applyFill="1" applyBorder="1" applyProtection="1"/>
    <xf numFmtId="4" fontId="0" fillId="0" borderId="10" xfId="0" applyNumberFormat="1" applyFill="1" applyBorder="1" applyProtection="1"/>
    <xf numFmtId="39" fontId="0" fillId="0" borderId="11" xfId="0" applyNumberFormat="1" applyFill="1" applyBorder="1" applyProtection="1"/>
    <xf numFmtId="39" fontId="0" fillId="0" borderId="12" xfId="0" applyNumberFormat="1" applyFill="1" applyBorder="1" applyProtection="1"/>
    <xf numFmtId="0" fontId="1" fillId="0" borderId="0" xfId="0" applyFont="1"/>
    <xf numFmtId="39" fontId="0" fillId="0" borderId="0" xfId="0" applyNumberFormat="1" applyAlignment="1">
      <alignment horizontal="center"/>
    </xf>
    <xf numFmtId="39" fontId="0" fillId="0" borderId="0" xfId="0" quotePrefix="1" applyNumberFormat="1" applyAlignment="1">
      <alignment horizontal="center"/>
    </xf>
    <xf numFmtId="39" fontId="0" fillId="0" borderId="3" xfId="0" applyNumberFormat="1" applyBorder="1"/>
    <xf numFmtId="39" fontId="0" fillId="0" borderId="2" xfId="0" applyNumberFormat="1" applyBorder="1"/>
    <xf numFmtId="39" fontId="0" fillId="0" borderId="1" xfId="0" applyNumberFormat="1" applyBorder="1"/>
    <xf numFmtId="0" fontId="0" fillId="0" borderId="0" xfId="0" quotePrefix="1"/>
    <xf numFmtId="39" fontId="0" fillId="0" borderId="0" xfId="0" applyNumberFormat="1" applyBorder="1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2" fillId="0" borderId="0" xfId="0" quotePrefix="1" applyFont="1" applyFill="1" applyProtection="1"/>
    <xf numFmtId="39" fontId="2" fillId="0" borderId="0" xfId="0" applyNumberFormat="1" applyFont="1" applyFill="1" applyProtection="1"/>
    <xf numFmtId="3" fontId="0" fillId="7" borderId="13" xfId="0" applyNumberFormat="1" applyFill="1" applyBorder="1" applyProtection="1">
      <protection locked="0"/>
    </xf>
    <xf numFmtId="3" fontId="0" fillId="7" borderId="14" xfId="0" applyNumberFormat="1" applyFill="1" applyBorder="1" applyProtection="1">
      <protection locked="0"/>
    </xf>
    <xf numFmtId="3" fontId="0" fillId="7" borderId="15" xfId="0" applyNumberFormat="1" applyFill="1" applyBorder="1" applyProtection="1">
      <protection locked="0"/>
    </xf>
    <xf numFmtId="4" fontId="0" fillId="0" borderId="0" xfId="0" applyNumberFormat="1" applyBorder="1" applyProtection="1"/>
    <xf numFmtId="39" fontId="0" fillId="0" borderId="0" xfId="0" applyNumberFormat="1" applyFill="1" applyBorder="1" applyAlignment="1" applyProtection="1"/>
    <xf numFmtId="4" fontId="0" fillId="0" borderId="0" xfId="0" applyNumberFormat="1" applyBorder="1" applyAlignment="1" applyProtection="1"/>
    <xf numFmtId="4" fontId="0" fillId="0" borderId="0" xfId="0" applyNumberFormat="1" applyAlignment="1" applyProtection="1"/>
    <xf numFmtId="39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2" fillId="0" borderId="0" xfId="0" applyFont="1" applyProtection="1"/>
    <xf numFmtId="0" fontId="2" fillId="0" borderId="0" xfId="0" quotePrefix="1" applyFont="1" applyProtection="1"/>
    <xf numFmtId="3" fontId="0" fillId="0" borderId="0" xfId="0" applyNumberFormat="1" applyProtection="1"/>
    <xf numFmtId="39" fontId="0" fillId="0" borderId="3" xfId="0" applyNumberFormat="1" applyBorder="1" applyProtection="1"/>
    <xf numFmtId="39" fontId="0" fillId="0" borderId="0" xfId="0" applyNumberFormat="1" applyBorder="1" applyProtection="1"/>
    <xf numFmtId="39" fontId="0" fillId="0" borderId="1" xfId="0" applyNumberFormat="1" applyBorder="1" applyProtection="1"/>
    <xf numFmtId="39" fontId="2" fillId="0" borderId="0" xfId="0" applyNumberFormat="1" applyFont="1" applyProtection="1"/>
    <xf numFmtId="39" fontId="0" fillId="0" borderId="2" xfId="0" applyNumberFormat="1" applyBorder="1" applyProtection="1"/>
    <xf numFmtId="4" fontId="0" fillId="0" borderId="7" xfId="0" applyNumberFormat="1" applyFill="1" applyBorder="1" applyAlignment="1" applyProtection="1"/>
    <xf numFmtId="39" fontId="0" fillId="0" borderId="0" xfId="0" applyNumberFormat="1" applyProtection="1">
      <protection locked="0"/>
    </xf>
    <xf numFmtId="3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39" fontId="0" fillId="7" borderId="0" xfId="0" applyNumberFormat="1" applyFill="1" applyAlignment="1" applyProtection="1">
      <alignment horizontal="center"/>
      <protection locked="0"/>
    </xf>
    <xf numFmtId="39" fontId="0" fillId="7" borderId="0" xfId="0" quotePrefix="1" applyNumberFormat="1" applyFill="1" applyAlignment="1" applyProtection="1">
      <alignment horizontal="center"/>
      <protection locked="0"/>
    </xf>
    <xf numFmtId="39" fontId="0" fillId="7" borderId="0" xfId="0" applyNumberFormat="1" applyFill="1" applyProtection="1">
      <protection locked="0"/>
    </xf>
    <xf numFmtId="39" fontId="0" fillId="0" borderId="0" xfId="0" quotePrefix="1" applyNumberFormat="1" applyProtection="1"/>
    <xf numFmtId="4" fontId="2" fillId="0" borderId="0" xfId="0" quotePrefix="1" applyNumberFormat="1" applyFont="1" applyFill="1" applyProtection="1"/>
    <xf numFmtId="4" fontId="2" fillId="2" borderId="0" xfId="0" applyNumberFormat="1" applyFont="1" applyFill="1" applyProtection="1"/>
    <xf numFmtId="4" fontId="0" fillId="2" borderId="0" xfId="0" applyNumberFormat="1" applyFill="1" applyProtection="1"/>
    <xf numFmtId="4" fontId="2" fillId="2" borderId="0" xfId="0" quotePrefix="1" applyNumberFormat="1" applyFont="1" applyFill="1" applyProtection="1"/>
    <xf numFmtId="40" fontId="0" fillId="2" borderId="0" xfId="0" applyNumberFormat="1" applyFill="1" applyProtection="1"/>
    <xf numFmtId="39" fontId="0" fillId="7" borderId="0" xfId="0" applyNumberFormat="1" applyFill="1" applyAlignment="1">
      <alignment horizontal="center"/>
    </xf>
    <xf numFmtId="4" fontId="0" fillId="5" borderId="0" xfId="0" quotePrefix="1" applyNumberFormat="1" applyFill="1" applyBorder="1" applyAlignment="1" applyProtection="1">
      <alignment horizontal="right"/>
    </xf>
    <xf numFmtId="39" fontId="0" fillId="0" borderId="16" xfId="0" applyNumberFormat="1" applyBorder="1" applyProtection="1"/>
    <xf numFmtId="39" fontId="1" fillId="11" borderId="0" xfId="0" applyNumberFormat="1" applyFont="1" applyFill="1" applyAlignment="1" applyProtection="1">
      <alignment horizontal="center"/>
    </xf>
    <xf numFmtId="4" fontId="1" fillId="11" borderId="0" xfId="0" applyNumberFormat="1" applyFont="1" applyFill="1" applyAlignment="1" applyProtection="1">
      <alignment horizontal="center"/>
    </xf>
    <xf numFmtId="0" fontId="0" fillId="11" borderId="0" xfId="0" applyFill="1" applyAlignment="1" applyProtection="1">
      <alignment horizontal="center"/>
    </xf>
    <xf numFmtId="39" fontId="1" fillId="12" borderId="0" xfId="0" applyNumberFormat="1" applyFont="1" applyFill="1" applyAlignment="1" applyProtection="1">
      <alignment horizontal="center"/>
    </xf>
    <xf numFmtId="4" fontId="1" fillId="12" borderId="0" xfId="0" applyNumberFormat="1" applyFont="1" applyFill="1" applyAlignment="1" applyProtection="1">
      <alignment horizontal="center"/>
    </xf>
    <xf numFmtId="0" fontId="0" fillId="12" borderId="0" xfId="0" applyFill="1" applyAlignment="1" applyProtection="1">
      <alignment horizontal="center"/>
    </xf>
    <xf numFmtId="39" fontId="1" fillId="2" borderId="0" xfId="0" applyNumberFormat="1" applyFont="1" applyFill="1" applyAlignment="1" applyProtection="1">
      <alignment horizontal="center"/>
    </xf>
    <xf numFmtId="4" fontId="1" fillId="2" borderId="0" xfId="0" applyNumberFormat="1" applyFont="1" applyFill="1" applyAlignment="1" applyProtection="1">
      <alignment horizontal="center"/>
    </xf>
    <xf numFmtId="4" fontId="1" fillId="3" borderId="0" xfId="0" applyNumberFormat="1" applyFont="1" applyFill="1" applyAlignment="1" applyProtection="1">
      <alignment horizontal="center"/>
    </xf>
    <xf numFmtId="4" fontId="1" fillId="6" borderId="0" xfId="0" applyNumberFormat="1" applyFont="1" applyFill="1" applyAlignment="1" applyProtection="1">
      <alignment horizontal="center"/>
    </xf>
    <xf numFmtId="4" fontId="1" fillId="3" borderId="0" xfId="0" quotePrefix="1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4" fontId="1" fillId="5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  <color rgb="FF00CC00"/>
      <color rgb="FF948B54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03"/>
  <sheetViews>
    <sheetView workbookViewId="0">
      <pane xSplit="12" ySplit="7" topLeftCell="M8" activePane="bottomRight" state="frozen"/>
      <selection pane="topRight" activeCell="I1" sqref="I1"/>
      <selection pane="bottomLeft" activeCell="A8" sqref="A8"/>
      <selection pane="bottomRight" activeCell="E12" sqref="E12"/>
    </sheetView>
  </sheetViews>
  <sheetFormatPr defaultRowHeight="15" x14ac:dyDescent="0.25"/>
  <cols>
    <col min="1" max="1" width="17.42578125" style="2" customWidth="1"/>
    <col min="2" max="4" width="3.140625" style="2" customWidth="1"/>
    <col min="5" max="5" width="9.140625" style="3"/>
    <col min="6" max="6" width="20.28515625" style="3" customWidth="1"/>
    <col min="7" max="8" width="17.7109375" style="3" customWidth="1"/>
    <col min="9" max="10" width="16.85546875" style="3" customWidth="1"/>
    <col min="11" max="11" width="14.140625" style="9" bestFit="1" customWidth="1"/>
    <col min="12" max="12" width="14.85546875" style="9" customWidth="1"/>
    <col min="13" max="13" width="10.5703125" style="9" customWidth="1"/>
    <col min="14" max="14" width="14.5703125" style="9" customWidth="1"/>
    <col min="15" max="15" width="11.140625" style="9" customWidth="1"/>
    <col min="16" max="16" width="14.7109375" style="9" customWidth="1"/>
    <col min="17" max="18" width="12.7109375" style="9" customWidth="1"/>
    <col min="19" max="16384" width="9.140625" style="9"/>
  </cols>
  <sheetData>
    <row r="1" spans="1:18" x14ac:dyDescent="0.25">
      <c r="A1" s="2" t="s">
        <v>39</v>
      </c>
      <c r="C1" s="45"/>
      <c r="D1" s="45"/>
      <c r="E1" s="46"/>
      <c r="F1" s="46"/>
      <c r="G1" s="46"/>
      <c r="H1" s="46"/>
      <c r="I1" s="46"/>
      <c r="K1" s="10"/>
    </row>
    <row r="2" spans="1:18" x14ac:dyDescent="0.25">
      <c r="A2" s="2" t="s">
        <v>40</v>
      </c>
      <c r="C2" s="45"/>
      <c r="D2" s="45"/>
      <c r="E2" s="46"/>
      <c r="F2" s="46"/>
      <c r="G2" s="46"/>
      <c r="H2" s="46"/>
      <c r="I2" s="46"/>
      <c r="K2" s="10"/>
      <c r="M2" s="52"/>
      <c r="N2" s="52"/>
      <c r="O2" s="52"/>
      <c r="P2" s="52"/>
    </row>
    <row r="3" spans="1:18" x14ac:dyDescent="0.25">
      <c r="A3" s="4"/>
      <c r="B3" s="4"/>
      <c r="C3" s="44"/>
      <c r="D3" s="44"/>
      <c r="E3" s="44"/>
      <c r="F3" s="46"/>
      <c r="G3" s="46"/>
      <c r="H3" s="46"/>
      <c r="I3" s="46"/>
      <c r="K3" s="8"/>
      <c r="L3" s="3"/>
      <c r="M3" s="52"/>
      <c r="N3" s="52"/>
      <c r="O3" s="52"/>
      <c r="P3" s="52"/>
    </row>
    <row r="4" spans="1:18" x14ac:dyDescent="0.25">
      <c r="A4" s="4" t="s">
        <v>206</v>
      </c>
      <c r="B4" s="4"/>
      <c r="C4" s="44"/>
      <c r="D4" s="44"/>
      <c r="E4" s="46"/>
      <c r="F4" s="46"/>
      <c r="G4" s="46"/>
      <c r="H4" s="46"/>
      <c r="I4" s="46"/>
      <c r="K4" s="53"/>
      <c r="L4" s="5"/>
      <c r="M4" s="54"/>
      <c r="N4" s="54"/>
      <c r="O4" s="54"/>
      <c r="P4" s="54"/>
      <c r="Q4" s="55"/>
      <c r="R4" s="55"/>
    </row>
    <row r="5" spans="1:18" x14ac:dyDescent="0.25">
      <c r="A5" s="2" t="s">
        <v>100</v>
      </c>
      <c r="C5" s="45"/>
      <c r="D5" s="45"/>
      <c r="E5" s="46"/>
      <c r="F5" s="46"/>
      <c r="G5" s="46"/>
      <c r="H5" s="46"/>
      <c r="I5" s="46"/>
      <c r="K5" s="10"/>
      <c r="M5" s="52"/>
      <c r="N5" s="52"/>
      <c r="O5" s="52"/>
      <c r="P5" s="52"/>
    </row>
    <row r="6" spans="1:18" x14ac:dyDescent="0.25">
      <c r="A6" s="2" t="s">
        <v>201</v>
      </c>
      <c r="C6" s="45"/>
      <c r="D6" s="45"/>
      <c r="E6" s="46"/>
      <c r="F6" s="46"/>
      <c r="G6" s="85" t="s">
        <v>207</v>
      </c>
      <c r="H6" s="86"/>
      <c r="I6" s="82" t="s">
        <v>207</v>
      </c>
      <c r="J6" s="83"/>
      <c r="K6" s="88" t="s">
        <v>207</v>
      </c>
      <c r="L6" s="89"/>
      <c r="M6" s="90" t="str">
        <f>+'School1-FYxx-xx Lunch Meal Data'!$A$4</f>
        <v>School 1</v>
      </c>
      <c r="N6" s="90"/>
      <c r="O6" s="94" t="str">
        <f>+'School2-FYxx-xx Lunch Meal Data'!$A$4</f>
        <v>School 2</v>
      </c>
      <c r="P6" s="94"/>
      <c r="Q6" s="91" t="str">
        <f>+'School3-FYxx-xx Lunch Meal Data'!$A$4</f>
        <v>School 3</v>
      </c>
      <c r="R6" s="91"/>
    </row>
    <row r="7" spans="1:18" x14ac:dyDescent="0.25">
      <c r="A7" s="45"/>
      <c r="D7" s="45"/>
      <c r="E7" s="46"/>
      <c r="F7" s="46"/>
      <c r="G7" s="85" t="s">
        <v>209</v>
      </c>
      <c r="H7" s="87"/>
      <c r="I7" s="82" t="s">
        <v>208</v>
      </c>
      <c r="J7" s="84"/>
      <c r="K7" s="88" t="s">
        <v>169</v>
      </c>
      <c r="L7" s="93"/>
      <c r="M7" s="92" t="s">
        <v>168</v>
      </c>
      <c r="N7" s="93"/>
      <c r="O7" s="94" t="s">
        <v>168</v>
      </c>
      <c r="P7" s="93"/>
      <c r="Q7" s="91" t="s">
        <v>168</v>
      </c>
      <c r="R7" s="93"/>
    </row>
    <row r="8" spans="1:18" x14ac:dyDescent="0.25">
      <c r="A8" s="2" t="s">
        <v>103</v>
      </c>
      <c r="B8" s="45"/>
      <c r="C8" s="45"/>
      <c r="D8" s="45"/>
      <c r="E8" s="46"/>
      <c r="F8" s="46"/>
      <c r="G8" s="46"/>
      <c r="H8" s="46"/>
      <c r="I8" s="46"/>
    </row>
    <row r="9" spans="1:18" x14ac:dyDescent="0.25">
      <c r="A9" s="45"/>
      <c r="B9" s="2" t="s">
        <v>41</v>
      </c>
      <c r="C9" s="45"/>
      <c r="D9" s="45"/>
      <c r="E9" s="46"/>
      <c r="F9" s="46"/>
      <c r="G9" s="46"/>
      <c r="H9" s="46"/>
      <c r="I9" s="46"/>
    </row>
    <row r="10" spans="1:18" x14ac:dyDescent="0.25">
      <c r="A10" s="45" t="s">
        <v>109</v>
      </c>
      <c r="B10" s="2" t="s">
        <v>42</v>
      </c>
      <c r="C10" s="45"/>
      <c r="D10" s="45"/>
      <c r="E10" s="46"/>
      <c r="F10" s="46"/>
      <c r="G10" s="46"/>
      <c r="H10" s="46"/>
      <c r="I10" s="46"/>
      <c r="K10" s="56"/>
      <c r="L10" s="10"/>
      <c r="M10" s="57"/>
      <c r="N10" s="10"/>
      <c r="O10" s="57"/>
      <c r="P10" s="10"/>
      <c r="Q10" s="57"/>
      <c r="R10" s="10"/>
    </row>
    <row r="11" spans="1:18" x14ac:dyDescent="0.25">
      <c r="A11" s="58" t="s">
        <v>111</v>
      </c>
      <c r="B11" s="45"/>
      <c r="C11" s="45" t="s">
        <v>104</v>
      </c>
      <c r="D11" s="45"/>
      <c r="E11" s="46"/>
      <c r="F11" s="46"/>
      <c r="G11" s="46"/>
      <c r="H11" s="10">
        <f>+J11+L11</f>
        <v>0</v>
      </c>
      <c r="I11" s="46"/>
      <c r="J11" s="10">
        <v>0</v>
      </c>
      <c r="K11" s="73"/>
      <c r="L11" s="10">
        <f t="shared" ref="L11:L16" si="0">+N11+P11+R11</f>
        <v>0</v>
      </c>
      <c r="N11" s="10">
        <f>+'School1-FYxx-xx Financial Data'!$AQ11</f>
        <v>0</v>
      </c>
      <c r="P11" s="10">
        <f>+'School2-FYxx-xx Financial Data'!$AQ11</f>
        <v>0</v>
      </c>
      <c r="R11" s="10">
        <f>+'School3-FYxx-xx Financial Data'!$AQ11</f>
        <v>0</v>
      </c>
    </row>
    <row r="12" spans="1:18" x14ac:dyDescent="0.25">
      <c r="A12" s="59" t="s">
        <v>113</v>
      </c>
      <c r="B12" s="45"/>
      <c r="C12" s="45" t="s">
        <v>105</v>
      </c>
      <c r="D12" s="45"/>
      <c r="E12" s="46"/>
      <c r="F12" s="46"/>
      <c r="G12" s="46"/>
      <c r="H12" s="10">
        <f t="shared" ref="H12:H72" si="1">+J12+L12</f>
        <v>0</v>
      </c>
      <c r="I12" s="46"/>
      <c r="J12" s="10">
        <v>0</v>
      </c>
      <c r="K12" s="73"/>
      <c r="L12" s="10">
        <f t="shared" si="0"/>
        <v>0</v>
      </c>
      <c r="M12" s="60"/>
      <c r="N12" s="10">
        <f>+'School1-FYxx-xx Financial Data'!$AQ12</f>
        <v>0</v>
      </c>
      <c r="O12" s="60"/>
      <c r="P12" s="10">
        <f>+'School2-FYxx-xx Financial Data'!$AQ12</f>
        <v>0</v>
      </c>
      <c r="Q12" s="60"/>
      <c r="R12" s="10">
        <f>+'School3-FYxx-xx Financial Data'!$AQ12</f>
        <v>0</v>
      </c>
    </row>
    <row r="13" spans="1:18" x14ac:dyDescent="0.25">
      <c r="A13" s="59" t="s">
        <v>110</v>
      </c>
      <c r="B13" s="45"/>
      <c r="C13" s="45" t="s">
        <v>106</v>
      </c>
      <c r="D13" s="45"/>
      <c r="E13" s="46"/>
      <c r="F13" s="46"/>
      <c r="G13" s="46"/>
      <c r="H13" s="10">
        <f t="shared" si="1"/>
        <v>0</v>
      </c>
      <c r="I13" s="46"/>
      <c r="J13" s="10">
        <v>0</v>
      </c>
      <c r="K13" s="73"/>
      <c r="L13" s="10">
        <f t="shared" si="0"/>
        <v>0</v>
      </c>
      <c r="N13" s="10">
        <f>+'School1-FYxx-xx Financial Data'!$AQ13</f>
        <v>0</v>
      </c>
      <c r="P13" s="10">
        <f>+'School2-FYxx-xx Financial Data'!$AQ13</f>
        <v>0</v>
      </c>
      <c r="R13" s="10">
        <f>+'School3-FYxx-xx Financial Data'!$AQ13</f>
        <v>0</v>
      </c>
    </row>
    <row r="14" spans="1:18" x14ac:dyDescent="0.25">
      <c r="A14" s="59" t="s">
        <v>112</v>
      </c>
      <c r="B14" s="45"/>
      <c r="C14" s="45" t="s">
        <v>107</v>
      </c>
      <c r="D14" s="45"/>
      <c r="E14" s="46"/>
      <c r="F14" s="46"/>
      <c r="G14" s="46"/>
      <c r="H14" s="10">
        <f t="shared" si="1"/>
        <v>0</v>
      </c>
      <c r="I14" s="46"/>
      <c r="J14" s="10">
        <v>0</v>
      </c>
      <c r="K14" s="73"/>
      <c r="L14" s="10">
        <f t="shared" si="0"/>
        <v>0</v>
      </c>
      <c r="M14" s="10"/>
      <c r="N14" s="10">
        <f>+'School1-FYxx-xx Financial Data'!$AQ14</f>
        <v>0</v>
      </c>
      <c r="O14" s="10"/>
      <c r="P14" s="10">
        <f>+'School2-FYxx-xx Financial Data'!$AQ14</f>
        <v>0</v>
      </c>
      <c r="Q14" s="10"/>
      <c r="R14" s="10">
        <f>+'School3-FYxx-xx Financial Data'!$AQ14</f>
        <v>0</v>
      </c>
    </row>
    <row r="15" spans="1:18" x14ac:dyDescent="0.25">
      <c r="A15" s="59" t="s">
        <v>114</v>
      </c>
      <c r="B15" s="45"/>
      <c r="C15" s="45" t="s">
        <v>56</v>
      </c>
      <c r="D15" s="45"/>
      <c r="E15" s="46"/>
      <c r="F15" s="46"/>
      <c r="G15" s="46"/>
      <c r="H15" s="10">
        <f t="shared" si="1"/>
        <v>0</v>
      </c>
      <c r="I15" s="46"/>
      <c r="J15" s="10">
        <v>0</v>
      </c>
      <c r="K15" s="73"/>
      <c r="L15" s="10">
        <f t="shared" si="0"/>
        <v>0</v>
      </c>
      <c r="M15" s="10"/>
      <c r="N15" s="10">
        <f>+'School1-FYxx-xx Financial Data'!$AQ15</f>
        <v>0</v>
      </c>
      <c r="O15" s="10"/>
      <c r="P15" s="10">
        <f>+'School2-FYxx-xx Financial Data'!$AQ15</f>
        <v>0</v>
      </c>
      <c r="Q15" s="10"/>
      <c r="R15" s="10">
        <f>+'School3-FYxx-xx Financial Data'!$AQ15</f>
        <v>0</v>
      </c>
    </row>
    <row r="16" spans="1:18" x14ac:dyDescent="0.25">
      <c r="A16" s="59" t="s">
        <v>115</v>
      </c>
      <c r="B16" s="45"/>
      <c r="C16" s="45" t="s">
        <v>57</v>
      </c>
      <c r="D16" s="45"/>
      <c r="E16" s="46"/>
      <c r="F16" s="46"/>
      <c r="G16" s="46"/>
      <c r="H16" s="61">
        <f t="shared" si="1"/>
        <v>0</v>
      </c>
      <c r="I16" s="46"/>
      <c r="J16" s="61">
        <v>0</v>
      </c>
      <c r="K16" s="73"/>
      <c r="L16" s="61">
        <f t="shared" si="0"/>
        <v>0</v>
      </c>
      <c r="M16" s="10"/>
      <c r="N16" s="61">
        <f>+'School1-FYxx-xx Financial Data'!$AQ16</f>
        <v>0</v>
      </c>
      <c r="O16" s="10"/>
      <c r="P16" s="61">
        <f>+'School2-FYxx-xx Financial Data'!$AQ16</f>
        <v>0</v>
      </c>
      <c r="Q16" s="10"/>
      <c r="R16" s="61">
        <f>+'School3-FYxx-xx Financial Data'!$AQ16</f>
        <v>0</v>
      </c>
    </row>
    <row r="17" spans="1:18" x14ac:dyDescent="0.25">
      <c r="A17" s="45"/>
      <c r="B17" s="45"/>
      <c r="C17" s="45"/>
      <c r="D17" s="45"/>
      <c r="E17" s="46"/>
      <c r="F17" s="46"/>
      <c r="G17" s="46"/>
      <c r="H17" s="10"/>
      <c r="I17" s="46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45"/>
      <c r="B18" s="45" t="s">
        <v>44</v>
      </c>
      <c r="C18" s="45"/>
      <c r="D18" s="45"/>
      <c r="E18" s="46"/>
      <c r="F18" s="46"/>
      <c r="G18" s="46"/>
      <c r="H18" s="61">
        <f t="shared" si="1"/>
        <v>0</v>
      </c>
      <c r="I18" s="46"/>
      <c r="J18" s="61">
        <v>0</v>
      </c>
      <c r="K18" s="10"/>
      <c r="L18" s="61">
        <f>+N18+P18+R18</f>
        <v>0</v>
      </c>
      <c r="M18" s="10"/>
      <c r="N18" s="61">
        <f>+'School1-FYxx-xx Financial Data'!$AQ18</f>
        <v>0</v>
      </c>
      <c r="O18" s="10"/>
      <c r="P18" s="61">
        <f>+'School2-FYxx-xx Financial Data'!$AQ18</f>
        <v>0</v>
      </c>
      <c r="Q18" s="10"/>
      <c r="R18" s="61">
        <f>+'School3-FYxx-xx Financial Data'!$AQ18</f>
        <v>0</v>
      </c>
    </row>
    <row r="19" spans="1:18" x14ac:dyDescent="0.25">
      <c r="A19" s="45"/>
      <c r="B19" s="45"/>
      <c r="C19" s="45"/>
      <c r="D19" s="45"/>
      <c r="E19" s="46"/>
      <c r="F19" s="46"/>
      <c r="G19" s="46"/>
      <c r="H19" s="10"/>
      <c r="I19" s="46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45" t="s">
        <v>121</v>
      </c>
      <c r="B20" s="45" t="s">
        <v>45</v>
      </c>
      <c r="C20" s="45"/>
      <c r="D20" s="45"/>
      <c r="E20" s="46"/>
      <c r="F20" s="46"/>
      <c r="G20" s="46"/>
      <c r="H20" s="10"/>
      <c r="I20" s="46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5">
      <c r="A21" s="47" t="s">
        <v>122</v>
      </c>
      <c r="B21" s="45"/>
      <c r="C21" s="45" t="s">
        <v>46</v>
      </c>
      <c r="D21" s="45"/>
      <c r="E21" s="46"/>
      <c r="F21" s="46"/>
      <c r="G21" s="46"/>
      <c r="H21" s="10">
        <f t="shared" si="1"/>
        <v>0</v>
      </c>
      <c r="I21" s="46"/>
      <c r="J21" s="10">
        <v>0</v>
      </c>
      <c r="K21" s="10"/>
      <c r="L21" s="10">
        <f t="shared" ref="L21:L30" si="2">+N21+P21+R21</f>
        <v>0</v>
      </c>
      <c r="M21" s="10"/>
      <c r="N21" s="10">
        <f>+'School1-FYxx-xx Financial Data'!$AQ21</f>
        <v>0</v>
      </c>
      <c r="O21" s="10"/>
      <c r="P21" s="10">
        <f>+'School2-FYxx-xx Financial Data'!$AQ21</f>
        <v>0</v>
      </c>
      <c r="Q21" s="10"/>
      <c r="R21" s="10">
        <f>+'School3-FYxx-xx Financial Data'!$AQ21</f>
        <v>0</v>
      </c>
    </row>
    <row r="22" spans="1:18" x14ac:dyDescent="0.25">
      <c r="A22" s="47" t="s">
        <v>123</v>
      </c>
      <c r="B22" s="45"/>
      <c r="C22" s="45" t="s">
        <v>47</v>
      </c>
      <c r="D22" s="45"/>
      <c r="E22" s="46"/>
      <c r="F22" s="46"/>
      <c r="G22" s="46"/>
      <c r="H22" s="10">
        <f t="shared" si="1"/>
        <v>0</v>
      </c>
      <c r="I22" s="46"/>
      <c r="J22" s="10">
        <v>0</v>
      </c>
      <c r="K22" s="10"/>
      <c r="L22" s="10">
        <f t="shared" si="2"/>
        <v>0</v>
      </c>
      <c r="M22" s="10"/>
      <c r="N22" s="10">
        <f>+'School1-FYxx-xx Financial Data'!$AQ22</f>
        <v>0</v>
      </c>
      <c r="O22" s="10"/>
      <c r="P22" s="10">
        <f>+'School2-FYxx-xx Financial Data'!$AQ22</f>
        <v>0</v>
      </c>
      <c r="Q22" s="10"/>
      <c r="R22" s="10">
        <f>+'School3-FYxx-xx Financial Data'!$AQ22</f>
        <v>0</v>
      </c>
    </row>
    <row r="23" spans="1:18" x14ac:dyDescent="0.25">
      <c r="A23" s="45" t="s">
        <v>116</v>
      </c>
      <c r="B23" s="45"/>
      <c r="C23" s="45" t="s">
        <v>48</v>
      </c>
      <c r="D23" s="45"/>
      <c r="E23" s="46"/>
      <c r="F23" s="46"/>
      <c r="G23" s="46"/>
      <c r="H23" s="10">
        <f t="shared" si="1"/>
        <v>0</v>
      </c>
      <c r="I23" s="46"/>
      <c r="J23" s="10">
        <v>0</v>
      </c>
      <c r="K23" s="10"/>
      <c r="L23" s="10">
        <f t="shared" si="2"/>
        <v>0</v>
      </c>
      <c r="M23" s="10"/>
      <c r="N23" s="10">
        <f>+'School1-FYxx-xx Financial Data'!$AQ23</f>
        <v>0</v>
      </c>
      <c r="O23" s="10"/>
      <c r="P23" s="10">
        <f>+'School2-FYxx-xx Financial Data'!$AQ23</f>
        <v>0</v>
      </c>
      <c r="Q23" s="10"/>
      <c r="R23" s="10">
        <f>+'School3-FYxx-xx Financial Data'!$AQ23</f>
        <v>0</v>
      </c>
    </row>
    <row r="24" spans="1:18" x14ac:dyDescent="0.25">
      <c r="A24" s="45" t="s">
        <v>117</v>
      </c>
      <c r="B24" s="45"/>
      <c r="C24" s="45" t="s">
        <v>144</v>
      </c>
      <c r="D24" s="45"/>
      <c r="E24" s="46"/>
      <c r="F24" s="46"/>
      <c r="G24" s="46"/>
      <c r="H24" s="10">
        <f t="shared" si="1"/>
        <v>0</v>
      </c>
      <c r="I24" s="46"/>
      <c r="J24" s="10">
        <v>0</v>
      </c>
      <c r="K24" s="10"/>
      <c r="L24" s="10">
        <f t="shared" si="2"/>
        <v>0</v>
      </c>
      <c r="M24" s="10"/>
      <c r="N24" s="10">
        <f>+'School1-FYxx-xx Financial Data'!$AQ24</f>
        <v>0</v>
      </c>
      <c r="O24" s="10"/>
      <c r="P24" s="10">
        <f>+'School2-FYxx-xx Financial Data'!$AQ24</f>
        <v>0</v>
      </c>
      <c r="Q24" s="10"/>
      <c r="R24" s="10">
        <f>+'School3-FYxx-xx Financial Data'!$AQ24</f>
        <v>0</v>
      </c>
    </row>
    <row r="25" spans="1:18" x14ac:dyDescent="0.25">
      <c r="A25" s="45" t="s">
        <v>117</v>
      </c>
      <c r="B25" s="45"/>
      <c r="C25" s="45" t="s">
        <v>145</v>
      </c>
      <c r="D25" s="45"/>
      <c r="E25" s="46"/>
      <c r="F25" s="46"/>
      <c r="G25" s="46"/>
      <c r="H25" s="10">
        <f t="shared" si="1"/>
        <v>0</v>
      </c>
      <c r="I25" s="46"/>
      <c r="J25" s="10">
        <v>0</v>
      </c>
      <c r="K25" s="10"/>
      <c r="L25" s="10">
        <f t="shared" si="2"/>
        <v>0</v>
      </c>
      <c r="M25" s="10"/>
      <c r="N25" s="10">
        <f>+'School1-FYxx-xx Financial Data'!$AQ25</f>
        <v>0</v>
      </c>
      <c r="O25" s="10"/>
      <c r="P25" s="10">
        <f>+'School2-FYxx-xx Financial Data'!$AQ25</f>
        <v>0</v>
      </c>
      <c r="Q25" s="10"/>
      <c r="R25" s="10">
        <f>+'School3-FYxx-xx Financial Data'!$AQ25</f>
        <v>0</v>
      </c>
    </row>
    <row r="26" spans="1:18" x14ac:dyDescent="0.25">
      <c r="A26" s="47" t="s">
        <v>174</v>
      </c>
      <c r="B26" s="45"/>
      <c r="C26" s="45" t="s">
        <v>175</v>
      </c>
      <c r="D26" s="45"/>
      <c r="E26" s="46"/>
      <c r="F26" s="46"/>
      <c r="G26" s="46"/>
      <c r="H26" s="10">
        <f t="shared" si="1"/>
        <v>0</v>
      </c>
      <c r="I26" s="46"/>
      <c r="J26" s="10">
        <v>0</v>
      </c>
      <c r="K26" s="10"/>
      <c r="L26" s="10">
        <f t="shared" si="2"/>
        <v>0</v>
      </c>
      <c r="M26" s="10"/>
      <c r="N26" s="10">
        <f>+'School1-FYxx-xx Financial Data'!$AQ26</f>
        <v>0</v>
      </c>
      <c r="O26" s="10"/>
      <c r="P26" s="10">
        <f>+'School2-FYxx-xx Financial Data'!$AQ26</f>
        <v>0</v>
      </c>
      <c r="Q26" s="10"/>
      <c r="R26" s="10">
        <f>+'School3-FYxx-xx Financial Data'!$AQ26</f>
        <v>0</v>
      </c>
    </row>
    <row r="27" spans="1:18" x14ac:dyDescent="0.25">
      <c r="A27" s="45" t="s">
        <v>118</v>
      </c>
      <c r="B27" s="45"/>
      <c r="C27" s="45" t="s">
        <v>49</v>
      </c>
      <c r="D27" s="45"/>
      <c r="E27" s="46"/>
      <c r="F27" s="46"/>
      <c r="G27" s="46"/>
      <c r="H27" s="10">
        <f t="shared" si="1"/>
        <v>0</v>
      </c>
      <c r="I27" s="46"/>
      <c r="J27" s="10">
        <v>0</v>
      </c>
      <c r="K27" s="10"/>
      <c r="L27" s="10">
        <f t="shared" si="2"/>
        <v>0</v>
      </c>
      <c r="M27" s="10"/>
      <c r="N27" s="10">
        <f>+'School1-FYxx-xx Financial Data'!$AQ27</f>
        <v>0</v>
      </c>
      <c r="O27" s="10"/>
      <c r="P27" s="10">
        <f>+'School2-FYxx-xx Financial Data'!$AQ27</f>
        <v>0</v>
      </c>
      <c r="Q27" s="10"/>
      <c r="R27" s="10">
        <f>+'School3-FYxx-xx Financial Data'!$AQ27</f>
        <v>0</v>
      </c>
    </row>
    <row r="28" spans="1:18" x14ac:dyDescent="0.25">
      <c r="A28" s="45" t="s">
        <v>119</v>
      </c>
      <c r="B28" s="45"/>
      <c r="C28" s="45" t="s">
        <v>50</v>
      </c>
      <c r="D28" s="45"/>
      <c r="E28" s="46"/>
      <c r="F28" s="46"/>
      <c r="G28" s="46"/>
      <c r="H28" s="10">
        <f t="shared" si="1"/>
        <v>0</v>
      </c>
      <c r="I28" s="46"/>
      <c r="J28" s="10">
        <v>0</v>
      </c>
      <c r="K28" s="10"/>
      <c r="L28" s="10">
        <f t="shared" si="2"/>
        <v>0</v>
      </c>
      <c r="M28" s="10"/>
      <c r="N28" s="10">
        <f>+'School1-FYxx-xx Financial Data'!$AQ28</f>
        <v>0</v>
      </c>
      <c r="O28" s="10"/>
      <c r="P28" s="10">
        <f>+'School2-FYxx-xx Financial Data'!$AQ28</f>
        <v>0</v>
      </c>
      <c r="Q28" s="10"/>
      <c r="R28" s="10">
        <f>+'School3-FYxx-xx Financial Data'!$AQ28</f>
        <v>0</v>
      </c>
    </row>
    <row r="29" spans="1:18" x14ac:dyDescent="0.25">
      <c r="A29" s="45" t="s">
        <v>120</v>
      </c>
      <c r="B29" s="45"/>
      <c r="C29" s="45" t="s">
        <v>51</v>
      </c>
      <c r="D29" s="45"/>
      <c r="E29" s="46"/>
      <c r="F29" s="46"/>
      <c r="G29" s="46"/>
      <c r="H29" s="10">
        <f t="shared" si="1"/>
        <v>0</v>
      </c>
      <c r="I29" s="46"/>
      <c r="J29" s="10">
        <v>0</v>
      </c>
      <c r="K29" s="10"/>
      <c r="L29" s="10">
        <f t="shared" si="2"/>
        <v>0</v>
      </c>
      <c r="M29" s="10"/>
      <c r="N29" s="10">
        <f>+'School1-FYxx-xx Financial Data'!$AQ29</f>
        <v>0</v>
      </c>
      <c r="O29" s="10"/>
      <c r="P29" s="10">
        <f>+'School2-FYxx-xx Financial Data'!$AQ29</f>
        <v>0</v>
      </c>
      <c r="Q29" s="10"/>
      <c r="R29" s="10">
        <f>+'School3-FYxx-xx Financial Data'!$AQ29</f>
        <v>0</v>
      </c>
    </row>
    <row r="30" spans="1:18" x14ac:dyDescent="0.25">
      <c r="A30" s="45" t="s">
        <v>173</v>
      </c>
      <c r="B30" s="45"/>
      <c r="C30" s="45" t="s">
        <v>52</v>
      </c>
      <c r="D30" s="45"/>
      <c r="E30" s="46"/>
      <c r="F30" s="46"/>
      <c r="G30" s="46"/>
      <c r="H30" s="61">
        <f t="shared" si="1"/>
        <v>0</v>
      </c>
      <c r="I30" s="46"/>
      <c r="J30" s="61">
        <v>0</v>
      </c>
      <c r="K30" s="10"/>
      <c r="L30" s="61">
        <f t="shared" si="2"/>
        <v>0</v>
      </c>
      <c r="M30" s="10"/>
      <c r="N30" s="61">
        <f>+'School1-FYxx-xx Financial Data'!$AQ30</f>
        <v>0</v>
      </c>
      <c r="O30" s="10"/>
      <c r="P30" s="61">
        <f>+'School2-FYxx-xx Financial Data'!$AQ30</f>
        <v>0</v>
      </c>
      <c r="Q30" s="10"/>
      <c r="R30" s="61">
        <f>+'School3-FYxx-xx Financial Data'!$AQ30</f>
        <v>0</v>
      </c>
    </row>
    <row r="31" spans="1:18" x14ac:dyDescent="0.25">
      <c r="A31" s="45"/>
      <c r="B31" s="45"/>
      <c r="C31" s="45"/>
      <c r="D31" s="45"/>
      <c r="E31" s="46"/>
      <c r="F31" s="46"/>
      <c r="G31" s="46"/>
      <c r="H31" s="10"/>
      <c r="I31" s="46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45"/>
      <c r="B32" s="45" t="s">
        <v>53</v>
      </c>
      <c r="C32" s="45"/>
      <c r="D32" s="45"/>
      <c r="E32" s="46"/>
      <c r="F32" s="46"/>
      <c r="G32" s="46"/>
      <c r="H32" s="61">
        <f t="shared" si="1"/>
        <v>0</v>
      </c>
      <c r="I32" s="46"/>
      <c r="J32" s="61">
        <v>0</v>
      </c>
      <c r="K32" s="10"/>
      <c r="L32" s="61">
        <f>+N32+P32+R32</f>
        <v>0</v>
      </c>
      <c r="M32" s="10"/>
      <c r="N32" s="61">
        <f>+'School1-FYxx-xx Financial Data'!$AQ32</f>
        <v>0</v>
      </c>
      <c r="O32" s="10"/>
      <c r="P32" s="61">
        <f>+'School2-FYxx-xx Financial Data'!$AQ32</f>
        <v>0</v>
      </c>
      <c r="Q32" s="10"/>
      <c r="R32" s="61">
        <f>+'School3-FYxx-xx Financial Data'!$AQ32</f>
        <v>0</v>
      </c>
    </row>
    <row r="33" spans="1:20" x14ac:dyDescent="0.25">
      <c r="A33" s="45"/>
      <c r="B33" s="45"/>
      <c r="C33" s="45"/>
      <c r="D33" s="45"/>
      <c r="E33" s="46"/>
      <c r="F33" s="46"/>
      <c r="G33" s="46"/>
      <c r="H33" s="10"/>
      <c r="I33" s="46"/>
      <c r="J33" s="10"/>
      <c r="K33" s="10"/>
      <c r="L33" s="10"/>
      <c r="M33" s="10"/>
      <c r="N33" s="10"/>
      <c r="O33" s="10"/>
      <c r="P33" s="10"/>
      <c r="Q33" s="10"/>
      <c r="R33" s="10"/>
    </row>
    <row r="34" spans="1:20" x14ac:dyDescent="0.25">
      <c r="A34" s="45"/>
      <c r="B34" s="45" t="s">
        <v>54</v>
      </c>
      <c r="C34" s="45"/>
      <c r="D34" s="45"/>
      <c r="E34" s="46"/>
      <c r="F34" s="46"/>
      <c r="G34" s="46"/>
      <c r="H34" s="61">
        <f t="shared" si="1"/>
        <v>0</v>
      </c>
      <c r="I34" s="46"/>
      <c r="J34" s="61">
        <v>0</v>
      </c>
      <c r="K34" s="10"/>
      <c r="L34" s="61">
        <f>+N34+P34+R34</f>
        <v>0</v>
      </c>
      <c r="M34" s="10"/>
      <c r="N34" s="61">
        <f>+'School1-FYxx-xx Financial Data'!$AQ34</f>
        <v>0</v>
      </c>
      <c r="O34" s="10"/>
      <c r="P34" s="61">
        <f>+'School2-FYxx-xx Financial Data'!$AQ34</f>
        <v>0</v>
      </c>
      <c r="Q34" s="10"/>
      <c r="R34" s="61">
        <f>+'School3-FYxx-xx Financial Data'!$AQ34</f>
        <v>0</v>
      </c>
    </row>
    <row r="35" spans="1:20" x14ac:dyDescent="0.25">
      <c r="A35" s="45"/>
      <c r="B35" s="45"/>
      <c r="C35" s="45"/>
      <c r="D35" s="45"/>
      <c r="E35" s="46"/>
      <c r="F35" s="46"/>
      <c r="G35" s="46"/>
      <c r="H35" s="10"/>
      <c r="I35" s="46"/>
      <c r="J35" s="10"/>
      <c r="K35" s="10"/>
      <c r="L35" s="10"/>
      <c r="M35" s="10"/>
      <c r="N35" s="10"/>
      <c r="O35" s="10"/>
      <c r="P35" s="10"/>
      <c r="Q35" s="10"/>
      <c r="R35" s="10"/>
    </row>
    <row r="36" spans="1:20" x14ac:dyDescent="0.25">
      <c r="A36" s="45" t="s">
        <v>109</v>
      </c>
      <c r="B36" s="45" t="s">
        <v>55</v>
      </c>
      <c r="C36" s="45"/>
      <c r="D36" s="45"/>
      <c r="E36" s="46"/>
      <c r="F36" s="46"/>
      <c r="G36" s="46"/>
      <c r="H36" s="10"/>
      <c r="I36" s="46"/>
      <c r="J36" s="10"/>
      <c r="K36" s="10"/>
      <c r="L36" s="10"/>
      <c r="M36" s="10"/>
      <c r="N36" s="10"/>
      <c r="O36" s="10"/>
      <c r="P36" s="10"/>
      <c r="Q36" s="10"/>
      <c r="R36" s="10"/>
    </row>
    <row r="37" spans="1:20" x14ac:dyDescent="0.25">
      <c r="A37" s="45" t="s">
        <v>125</v>
      </c>
      <c r="B37" s="45"/>
      <c r="C37" s="45" t="s">
        <v>59</v>
      </c>
      <c r="D37" s="45"/>
      <c r="E37" s="46"/>
      <c r="F37" s="46"/>
      <c r="G37" s="46"/>
      <c r="H37" s="10">
        <f t="shared" si="1"/>
        <v>0</v>
      </c>
      <c r="I37" s="46"/>
      <c r="J37" s="10">
        <v>0</v>
      </c>
      <c r="K37" s="48"/>
      <c r="L37" s="10">
        <f t="shared" ref="L37:L41" si="3">+N37+P37+R37</f>
        <v>0</v>
      </c>
      <c r="M37" s="3"/>
      <c r="N37" s="10">
        <f>+'School1-FYxx-xx Financial Data'!$AQ37</f>
        <v>0</v>
      </c>
      <c r="P37" s="10">
        <f>+'School2-FYxx-xx Financial Data'!$AQ37</f>
        <v>0</v>
      </c>
      <c r="R37" s="10">
        <f>+'School3-FYxx-xx Financial Data'!$AQ37</f>
        <v>0</v>
      </c>
      <c r="T37" s="11"/>
    </row>
    <row r="38" spans="1:20" x14ac:dyDescent="0.25">
      <c r="A38" s="45" t="s">
        <v>126</v>
      </c>
      <c r="B38" s="45"/>
      <c r="C38" s="45" t="s">
        <v>58</v>
      </c>
      <c r="D38" s="45"/>
      <c r="E38" s="46"/>
      <c r="F38" s="46"/>
      <c r="G38" s="46"/>
      <c r="H38" s="10">
        <f t="shared" si="1"/>
        <v>0</v>
      </c>
      <c r="I38" s="46"/>
      <c r="J38" s="10">
        <v>0</v>
      </c>
      <c r="K38" s="48"/>
      <c r="L38" s="10">
        <f t="shared" si="3"/>
        <v>0</v>
      </c>
      <c r="M38" s="3"/>
      <c r="N38" s="10">
        <f>+'School1-FYxx-xx Financial Data'!$AQ38</f>
        <v>0</v>
      </c>
      <c r="P38" s="10">
        <f>+'School2-FYxx-xx Financial Data'!$AQ38</f>
        <v>0</v>
      </c>
      <c r="R38" s="10">
        <f>+'School3-FYxx-xx Financial Data'!$AQ38</f>
        <v>0</v>
      </c>
    </row>
    <row r="39" spans="1:20" x14ac:dyDescent="0.25">
      <c r="A39" s="45" t="s">
        <v>127</v>
      </c>
      <c r="B39" s="45"/>
      <c r="C39" s="45" t="s">
        <v>102</v>
      </c>
      <c r="D39" s="45"/>
      <c r="E39" s="46"/>
      <c r="F39" s="46"/>
      <c r="G39" s="46"/>
      <c r="H39" s="10">
        <f t="shared" si="1"/>
        <v>0</v>
      </c>
      <c r="I39" s="46"/>
      <c r="J39" s="10">
        <v>0</v>
      </c>
      <c r="K39" s="48"/>
      <c r="L39" s="10">
        <f t="shared" si="3"/>
        <v>0</v>
      </c>
      <c r="M39" s="3"/>
      <c r="N39" s="10">
        <f>+'School1-FYxx-xx Financial Data'!$AQ39</f>
        <v>0</v>
      </c>
      <c r="P39" s="10">
        <f>+'School2-FYxx-xx Financial Data'!$AQ39</f>
        <v>0</v>
      </c>
      <c r="R39" s="10">
        <f>+'School3-FYxx-xx Financial Data'!$AQ39</f>
        <v>0</v>
      </c>
    </row>
    <row r="40" spans="1:20" x14ac:dyDescent="0.25">
      <c r="A40" s="45" t="s">
        <v>124</v>
      </c>
      <c r="B40" s="45"/>
      <c r="C40" s="45" t="s">
        <v>172</v>
      </c>
      <c r="D40" s="45"/>
      <c r="E40" s="46"/>
      <c r="F40" s="46"/>
      <c r="G40" s="46"/>
      <c r="H40" s="10">
        <f t="shared" si="1"/>
        <v>0</v>
      </c>
      <c r="I40" s="46"/>
      <c r="J40" s="10">
        <v>0</v>
      </c>
      <c r="K40" s="24"/>
      <c r="L40" s="10">
        <f t="shared" si="3"/>
        <v>0</v>
      </c>
      <c r="M40" s="12"/>
      <c r="N40" s="10">
        <f>+'School1-FYxx-xx Financial Data'!$AQ40</f>
        <v>0</v>
      </c>
      <c r="P40" s="10">
        <f>+'School2-FYxx-xx Financial Data'!$AQ40</f>
        <v>0</v>
      </c>
      <c r="R40" s="10">
        <f>+'School3-FYxx-xx Financial Data'!$AQ40</f>
        <v>0</v>
      </c>
    </row>
    <row r="41" spans="1:20" x14ac:dyDescent="0.25">
      <c r="A41" s="45" t="s">
        <v>128</v>
      </c>
      <c r="B41" s="45"/>
      <c r="C41" s="45" t="s">
        <v>43</v>
      </c>
      <c r="D41" s="45"/>
      <c r="E41" s="46"/>
      <c r="F41" s="46"/>
      <c r="G41" s="46"/>
      <c r="H41" s="61">
        <f t="shared" si="1"/>
        <v>0</v>
      </c>
      <c r="I41" s="46"/>
      <c r="J41" s="61">
        <v>0</v>
      </c>
      <c r="K41" s="24"/>
      <c r="L41" s="61">
        <f t="shared" si="3"/>
        <v>0</v>
      </c>
      <c r="M41" s="12"/>
      <c r="N41" s="61">
        <f>+'School1-FYxx-xx Financial Data'!$AQ41</f>
        <v>0</v>
      </c>
      <c r="P41" s="61">
        <f>+'School2-FYxx-xx Financial Data'!$AQ41</f>
        <v>0</v>
      </c>
      <c r="R41" s="61">
        <f>+'School3-FYxx-xx Financial Data'!$AQ41</f>
        <v>0</v>
      </c>
    </row>
    <row r="42" spans="1:20" x14ac:dyDescent="0.25">
      <c r="A42" s="45"/>
      <c r="B42" s="45"/>
      <c r="C42" s="45"/>
      <c r="D42" s="45"/>
      <c r="E42" s="46"/>
      <c r="F42" s="46"/>
      <c r="G42" s="46"/>
      <c r="H42" s="10"/>
      <c r="I42" s="46"/>
      <c r="J42" s="10"/>
      <c r="K42" s="24"/>
      <c r="L42" s="10"/>
      <c r="M42" s="12"/>
      <c r="N42" s="10"/>
      <c r="P42" s="10"/>
      <c r="R42" s="10"/>
    </row>
    <row r="43" spans="1:20" x14ac:dyDescent="0.25">
      <c r="A43" s="45"/>
      <c r="B43" s="45" t="s">
        <v>60</v>
      </c>
      <c r="C43" s="45"/>
      <c r="D43" s="45"/>
      <c r="E43" s="46"/>
      <c r="F43" s="46"/>
      <c r="G43" s="46"/>
      <c r="H43" s="61">
        <f t="shared" si="1"/>
        <v>0</v>
      </c>
      <c r="I43" s="46"/>
      <c r="J43" s="61">
        <v>0</v>
      </c>
      <c r="K43" s="24"/>
      <c r="L43" s="61">
        <f>+N43+P43+R43</f>
        <v>0</v>
      </c>
      <c r="M43" s="12"/>
      <c r="N43" s="61">
        <f>+'School1-FYxx-xx Financial Data'!$AQ43</f>
        <v>0</v>
      </c>
      <c r="P43" s="61">
        <f>+'School2-FYxx-xx Financial Data'!$AQ43</f>
        <v>0</v>
      </c>
      <c r="R43" s="61">
        <f>+'School3-FYxx-xx Financial Data'!$AQ43</f>
        <v>0</v>
      </c>
    </row>
    <row r="44" spans="1:20" x14ac:dyDescent="0.25">
      <c r="A44" s="45"/>
      <c r="B44" s="45"/>
      <c r="C44" s="45"/>
      <c r="D44" s="45"/>
      <c r="E44" s="46"/>
      <c r="F44" s="46"/>
      <c r="G44" s="46"/>
      <c r="H44" s="10"/>
      <c r="I44" s="46"/>
      <c r="J44" s="10"/>
      <c r="K44" s="24"/>
      <c r="L44" s="10"/>
      <c r="M44" s="12"/>
      <c r="N44" s="10"/>
      <c r="P44" s="10"/>
      <c r="R44" s="10"/>
    </row>
    <row r="45" spans="1:20" x14ac:dyDescent="0.25">
      <c r="A45" s="47"/>
      <c r="B45" s="47" t="s">
        <v>147</v>
      </c>
      <c r="C45" s="47"/>
      <c r="D45" s="47"/>
      <c r="E45" s="46"/>
      <c r="F45" s="46"/>
      <c r="G45" s="46"/>
      <c r="H45" s="10">
        <f t="shared" si="1"/>
        <v>0</v>
      </c>
      <c r="I45" s="46"/>
      <c r="J45" s="10">
        <v>0</v>
      </c>
      <c r="K45" s="24"/>
      <c r="L45" s="10">
        <f>+N45+P45+R45</f>
        <v>0</v>
      </c>
      <c r="M45" s="12"/>
      <c r="N45" s="10">
        <f>+'School1-FYxx-xx Financial Data'!$AQ45</f>
        <v>0</v>
      </c>
      <c r="P45" s="10">
        <f>+'School2-FYxx-xx Financial Data'!$AQ45</f>
        <v>0</v>
      </c>
      <c r="R45" s="10">
        <f>+'School3-FYxx-xx Financial Data'!$AQ45</f>
        <v>0</v>
      </c>
    </row>
    <row r="46" spans="1:20" x14ac:dyDescent="0.25">
      <c r="A46" s="47"/>
      <c r="B46" s="47"/>
      <c r="C46" s="47"/>
      <c r="D46" s="47"/>
      <c r="E46" s="46"/>
      <c r="F46" s="46"/>
      <c r="G46" s="46"/>
      <c r="H46" s="10"/>
      <c r="I46" s="46"/>
      <c r="J46" s="10"/>
      <c r="K46" s="24"/>
      <c r="L46" s="10"/>
      <c r="M46" s="12"/>
      <c r="N46" s="10"/>
      <c r="P46" s="10"/>
      <c r="R46" s="10"/>
    </row>
    <row r="47" spans="1:20" x14ac:dyDescent="0.25">
      <c r="A47" s="45" t="s">
        <v>149</v>
      </c>
      <c r="B47" s="45"/>
      <c r="C47" s="45" t="s">
        <v>148</v>
      </c>
      <c r="D47" s="45"/>
      <c r="E47" s="46"/>
      <c r="F47" s="46"/>
      <c r="G47" s="46"/>
      <c r="H47" s="10">
        <f t="shared" si="1"/>
        <v>0</v>
      </c>
      <c r="I47" s="46"/>
      <c r="J47" s="10">
        <v>0</v>
      </c>
      <c r="K47" s="24"/>
      <c r="L47" s="10">
        <f t="shared" ref="L47:L48" si="4">+N47+P47+R47</f>
        <v>0</v>
      </c>
      <c r="M47" s="12"/>
      <c r="N47" s="62">
        <f>+'School1-FYxx-xx Financial Data'!$AQ47</f>
        <v>0</v>
      </c>
      <c r="P47" s="62">
        <f>+'School2-FYxx-xx Financial Data'!$AQ47</f>
        <v>0</v>
      </c>
      <c r="R47" s="62">
        <f>+'School3-FYxx-xx Financial Data'!$AQ47</f>
        <v>0</v>
      </c>
    </row>
    <row r="48" spans="1:20" x14ac:dyDescent="0.25">
      <c r="A48" s="47" t="s">
        <v>115</v>
      </c>
      <c r="B48" s="45"/>
      <c r="C48" s="45" t="s">
        <v>197</v>
      </c>
      <c r="D48" s="45"/>
      <c r="E48" s="46"/>
      <c r="F48" s="46"/>
      <c r="G48" s="46"/>
      <c r="H48" s="61">
        <f t="shared" si="1"/>
        <v>0</v>
      </c>
      <c r="I48" s="46"/>
      <c r="J48" s="61">
        <v>0</v>
      </c>
      <c r="K48" s="24"/>
      <c r="L48" s="61">
        <f t="shared" si="4"/>
        <v>0</v>
      </c>
      <c r="M48" s="12"/>
      <c r="N48" s="61">
        <f>+'School1-FYxx-xx Financial Data'!$AQ48</f>
        <v>0</v>
      </c>
      <c r="P48" s="61">
        <f>+'School2-FYxx-xx Financial Data'!$AQ48</f>
        <v>0</v>
      </c>
      <c r="R48" s="61">
        <f>+'School3-FYxx-xx Financial Data'!$AQ48</f>
        <v>0</v>
      </c>
    </row>
    <row r="49" spans="1:18" x14ac:dyDescent="0.25">
      <c r="A49" s="45"/>
      <c r="B49" s="45"/>
      <c r="C49" s="45"/>
      <c r="D49" s="45"/>
      <c r="E49" s="46"/>
      <c r="F49" s="46"/>
      <c r="G49" s="46"/>
      <c r="H49" s="10"/>
      <c r="I49" s="46"/>
      <c r="J49" s="10"/>
      <c r="K49" s="24"/>
      <c r="L49" s="10"/>
      <c r="M49" s="12"/>
      <c r="N49" s="10"/>
      <c r="P49" s="10"/>
      <c r="R49" s="10"/>
    </row>
    <row r="50" spans="1:18" x14ac:dyDescent="0.25">
      <c r="A50" s="45"/>
      <c r="B50" s="45" t="s">
        <v>61</v>
      </c>
      <c r="C50" s="45"/>
      <c r="D50" s="45"/>
      <c r="E50" s="46"/>
      <c r="F50" s="46"/>
      <c r="G50" s="46"/>
      <c r="H50" s="10">
        <f t="shared" si="1"/>
        <v>0</v>
      </c>
      <c r="I50" s="46"/>
      <c r="J50" s="10">
        <v>0</v>
      </c>
      <c r="K50" s="24"/>
      <c r="L50" s="10">
        <f>+N50+P50+R50</f>
        <v>0</v>
      </c>
      <c r="M50" s="12"/>
      <c r="N50" s="10">
        <f>+'School1-FYxx-xx Financial Data'!$AQ50</f>
        <v>0</v>
      </c>
      <c r="P50" s="10">
        <f>+'School2-FYxx-xx Financial Data'!$AQ50</f>
        <v>0</v>
      </c>
      <c r="R50" s="10">
        <f>+'School3-FYxx-xx Financial Data'!$AQ50</f>
        <v>0</v>
      </c>
    </row>
    <row r="51" spans="1:18" x14ac:dyDescent="0.25">
      <c r="A51" s="45"/>
      <c r="B51" s="45"/>
      <c r="C51" s="45"/>
      <c r="D51" s="45"/>
      <c r="E51" s="46"/>
      <c r="F51" s="46"/>
      <c r="G51" s="46"/>
      <c r="H51" s="10"/>
      <c r="I51" s="46"/>
      <c r="J51" s="10"/>
      <c r="K51" s="24"/>
      <c r="L51" s="10"/>
      <c r="M51" s="12"/>
      <c r="N51" s="10"/>
      <c r="P51" s="10"/>
      <c r="R51" s="10"/>
    </row>
    <row r="52" spans="1:18" x14ac:dyDescent="0.25">
      <c r="A52" s="47"/>
      <c r="B52" s="47" t="s">
        <v>62</v>
      </c>
      <c r="C52" s="47"/>
      <c r="D52" s="47"/>
      <c r="E52" s="46"/>
      <c r="F52" s="46"/>
      <c r="G52" s="46"/>
      <c r="H52" s="61">
        <f t="shared" si="1"/>
        <v>0</v>
      </c>
      <c r="I52" s="46"/>
      <c r="J52" s="61">
        <v>0</v>
      </c>
      <c r="K52" s="24"/>
      <c r="L52" s="61">
        <f>+N52+P52+R52</f>
        <v>0</v>
      </c>
      <c r="M52" s="12"/>
      <c r="N52" s="61">
        <f>+'School1-FYxx-xx Financial Data'!$AQ52</f>
        <v>0</v>
      </c>
      <c r="P52" s="61">
        <f>+'School2-FYxx-xx Financial Data'!$AQ52</f>
        <v>0</v>
      </c>
      <c r="R52" s="61">
        <f>+'School3-FYxx-xx Financial Data'!$AQ52</f>
        <v>0</v>
      </c>
    </row>
    <row r="53" spans="1:18" x14ac:dyDescent="0.25">
      <c r="A53" s="45"/>
      <c r="B53" s="45"/>
      <c r="C53" s="45"/>
      <c r="D53" s="45"/>
      <c r="E53" s="46"/>
      <c r="F53" s="46"/>
      <c r="G53" s="46"/>
      <c r="H53" s="10"/>
      <c r="I53" s="46"/>
      <c r="J53" s="10"/>
      <c r="K53" s="24"/>
      <c r="L53" s="10"/>
      <c r="M53" s="12"/>
      <c r="N53" s="10"/>
      <c r="P53" s="10"/>
      <c r="R53" s="10"/>
    </row>
    <row r="54" spans="1:18" ht="15.75" thickBot="1" x14ac:dyDescent="0.3">
      <c r="A54" s="45"/>
      <c r="B54" s="45" t="s">
        <v>193</v>
      </c>
      <c r="C54" s="45"/>
      <c r="D54" s="45"/>
      <c r="E54" s="46"/>
      <c r="F54" s="46"/>
      <c r="G54" s="46"/>
      <c r="H54" s="81">
        <f t="shared" si="1"/>
        <v>0</v>
      </c>
      <c r="I54" s="46"/>
      <c r="J54" s="81">
        <v>0</v>
      </c>
      <c r="K54" s="24"/>
      <c r="L54" s="81">
        <f>+N54+P54+R54</f>
        <v>0</v>
      </c>
      <c r="M54" s="12"/>
      <c r="N54" s="63">
        <f>+'School1-FYxx-xx Financial Data'!$AQ54</f>
        <v>0</v>
      </c>
      <c r="P54" s="63">
        <f>+'School2-FYxx-xx Financial Data'!$AQ54</f>
        <v>0</v>
      </c>
      <c r="R54" s="63">
        <f>+'School3-FYxx-xx Financial Data'!$AQ54</f>
        <v>0</v>
      </c>
    </row>
    <row r="55" spans="1:18" ht="15.75" thickTop="1" x14ac:dyDescent="0.25">
      <c r="A55" s="45"/>
      <c r="B55" s="45"/>
      <c r="C55" s="45"/>
      <c r="D55" s="45"/>
      <c r="E55" s="46"/>
      <c r="F55" s="46"/>
      <c r="G55" s="46"/>
      <c r="H55" s="10"/>
      <c r="I55" s="46"/>
      <c r="J55" s="10"/>
      <c r="K55" s="24"/>
      <c r="L55" s="10"/>
      <c r="M55" s="12"/>
      <c r="N55" s="10"/>
      <c r="P55" s="10"/>
      <c r="R55" s="10"/>
    </row>
    <row r="56" spans="1:18" x14ac:dyDescent="0.25">
      <c r="A56" s="45"/>
      <c r="B56" s="45" t="s">
        <v>63</v>
      </c>
      <c r="C56" s="45"/>
      <c r="D56" s="45"/>
      <c r="E56" s="46"/>
      <c r="F56" s="46"/>
      <c r="G56" s="46"/>
      <c r="H56" s="10"/>
      <c r="I56" s="46"/>
      <c r="J56" s="10"/>
      <c r="K56" s="10"/>
      <c r="L56" s="10"/>
      <c r="N56" s="10"/>
      <c r="P56" s="10"/>
      <c r="R56" s="10"/>
    </row>
    <row r="57" spans="1:18" x14ac:dyDescent="0.25">
      <c r="A57" s="45" t="s">
        <v>108</v>
      </c>
      <c r="B57" s="45" t="s">
        <v>64</v>
      </c>
      <c r="C57" s="45"/>
      <c r="D57" s="45"/>
      <c r="E57" s="46"/>
      <c r="F57" s="46"/>
      <c r="G57" s="46"/>
      <c r="H57" s="10"/>
      <c r="I57" s="46"/>
      <c r="J57" s="10"/>
      <c r="K57" s="10"/>
      <c r="L57" s="10"/>
      <c r="N57" s="10"/>
      <c r="P57" s="10"/>
      <c r="R57" s="10"/>
    </row>
    <row r="58" spans="1:18" x14ac:dyDescent="0.25">
      <c r="A58" s="45"/>
      <c r="B58" s="45" t="s">
        <v>65</v>
      </c>
      <c r="C58" s="45"/>
      <c r="D58" s="45"/>
      <c r="E58" s="46"/>
      <c r="F58" s="46"/>
      <c r="G58" s="46"/>
      <c r="H58" s="10"/>
      <c r="I58" s="46"/>
      <c r="J58" s="10"/>
      <c r="K58" s="10"/>
      <c r="L58" s="10"/>
      <c r="N58" s="10"/>
      <c r="P58" s="10"/>
      <c r="R58" s="10"/>
    </row>
    <row r="59" spans="1:18" x14ac:dyDescent="0.25">
      <c r="A59" s="45" t="s">
        <v>129</v>
      </c>
      <c r="B59" s="45"/>
      <c r="C59" s="45" t="s">
        <v>66</v>
      </c>
      <c r="D59" s="45"/>
      <c r="E59" s="46"/>
      <c r="F59" s="46"/>
      <c r="G59" s="46"/>
      <c r="H59" s="10">
        <f t="shared" si="1"/>
        <v>0</v>
      </c>
      <c r="I59" s="46"/>
      <c r="J59" s="10">
        <v>0</v>
      </c>
      <c r="K59" s="10"/>
      <c r="L59" s="10">
        <f t="shared" ref="L59:L64" si="5">+N59+P59+R59</f>
        <v>0</v>
      </c>
      <c r="N59" s="10">
        <f>+'School1-FYxx-xx Financial Data'!$AQ59</f>
        <v>0</v>
      </c>
      <c r="P59" s="10">
        <f>+'School2-FYxx-xx Financial Data'!$AQ59</f>
        <v>0</v>
      </c>
      <c r="R59" s="10">
        <f>+'School3-FYxx-xx Financial Data'!$AQ59</f>
        <v>0</v>
      </c>
    </row>
    <row r="60" spans="1:18" x14ac:dyDescent="0.25">
      <c r="A60" s="45" t="s">
        <v>130</v>
      </c>
      <c r="B60" s="45"/>
      <c r="C60" s="45" t="s">
        <v>67</v>
      </c>
      <c r="D60" s="45"/>
      <c r="E60" s="46"/>
      <c r="F60" s="46"/>
      <c r="G60" s="46"/>
      <c r="H60" s="10">
        <f t="shared" si="1"/>
        <v>0</v>
      </c>
      <c r="I60" s="46"/>
      <c r="J60" s="10">
        <v>0</v>
      </c>
      <c r="K60" s="10"/>
      <c r="L60" s="10">
        <f t="shared" si="5"/>
        <v>0</v>
      </c>
      <c r="N60" s="10">
        <f>+'School1-FYxx-xx Financial Data'!$AQ60</f>
        <v>0</v>
      </c>
      <c r="P60" s="10">
        <f>+'School2-FYxx-xx Financial Data'!$AQ60</f>
        <v>0</v>
      </c>
      <c r="R60" s="10">
        <f>+'School3-FYxx-xx Financial Data'!$AQ60</f>
        <v>0</v>
      </c>
    </row>
    <row r="61" spans="1:18" x14ac:dyDescent="0.25">
      <c r="A61" s="45" t="s">
        <v>131</v>
      </c>
      <c r="B61" s="45"/>
      <c r="C61" s="45" t="s">
        <v>68</v>
      </c>
      <c r="D61" s="45"/>
      <c r="E61" s="46"/>
      <c r="F61" s="46"/>
      <c r="G61" s="46"/>
      <c r="H61" s="10">
        <f t="shared" si="1"/>
        <v>0</v>
      </c>
      <c r="I61" s="46"/>
      <c r="J61" s="10">
        <v>0</v>
      </c>
      <c r="K61" s="64" t="s">
        <v>186</v>
      </c>
      <c r="L61" s="10">
        <f t="shared" si="5"/>
        <v>0</v>
      </c>
      <c r="N61" s="10">
        <f>+'School1-FYxx-xx Financial Data'!$AQ61</f>
        <v>0</v>
      </c>
      <c r="P61" s="10">
        <f>+'School2-FYxx-xx Financial Data'!$AQ61</f>
        <v>0</v>
      </c>
      <c r="R61" s="10">
        <f>+'School3-FYxx-xx Financial Data'!$AQ61</f>
        <v>0</v>
      </c>
    </row>
    <row r="62" spans="1:18" x14ac:dyDescent="0.25">
      <c r="A62" s="45" t="s">
        <v>132</v>
      </c>
      <c r="B62" s="45"/>
      <c r="C62" s="45" t="s">
        <v>69</v>
      </c>
      <c r="D62" s="45"/>
      <c r="E62" s="46"/>
      <c r="F62" s="46"/>
      <c r="G62" s="46"/>
      <c r="H62" s="10">
        <f t="shared" si="1"/>
        <v>0</v>
      </c>
      <c r="I62" s="46"/>
      <c r="J62" s="10">
        <v>0</v>
      </c>
      <c r="K62" s="64" t="s">
        <v>186</v>
      </c>
      <c r="L62" s="10">
        <f t="shared" si="5"/>
        <v>0</v>
      </c>
      <c r="N62" s="10">
        <f>+'School1-FYxx-xx Financial Data'!$AQ62</f>
        <v>0</v>
      </c>
      <c r="P62" s="10">
        <f>+'School2-FYxx-xx Financial Data'!$AQ62</f>
        <v>0</v>
      </c>
      <c r="R62" s="10">
        <f>+'School3-FYxx-xx Financial Data'!$AQ62</f>
        <v>0</v>
      </c>
    </row>
    <row r="63" spans="1:18" x14ac:dyDescent="0.25">
      <c r="A63" s="45" t="s">
        <v>133</v>
      </c>
      <c r="B63" s="45"/>
      <c r="C63" s="45" t="s">
        <v>70</v>
      </c>
      <c r="D63" s="45"/>
      <c r="E63" s="46"/>
      <c r="F63" s="46"/>
      <c r="G63" s="46"/>
      <c r="H63" s="10">
        <f t="shared" si="1"/>
        <v>0</v>
      </c>
      <c r="I63" s="46"/>
      <c r="J63" s="10">
        <v>0</v>
      </c>
      <c r="K63" s="64" t="s">
        <v>186</v>
      </c>
      <c r="L63" s="10">
        <f t="shared" si="5"/>
        <v>0</v>
      </c>
      <c r="N63" s="10">
        <f>+'School1-FYxx-xx Financial Data'!$AQ63</f>
        <v>0</v>
      </c>
      <c r="P63" s="10">
        <f>+'School2-FYxx-xx Financial Data'!$AQ63</f>
        <v>0</v>
      </c>
      <c r="R63" s="10">
        <f>+'School3-FYxx-xx Financial Data'!$AQ63</f>
        <v>0</v>
      </c>
    </row>
    <row r="64" spans="1:18" x14ac:dyDescent="0.25">
      <c r="A64" s="45" t="s">
        <v>134</v>
      </c>
      <c r="B64" s="45"/>
      <c r="C64" s="45" t="s">
        <v>71</v>
      </c>
      <c r="D64" s="45"/>
      <c r="E64" s="46"/>
      <c r="F64" s="46"/>
      <c r="G64" s="46"/>
      <c r="H64" s="61">
        <f t="shared" si="1"/>
        <v>0</v>
      </c>
      <c r="I64" s="46"/>
      <c r="J64" s="61">
        <v>0</v>
      </c>
      <c r="K64" s="10"/>
      <c r="L64" s="61">
        <f t="shared" si="5"/>
        <v>0</v>
      </c>
      <c r="N64" s="10">
        <f>+'School1-FYxx-xx Financial Data'!$AQ64</f>
        <v>0</v>
      </c>
      <c r="P64" s="10">
        <f>+'School2-FYxx-xx Financial Data'!$AQ64</f>
        <v>0</v>
      </c>
      <c r="R64" s="10">
        <f>+'School3-FYxx-xx Financial Data'!$AQ64</f>
        <v>0</v>
      </c>
    </row>
    <row r="65" spans="1:18" x14ac:dyDescent="0.25">
      <c r="A65" s="45"/>
      <c r="B65" s="45" t="s">
        <v>72</v>
      </c>
      <c r="C65" s="45"/>
      <c r="D65" s="45"/>
      <c r="E65" s="46"/>
      <c r="F65" s="46"/>
      <c r="G65" s="46"/>
      <c r="H65" s="65">
        <f t="shared" si="1"/>
        <v>0</v>
      </c>
      <c r="I65" s="46"/>
      <c r="J65" s="65">
        <v>0</v>
      </c>
      <c r="K65" s="10"/>
      <c r="L65" s="65">
        <f>+N65+P65+R65</f>
        <v>0</v>
      </c>
      <c r="N65" s="65">
        <f>+'School1-FYxx-xx Financial Data'!$AQ65</f>
        <v>0</v>
      </c>
      <c r="P65" s="65">
        <f>+'School2-FYxx-xx Financial Data'!$AQ65</f>
        <v>0</v>
      </c>
      <c r="R65" s="65">
        <f>+'School3-FYxx-xx Financial Data'!$AQ65</f>
        <v>0</v>
      </c>
    </row>
    <row r="66" spans="1:18" x14ac:dyDescent="0.25">
      <c r="A66" s="45"/>
      <c r="B66" s="45"/>
      <c r="C66" s="45"/>
      <c r="D66" s="45"/>
      <c r="E66" s="46"/>
      <c r="F66" s="46"/>
      <c r="G66" s="46"/>
      <c r="H66" s="10"/>
      <c r="I66" s="46"/>
      <c r="J66" s="10"/>
      <c r="K66" s="10"/>
      <c r="L66" s="10"/>
      <c r="N66" s="10"/>
      <c r="P66" s="10"/>
      <c r="R66" s="10"/>
    </row>
    <row r="67" spans="1:18" x14ac:dyDescent="0.25">
      <c r="A67" s="45"/>
      <c r="B67" s="45" t="s">
        <v>73</v>
      </c>
      <c r="C67" s="45"/>
      <c r="D67" s="45"/>
      <c r="E67" s="46"/>
      <c r="F67" s="46"/>
      <c r="G67" s="46"/>
      <c r="H67" s="10"/>
      <c r="I67" s="46"/>
      <c r="J67" s="10"/>
      <c r="K67" s="10"/>
      <c r="L67" s="10"/>
      <c r="N67" s="10"/>
      <c r="P67" s="10"/>
      <c r="R67" s="10"/>
    </row>
    <row r="68" spans="1:18" x14ac:dyDescent="0.25">
      <c r="A68" s="45" t="s">
        <v>135</v>
      </c>
      <c r="B68" s="45"/>
      <c r="C68" s="45" t="s">
        <v>74</v>
      </c>
      <c r="D68" s="45"/>
      <c r="E68" s="46"/>
      <c r="F68" s="46"/>
      <c r="G68" s="46"/>
      <c r="H68" s="10">
        <f t="shared" si="1"/>
        <v>0</v>
      </c>
      <c r="I68" s="46"/>
      <c r="J68" s="10">
        <v>0</v>
      </c>
      <c r="K68" s="10"/>
      <c r="L68" s="10">
        <f t="shared" ref="L68:L69" si="6">+N68+P68+R68</f>
        <v>0</v>
      </c>
      <c r="N68" s="10">
        <f>+'School1-FYxx-xx Financial Data'!$AQ68</f>
        <v>0</v>
      </c>
      <c r="P68" s="10">
        <f>+'School2-FYxx-xx Financial Data'!$AQ68</f>
        <v>0</v>
      </c>
      <c r="R68" s="10">
        <f>+'School3-FYxx-xx Financial Data'!$AQ68</f>
        <v>0</v>
      </c>
    </row>
    <row r="69" spans="1:18" x14ac:dyDescent="0.25">
      <c r="A69" s="45" t="s">
        <v>136</v>
      </c>
      <c r="B69" s="45"/>
      <c r="C69" s="45" t="s">
        <v>75</v>
      </c>
      <c r="D69" s="45"/>
      <c r="E69" s="46"/>
      <c r="F69" s="46"/>
      <c r="G69" s="46"/>
      <c r="H69" s="61">
        <f t="shared" si="1"/>
        <v>0</v>
      </c>
      <c r="I69" s="46"/>
      <c r="J69" s="61">
        <v>0</v>
      </c>
      <c r="K69" s="10"/>
      <c r="L69" s="61">
        <f t="shared" si="6"/>
        <v>0</v>
      </c>
      <c r="N69" s="10">
        <f>+'School1-FYxx-xx Financial Data'!$AQ69</f>
        <v>0</v>
      </c>
      <c r="P69" s="10">
        <f>+'School2-FYxx-xx Financial Data'!$AQ69</f>
        <v>0</v>
      </c>
      <c r="R69" s="10">
        <f>+'School3-FYxx-xx Financial Data'!$AQ69</f>
        <v>0</v>
      </c>
    </row>
    <row r="70" spans="1:18" x14ac:dyDescent="0.25">
      <c r="A70" s="45"/>
      <c r="B70" s="45" t="s">
        <v>76</v>
      </c>
      <c r="C70" s="45"/>
      <c r="D70" s="45"/>
      <c r="E70" s="46"/>
      <c r="F70" s="46"/>
      <c r="G70" s="46"/>
      <c r="H70" s="65">
        <f t="shared" si="1"/>
        <v>0</v>
      </c>
      <c r="I70" s="46"/>
      <c r="J70" s="65">
        <v>0</v>
      </c>
      <c r="K70" s="10"/>
      <c r="L70" s="65">
        <f>+N70+P70+R70</f>
        <v>0</v>
      </c>
      <c r="N70" s="65">
        <f>+'School1-FYxx-xx Financial Data'!$AQ70</f>
        <v>0</v>
      </c>
      <c r="P70" s="65">
        <f>+'School2-FYxx-xx Financial Data'!$AQ70</f>
        <v>0</v>
      </c>
      <c r="R70" s="65">
        <f>+'School3-FYxx-xx Financial Data'!$AQ70</f>
        <v>0</v>
      </c>
    </row>
    <row r="71" spans="1:18" x14ac:dyDescent="0.25">
      <c r="A71" s="45"/>
      <c r="B71" s="45"/>
      <c r="C71" s="45"/>
      <c r="D71" s="45"/>
      <c r="E71" s="46"/>
      <c r="F71" s="46"/>
      <c r="G71" s="46"/>
      <c r="H71" s="10"/>
      <c r="I71" s="46"/>
      <c r="J71" s="10"/>
      <c r="K71" s="10"/>
      <c r="L71" s="10"/>
      <c r="N71" s="10"/>
      <c r="P71" s="10"/>
      <c r="R71" s="10"/>
    </row>
    <row r="72" spans="1:18" ht="15.75" thickBot="1" x14ac:dyDescent="0.3">
      <c r="A72" s="45"/>
      <c r="B72" s="45" t="s">
        <v>77</v>
      </c>
      <c r="C72" s="45"/>
      <c r="D72" s="45"/>
      <c r="E72" s="46"/>
      <c r="F72" s="46"/>
      <c r="G72" s="46"/>
      <c r="H72" s="63">
        <f t="shared" si="1"/>
        <v>0</v>
      </c>
      <c r="I72" s="46"/>
      <c r="J72" s="63">
        <v>0</v>
      </c>
      <c r="K72" s="10"/>
      <c r="L72" s="63">
        <f>+N72+P72+R72</f>
        <v>0</v>
      </c>
      <c r="N72" s="63">
        <f>+'School1-FYxx-xx Financial Data'!$AQ72</f>
        <v>0</v>
      </c>
      <c r="P72" s="63">
        <f>+'School2-FYxx-xx Financial Data'!$AQ72</f>
        <v>0</v>
      </c>
      <c r="R72" s="63">
        <f>+'School3-FYxx-xx Financial Data'!$AQ72</f>
        <v>0</v>
      </c>
    </row>
    <row r="73" spans="1:18" ht="15.75" thickTop="1" x14ac:dyDescent="0.25">
      <c r="A73" s="45"/>
      <c r="B73" s="45"/>
      <c r="C73" s="45"/>
      <c r="D73" s="45"/>
      <c r="E73" s="46"/>
      <c r="F73" s="46"/>
      <c r="G73" s="46"/>
      <c r="H73" s="10"/>
      <c r="I73" s="46"/>
      <c r="J73" s="10"/>
      <c r="K73" s="10"/>
      <c r="L73" s="10"/>
      <c r="N73" s="10"/>
      <c r="P73" s="10"/>
      <c r="R73" s="10"/>
    </row>
    <row r="74" spans="1:18" x14ac:dyDescent="0.25">
      <c r="A74" s="45"/>
      <c r="B74" s="45" t="s">
        <v>79</v>
      </c>
      <c r="C74" s="45"/>
      <c r="D74" s="45"/>
      <c r="E74" s="46"/>
      <c r="F74" s="46"/>
      <c r="G74" s="46"/>
      <c r="H74" s="10"/>
      <c r="I74" s="46"/>
      <c r="J74" s="10"/>
      <c r="K74" s="10"/>
      <c r="L74" s="10"/>
      <c r="N74" s="10"/>
      <c r="P74" s="10"/>
      <c r="R74" s="10"/>
    </row>
    <row r="75" spans="1:18" x14ac:dyDescent="0.25">
      <c r="A75" s="45"/>
      <c r="B75" s="45" t="s">
        <v>78</v>
      </c>
      <c r="C75" s="45"/>
      <c r="D75" s="45"/>
      <c r="E75" s="46"/>
      <c r="F75" s="46"/>
      <c r="G75" s="46"/>
      <c r="H75" s="10"/>
      <c r="I75" s="46"/>
      <c r="J75" s="10"/>
      <c r="K75" s="10"/>
      <c r="L75" s="10"/>
      <c r="N75" s="10"/>
      <c r="P75" s="10"/>
      <c r="R75" s="10"/>
    </row>
    <row r="76" spans="1:18" x14ac:dyDescent="0.25">
      <c r="A76" s="45" t="s">
        <v>138</v>
      </c>
      <c r="B76" s="45"/>
      <c r="C76" s="45" t="s">
        <v>80</v>
      </c>
      <c r="D76" s="45"/>
      <c r="E76" s="46"/>
      <c r="F76" s="46"/>
      <c r="G76" s="46"/>
      <c r="H76" s="10">
        <f t="shared" ref="H76:H88" si="7">+J76+L76</f>
        <v>0</v>
      </c>
      <c r="I76" s="46"/>
      <c r="J76" s="10">
        <v>0</v>
      </c>
      <c r="K76" s="10"/>
      <c r="L76" s="10">
        <f t="shared" ref="L76:L80" si="8">+N76+P76+R76</f>
        <v>0</v>
      </c>
      <c r="N76" s="10">
        <f>+'School1-FYxx-xx Financial Data'!$AQ76</f>
        <v>0</v>
      </c>
      <c r="P76" s="10">
        <f>+'School2-FYxx-xx Financial Data'!$AQ76</f>
        <v>0</v>
      </c>
      <c r="R76" s="10">
        <f>+'School3-FYxx-xx Financial Data'!$AQ76</f>
        <v>0</v>
      </c>
    </row>
    <row r="77" spans="1:18" x14ac:dyDescent="0.25">
      <c r="A77" s="45" t="s">
        <v>139</v>
      </c>
      <c r="B77" s="45"/>
      <c r="C77" s="45" t="s">
        <v>81</v>
      </c>
      <c r="D77" s="45"/>
      <c r="E77" s="46"/>
      <c r="F77" s="46"/>
      <c r="G77" s="46"/>
      <c r="H77" s="10">
        <f t="shared" si="7"/>
        <v>0</v>
      </c>
      <c r="I77" s="46"/>
      <c r="J77" s="10">
        <v>0</v>
      </c>
      <c r="K77" s="10"/>
      <c r="L77" s="10">
        <f t="shared" si="8"/>
        <v>0</v>
      </c>
      <c r="N77" s="10">
        <f>+'School1-FYxx-xx Financial Data'!$AQ77</f>
        <v>0</v>
      </c>
      <c r="P77" s="10">
        <f>+'School2-FYxx-xx Financial Data'!$AQ77</f>
        <v>0</v>
      </c>
      <c r="R77" s="10">
        <f>+'School3-FYxx-xx Financial Data'!$AQ77</f>
        <v>0</v>
      </c>
    </row>
    <row r="78" spans="1:18" x14ac:dyDescent="0.25">
      <c r="A78" s="45" t="s">
        <v>140</v>
      </c>
      <c r="B78" s="45"/>
      <c r="C78" s="45" t="s">
        <v>82</v>
      </c>
      <c r="D78" s="45"/>
      <c r="E78" s="46"/>
      <c r="F78" s="46"/>
      <c r="G78" s="46"/>
      <c r="H78" s="10">
        <f t="shared" si="7"/>
        <v>0</v>
      </c>
      <c r="I78" s="46"/>
      <c r="J78" s="10">
        <v>0</v>
      </c>
      <c r="K78" s="10"/>
      <c r="L78" s="10">
        <f t="shared" si="8"/>
        <v>0</v>
      </c>
      <c r="N78" s="10">
        <f>+'School1-FYxx-xx Financial Data'!$AQ78</f>
        <v>0</v>
      </c>
      <c r="P78" s="10">
        <f>+'School2-FYxx-xx Financial Data'!$AQ78</f>
        <v>0</v>
      </c>
      <c r="R78" s="10">
        <f>+'School3-FYxx-xx Financial Data'!$AQ78</f>
        <v>0</v>
      </c>
    </row>
    <row r="79" spans="1:18" x14ac:dyDescent="0.25">
      <c r="A79" s="45" t="s">
        <v>137</v>
      </c>
      <c r="B79" s="45"/>
      <c r="C79" s="45" t="s">
        <v>84</v>
      </c>
      <c r="D79" s="45"/>
      <c r="E79" s="46"/>
      <c r="F79" s="46"/>
      <c r="G79" s="46"/>
      <c r="H79" s="10">
        <f t="shared" si="7"/>
        <v>0</v>
      </c>
      <c r="I79" s="46"/>
      <c r="J79" s="10">
        <v>0</v>
      </c>
      <c r="K79" s="10"/>
      <c r="L79" s="10">
        <f t="shared" si="8"/>
        <v>0</v>
      </c>
      <c r="N79" s="10">
        <f>+'School1-FYxx-xx Financial Data'!$AQ79</f>
        <v>0</v>
      </c>
      <c r="P79" s="10">
        <f>+'School2-FYxx-xx Financial Data'!$AQ79</f>
        <v>0</v>
      </c>
      <c r="R79" s="10">
        <f>+'School3-FYxx-xx Financial Data'!$AQ79</f>
        <v>0</v>
      </c>
    </row>
    <row r="80" spans="1:18" x14ac:dyDescent="0.25">
      <c r="A80" s="45" t="s">
        <v>141</v>
      </c>
      <c r="B80" s="45"/>
      <c r="C80" s="45" t="s">
        <v>83</v>
      </c>
      <c r="D80" s="45"/>
      <c r="E80" s="46"/>
      <c r="F80" s="46"/>
      <c r="G80" s="46"/>
      <c r="H80" s="61">
        <f t="shared" si="7"/>
        <v>0</v>
      </c>
      <c r="I80" s="46"/>
      <c r="J80" s="61">
        <v>0</v>
      </c>
      <c r="K80" s="10"/>
      <c r="L80" s="61">
        <f t="shared" si="8"/>
        <v>0</v>
      </c>
      <c r="N80" s="10">
        <f>+'School1-FYxx-xx Financial Data'!$AQ80</f>
        <v>0</v>
      </c>
      <c r="P80" s="10">
        <f>+'School2-FYxx-xx Financial Data'!$AQ80</f>
        <v>0</v>
      </c>
      <c r="R80" s="10">
        <f>+'School3-FYxx-xx Financial Data'!$AQ80</f>
        <v>0</v>
      </c>
    </row>
    <row r="81" spans="1:18" x14ac:dyDescent="0.25">
      <c r="A81" s="45"/>
      <c r="B81" s="45" t="s">
        <v>85</v>
      </c>
      <c r="C81" s="45"/>
      <c r="D81" s="45"/>
      <c r="E81" s="46"/>
      <c r="F81" s="46"/>
      <c r="G81" s="46"/>
      <c r="H81" s="65">
        <f t="shared" si="7"/>
        <v>0</v>
      </c>
      <c r="I81" s="46"/>
      <c r="J81" s="65">
        <v>0</v>
      </c>
      <c r="K81" s="10"/>
      <c r="L81" s="65">
        <f>+N81+P81+R81</f>
        <v>0</v>
      </c>
      <c r="N81" s="65">
        <f>+'School1-FYxx-xx Financial Data'!$AQ81</f>
        <v>0</v>
      </c>
      <c r="P81" s="65">
        <f>+'School2-FYxx-xx Financial Data'!$AQ81</f>
        <v>0</v>
      </c>
      <c r="R81" s="65">
        <f>+'School3-FYxx-xx Financial Data'!$AQ81</f>
        <v>0</v>
      </c>
    </row>
    <row r="82" spans="1:18" x14ac:dyDescent="0.25">
      <c r="A82" s="45"/>
      <c r="B82" s="45"/>
      <c r="C82" s="45"/>
      <c r="D82" s="45"/>
      <c r="E82" s="46"/>
      <c r="F82" s="46"/>
      <c r="G82" s="46"/>
      <c r="H82" s="10"/>
      <c r="I82" s="46"/>
      <c r="J82" s="10"/>
      <c r="K82" s="10"/>
      <c r="L82" s="10"/>
      <c r="N82" s="10"/>
      <c r="P82" s="10"/>
      <c r="R82" s="10"/>
    </row>
    <row r="83" spans="1:18" x14ac:dyDescent="0.25">
      <c r="A83" s="45"/>
      <c r="B83" s="45" t="s">
        <v>86</v>
      </c>
      <c r="C83" s="45"/>
      <c r="D83" s="45"/>
      <c r="E83" s="46"/>
      <c r="F83" s="46"/>
      <c r="G83" s="46"/>
      <c r="H83" s="10"/>
      <c r="I83" s="46"/>
      <c r="J83" s="10"/>
      <c r="K83" s="10"/>
      <c r="L83" s="10"/>
      <c r="N83" s="10"/>
      <c r="P83" s="10"/>
      <c r="R83" s="10"/>
    </row>
    <row r="84" spans="1:18" x14ac:dyDescent="0.25">
      <c r="A84" s="45" t="s">
        <v>142</v>
      </c>
      <c r="B84" s="45"/>
      <c r="C84" s="45" t="s">
        <v>87</v>
      </c>
      <c r="D84" s="45"/>
      <c r="E84" s="46"/>
      <c r="F84" s="46"/>
      <c r="G84" s="46"/>
      <c r="H84" s="10">
        <f t="shared" si="7"/>
        <v>0</v>
      </c>
      <c r="I84" s="46"/>
      <c r="J84" s="10">
        <v>0</v>
      </c>
      <c r="K84" s="10"/>
      <c r="L84" s="10">
        <f t="shared" ref="L84:L86" si="9">+N84+P84+R84</f>
        <v>0</v>
      </c>
      <c r="N84" s="10">
        <f>+'School1-FYxx-xx Financial Data'!$AQ84</f>
        <v>0</v>
      </c>
      <c r="P84" s="10">
        <f>+'School2-FYxx-xx Financial Data'!$AQ84</f>
        <v>0</v>
      </c>
      <c r="R84" s="10">
        <f>+'School3-FYxx-xx Financial Data'!$AQ84</f>
        <v>0</v>
      </c>
    </row>
    <row r="85" spans="1:18" x14ac:dyDescent="0.25">
      <c r="A85" s="45" t="s">
        <v>143</v>
      </c>
      <c r="B85" s="45"/>
      <c r="C85" s="45" t="s">
        <v>88</v>
      </c>
      <c r="D85" s="45"/>
      <c r="E85" s="46"/>
      <c r="F85" s="46"/>
      <c r="G85" s="46"/>
      <c r="H85" s="61">
        <f t="shared" si="7"/>
        <v>0</v>
      </c>
      <c r="I85" s="46"/>
      <c r="J85" s="61">
        <v>0</v>
      </c>
      <c r="K85" s="10"/>
      <c r="L85" s="61">
        <f t="shared" si="9"/>
        <v>0</v>
      </c>
      <c r="N85" s="10">
        <f>+'School1-FYxx-xx Financial Data'!$AQ85</f>
        <v>0</v>
      </c>
      <c r="P85" s="10">
        <f>+'School2-FYxx-xx Financial Data'!$AQ85</f>
        <v>0</v>
      </c>
      <c r="R85" s="10">
        <f>+'School3-FYxx-xx Financial Data'!$AQ85</f>
        <v>0</v>
      </c>
    </row>
    <row r="86" spans="1:18" x14ac:dyDescent="0.25">
      <c r="A86" s="45"/>
      <c r="B86" s="45" t="s">
        <v>89</v>
      </c>
      <c r="C86" s="45"/>
      <c r="D86" s="45"/>
      <c r="E86" s="46"/>
      <c r="F86" s="46"/>
      <c r="G86" s="46"/>
      <c r="H86" s="65">
        <f t="shared" si="7"/>
        <v>0</v>
      </c>
      <c r="I86" s="46"/>
      <c r="J86" s="65">
        <v>0</v>
      </c>
      <c r="K86" s="10"/>
      <c r="L86" s="65">
        <f t="shared" si="9"/>
        <v>0</v>
      </c>
      <c r="N86" s="65">
        <f>+'School1-FYxx-xx Financial Data'!$AQ86</f>
        <v>0</v>
      </c>
      <c r="P86" s="65">
        <f>+'School2-FYxx-xx Financial Data'!$AQ86</f>
        <v>0</v>
      </c>
      <c r="R86" s="65">
        <f>+'School3-FYxx-xx Financial Data'!$AQ86</f>
        <v>0</v>
      </c>
    </row>
    <row r="87" spans="1:18" x14ac:dyDescent="0.25">
      <c r="A87" s="45"/>
      <c r="B87" s="45"/>
      <c r="C87" s="45"/>
      <c r="D87" s="45"/>
      <c r="E87" s="46"/>
      <c r="F87" s="46"/>
      <c r="G87" s="46"/>
      <c r="H87" s="10"/>
      <c r="I87" s="46"/>
      <c r="J87" s="10"/>
      <c r="K87" s="10"/>
      <c r="L87" s="10"/>
      <c r="N87" s="10"/>
      <c r="P87" s="10"/>
      <c r="R87" s="10"/>
    </row>
    <row r="88" spans="1:18" ht="15.75" thickBot="1" x14ac:dyDescent="0.3">
      <c r="A88" s="45"/>
      <c r="B88" s="45" t="s">
        <v>90</v>
      </c>
      <c r="C88" s="45"/>
      <c r="D88" s="45"/>
      <c r="E88" s="46"/>
      <c r="F88" s="46"/>
      <c r="G88" s="46"/>
      <c r="H88" s="63">
        <f t="shared" si="7"/>
        <v>0</v>
      </c>
      <c r="I88" s="46"/>
      <c r="J88" s="63">
        <v>0</v>
      </c>
      <c r="K88" s="10"/>
      <c r="L88" s="63">
        <f>+N88+P88+R88</f>
        <v>0</v>
      </c>
      <c r="N88" s="63">
        <f>+'School1-FYxx-xx Financial Data'!$AQ88</f>
        <v>0</v>
      </c>
      <c r="P88" s="63">
        <f>+'School2-FYxx-xx Financial Data'!$AQ88</f>
        <v>0</v>
      </c>
      <c r="R88" s="63">
        <f>+'School3-FYxx-xx Financial Data'!$AQ88</f>
        <v>0</v>
      </c>
    </row>
    <row r="89" spans="1:18" ht="15.75" thickTop="1" x14ac:dyDescent="0.25">
      <c r="A89" s="45"/>
      <c r="B89" s="45"/>
      <c r="C89" s="45"/>
      <c r="D89" s="45"/>
      <c r="E89" s="46"/>
      <c r="F89" s="46"/>
      <c r="G89" s="46"/>
      <c r="H89" s="10"/>
      <c r="I89" s="46"/>
      <c r="J89" s="10"/>
      <c r="K89" s="10"/>
      <c r="L89" s="10"/>
      <c r="N89" s="10"/>
      <c r="P89" s="10"/>
      <c r="R89" s="10"/>
    </row>
    <row r="90" spans="1:18" x14ac:dyDescent="0.25">
      <c r="A90" s="45"/>
      <c r="B90" s="45"/>
      <c r="C90" s="45"/>
      <c r="D90" s="45"/>
      <c r="E90" s="46"/>
      <c r="F90" s="46"/>
      <c r="G90" s="46"/>
      <c r="H90" s="46"/>
      <c r="I90" s="46"/>
      <c r="K90" s="10"/>
    </row>
    <row r="91" spans="1:18" x14ac:dyDescent="0.25">
      <c r="A91" s="2" t="s">
        <v>181</v>
      </c>
      <c r="K91" s="3"/>
      <c r="L91" s="3"/>
    </row>
    <row r="92" spans="1:18" x14ac:dyDescent="0.25">
      <c r="A92" s="74" t="s">
        <v>182</v>
      </c>
      <c r="C92" s="2" t="s">
        <v>183</v>
      </c>
      <c r="K92" s="3"/>
      <c r="L92" s="10">
        <f t="shared" ref="L92:L93" si="10">+N92+P92+R92</f>
        <v>0</v>
      </c>
      <c r="N92" s="9">
        <f>+N18+N43+N47+N48</f>
        <v>0</v>
      </c>
      <c r="P92" s="9">
        <f>+P18+P43+P47+P48</f>
        <v>0</v>
      </c>
      <c r="R92" s="9">
        <f>+R18+R43+R47+R48</f>
        <v>0</v>
      </c>
    </row>
    <row r="93" spans="1:18" x14ac:dyDescent="0.25">
      <c r="A93" s="74" t="s">
        <v>176</v>
      </c>
      <c r="C93" s="2" t="s">
        <v>183</v>
      </c>
      <c r="K93" s="3"/>
      <c r="L93" s="10">
        <f t="shared" si="10"/>
        <v>0</v>
      </c>
      <c r="N93" s="9">
        <f>+N32</f>
        <v>0</v>
      </c>
      <c r="P93" s="9">
        <f>+P32</f>
        <v>0</v>
      </c>
      <c r="R93" s="9">
        <f>+R32</f>
        <v>0</v>
      </c>
    </row>
    <row r="94" spans="1:18" x14ac:dyDescent="0.25">
      <c r="K94" s="3"/>
      <c r="L94" s="11"/>
    </row>
    <row r="95" spans="1:18" x14ac:dyDescent="0.25">
      <c r="A95" s="75" t="s">
        <v>181</v>
      </c>
      <c r="B95" s="75"/>
      <c r="C95" s="75"/>
      <c r="D95" s="75"/>
      <c r="E95" s="76"/>
      <c r="F95" s="76"/>
      <c r="G95" s="76"/>
      <c r="H95" s="76"/>
      <c r="I95" s="76"/>
      <c r="J95" s="76"/>
      <c r="K95" s="76"/>
      <c r="L95" s="78"/>
    </row>
    <row r="96" spans="1:18" x14ac:dyDescent="0.25">
      <c r="A96" s="77" t="s">
        <v>185</v>
      </c>
      <c r="B96" s="75"/>
      <c r="C96" s="75" t="s">
        <v>184</v>
      </c>
      <c r="D96" s="75"/>
      <c r="E96" s="76"/>
      <c r="F96" s="76"/>
      <c r="G96" s="76"/>
      <c r="H96" s="76"/>
      <c r="I96" s="76"/>
      <c r="J96" s="76"/>
      <c r="K96" s="76"/>
      <c r="L96" s="78">
        <f>IF(+L92-L93&lt;0,-L92+L93,0)</f>
        <v>0</v>
      </c>
    </row>
    <row r="97" spans="1:12" x14ac:dyDescent="0.25">
      <c r="A97" s="77" t="s">
        <v>176</v>
      </c>
      <c r="B97" s="75"/>
      <c r="C97" s="75" t="s">
        <v>184</v>
      </c>
      <c r="D97" s="75"/>
      <c r="E97" s="76"/>
      <c r="F97" s="76"/>
      <c r="G97" s="76"/>
      <c r="H97" s="76"/>
      <c r="I97" s="76"/>
      <c r="J97" s="76"/>
      <c r="K97" s="76"/>
      <c r="L97" s="78">
        <f>IF(+L92-L93&gt;=0,+L92-L93,0)</f>
        <v>0</v>
      </c>
    </row>
    <row r="98" spans="1:12" x14ac:dyDescent="0.25">
      <c r="A98" s="77"/>
      <c r="B98" s="75"/>
      <c r="C98" s="75"/>
      <c r="D98" s="75"/>
      <c r="E98" s="76"/>
      <c r="F98" s="76"/>
      <c r="G98" s="76"/>
      <c r="H98" s="76"/>
      <c r="I98" s="76"/>
      <c r="J98" s="76"/>
      <c r="K98" s="76"/>
      <c r="L98" s="78"/>
    </row>
    <row r="99" spans="1:12" x14ac:dyDescent="0.25">
      <c r="A99" s="2" t="s">
        <v>181</v>
      </c>
      <c r="K99" s="3"/>
      <c r="L99" s="3"/>
    </row>
    <row r="100" spans="1:12" x14ac:dyDescent="0.25">
      <c r="A100" s="74" t="s">
        <v>182</v>
      </c>
      <c r="C100" s="2" t="s">
        <v>194</v>
      </c>
      <c r="K100" s="3"/>
      <c r="L100" s="3">
        <f>+L92+L96</f>
        <v>0</v>
      </c>
    </row>
    <row r="101" spans="1:12" x14ac:dyDescent="0.25">
      <c r="A101" s="74" t="s">
        <v>176</v>
      </c>
      <c r="C101" s="2" t="s">
        <v>194</v>
      </c>
      <c r="K101" s="3"/>
      <c r="L101" s="3">
        <f>+L93+L97</f>
        <v>0</v>
      </c>
    </row>
    <row r="102" spans="1:12" x14ac:dyDescent="0.25">
      <c r="K102" s="3"/>
      <c r="L102" s="3"/>
    </row>
    <row r="103" spans="1:12" x14ac:dyDescent="0.25">
      <c r="C103" s="2" t="s">
        <v>195</v>
      </c>
      <c r="L103" s="9">
        <f>+L100-L101</f>
        <v>0</v>
      </c>
    </row>
  </sheetData>
  <sheetProtection formatColumns="0"/>
  <mergeCells count="12">
    <mergeCell ref="M6:N6"/>
    <mergeCell ref="Q6:R6"/>
    <mergeCell ref="M7:N7"/>
    <mergeCell ref="K7:L7"/>
    <mergeCell ref="O7:P7"/>
    <mergeCell ref="Q7:R7"/>
    <mergeCell ref="O6:P6"/>
    <mergeCell ref="I6:J6"/>
    <mergeCell ref="I7:J7"/>
    <mergeCell ref="G6:H6"/>
    <mergeCell ref="G7:H7"/>
    <mergeCell ref="K6: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W15826"/>
  <sheetViews>
    <sheetView zoomScaleNormal="100" workbookViewId="0">
      <selection activeCell="E41" sqref="E41"/>
    </sheetView>
  </sheetViews>
  <sheetFormatPr defaultRowHeight="15" x14ac:dyDescent="0.25"/>
  <cols>
    <col min="1" max="1" width="9.140625" style="3"/>
    <col min="2" max="2" width="31.5703125" style="3" bestFit="1" customWidth="1"/>
    <col min="3" max="3" width="13.140625" style="3" customWidth="1"/>
    <col min="4" max="4" width="9.140625" style="3"/>
    <col min="5" max="5" width="13.140625" style="3" bestFit="1" customWidth="1"/>
    <col min="6" max="6" width="9.140625" style="3"/>
    <col min="7" max="7" width="11.140625" style="3" customWidth="1"/>
    <col min="8" max="10" width="9.140625" style="3"/>
    <col min="11" max="11" width="12.28515625" style="3" customWidth="1"/>
    <col min="12" max="12" width="12.28515625" style="3" bestFit="1" customWidth="1"/>
    <col min="13" max="1115" width="9.140625" style="7"/>
    <col min="1116" max="16384" width="9.140625" style="3"/>
  </cols>
  <sheetData>
    <row r="1" spans="1:12" x14ac:dyDescent="0.25">
      <c r="A1" s="4" t="s">
        <v>23</v>
      </c>
      <c r="B1" s="4"/>
    </row>
    <row r="2" spans="1:12" x14ac:dyDescent="0.25">
      <c r="A2" s="4" t="s">
        <v>24</v>
      </c>
      <c r="B2" s="4"/>
    </row>
    <row r="4" spans="1:12" x14ac:dyDescent="0.25">
      <c r="A4" s="4" t="s">
        <v>202</v>
      </c>
    </row>
    <row r="5" spans="1:12" x14ac:dyDescent="0.25">
      <c r="A5" s="3" t="s">
        <v>4</v>
      </c>
      <c r="C5" s="5"/>
      <c r="G5" s="5"/>
    </row>
    <row r="6" spans="1:12" x14ac:dyDescent="0.25">
      <c r="A6" s="3" t="s">
        <v>201</v>
      </c>
    </row>
    <row r="7" spans="1:12" ht="15.75" thickBot="1" x14ac:dyDescent="0.3"/>
    <row r="8" spans="1:12" ht="15.75" thickTop="1" x14ac:dyDescent="0.25">
      <c r="B8" s="25" t="s">
        <v>5</v>
      </c>
      <c r="C8" s="26"/>
      <c r="D8" s="26"/>
      <c r="E8" s="26"/>
      <c r="F8" s="26"/>
      <c r="G8" s="26"/>
      <c r="H8" s="26"/>
      <c r="I8" s="26"/>
      <c r="J8" s="26"/>
      <c r="K8" s="27"/>
    </row>
    <row r="9" spans="1:12" x14ac:dyDescent="0.25">
      <c r="B9" s="66" t="s">
        <v>28</v>
      </c>
      <c r="C9" s="12"/>
      <c r="D9" s="12"/>
      <c r="E9" s="12"/>
      <c r="F9" s="5"/>
      <c r="G9" s="12"/>
      <c r="H9" s="12"/>
      <c r="I9" s="12"/>
      <c r="J9" s="12"/>
      <c r="K9" s="28" t="s">
        <v>25</v>
      </c>
    </row>
    <row r="10" spans="1:12" x14ac:dyDescent="0.25">
      <c r="B10" s="29"/>
      <c r="C10" s="13" t="s">
        <v>1</v>
      </c>
      <c r="D10" s="13" t="s">
        <v>1</v>
      </c>
      <c r="E10" s="14" t="s">
        <v>0</v>
      </c>
      <c r="F10" s="15" t="s">
        <v>0</v>
      </c>
      <c r="G10" s="15" t="s">
        <v>0</v>
      </c>
      <c r="H10" s="16" t="s">
        <v>6</v>
      </c>
      <c r="I10" s="16" t="s">
        <v>6</v>
      </c>
      <c r="J10" s="17" t="s">
        <v>6</v>
      </c>
      <c r="K10" s="28" t="s">
        <v>16</v>
      </c>
      <c r="L10" s="6"/>
    </row>
    <row r="11" spans="1:12" x14ac:dyDescent="0.25">
      <c r="B11" s="29"/>
      <c r="C11" s="13" t="s">
        <v>7</v>
      </c>
      <c r="D11" s="13" t="s">
        <v>13</v>
      </c>
      <c r="E11" s="14" t="s">
        <v>9</v>
      </c>
      <c r="F11" s="18" t="s">
        <v>8</v>
      </c>
      <c r="G11" s="15" t="s">
        <v>13</v>
      </c>
      <c r="H11" s="16" t="s">
        <v>7</v>
      </c>
      <c r="I11" s="16" t="s">
        <v>13</v>
      </c>
      <c r="J11" s="17" t="s">
        <v>17</v>
      </c>
      <c r="K11" s="28"/>
      <c r="L11" s="6"/>
    </row>
    <row r="12" spans="1:12" x14ac:dyDescent="0.25">
      <c r="B12" s="29"/>
      <c r="C12" s="19"/>
      <c r="D12" s="19"/>
      <c r="E12" s="20"/>
      <c r="F12" s="21"/>
      <c r="G12" s="21"/>
      <c r="H12" s="22"/>
      <c r="I12" s="22"/>
      <c r="J12" s="23"/>
      <c r="K12" s="30"/>
    </row>
    <row r="13" spans="1:12" x14ac:dyDescent="0.25">
      <c r="B13" s="29" t="s">
        <v>18</v>
      </c>
      <c r="C13" s="19">
        <v>0</v>
      </c>
      <c r="D13" s="19">
        <v>0</v>
      </c>
      <c r="E13" s="20">
        <v>0</v>
      </c>
      <c r="F13" s="21">
        <v>0.4</v>
      </c>
      <c r="G13" s="21">
        <v>0</v>
      </c>
      <c r="H13" s="22">
        <v>3.2</v>
      </c>
      <c r="I13" s="22">
        <v>0</v>
      </c>
      <c r="J13" s="23">
        <v>4.5</v>
      </c>
      <c r="K13" s="30"/>
    </row>
    <row r="14" spans="1:12" ht="15.75" thickBot="1" x14ac:dyDescent="0.3">
      <c r="B14" s="29" t="s">
        <v>20</v>
      </c>
      <c r="C14" s="19">
        <v>3.08</v>
      </c>
      <c r="D14" s="19">
        <v>3.08</v>
      </c>
      <c r="E14" s="20">
        <v>3.08</v>
      </c>
      <c r="F14" s="21">
        <v>3.08</v>
      </c>
      <c r="G14" s="21">
        <v>3.08</v>
      </c>
      <c r="H14" s="22">
        <v>3.08</v>
      </c>
      <c r="I14" s="22">
        <v>3.08</v>
      </c>
      <c r="J14" s="23">
        <v>3.5</v>
      </c>
      <c r="K14" s="30"/>
    </row>
    <row r="15" spans="1:12" ht="15.75" thickBot="1" x14ac:dyDescent="0.3">
      <c r="B15" s="29" t="s">
        <v>198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31">
        <f>SUM(C15:J15)</f>
        <v>0</v>
      </c>
    </row>
    <row r="16" spans="1:12" x14ac:dyDescent="0.25">
      <c r="B16" s="29" t="s">
        <v>12</v>
      </c>
      <c r="C16" s="19"/>
      <c r="D16" s="19"/>
      <c r="E16" s="20"/>
      <c r="F16" s="21"/>
      <c r="G16" s="21"/>
      <c r="H16" s="22"/>
      <c r="I16" s="22"/>
      <c r="J16" s="23"/>
      <c r="K16" s="30"/>
    </row>
    <row r="17" spans="2:12" x14ac:dyDescent="0.25">
      <c r="B17" s="29" t="s">
        <v>2</v>
      </c>
      <c r="C17" s="19">
        <v>2.68</v>
      </c>
      <c r="D17" s="19">
        <v>2.68</v>
      </c>
      <c r="E17" s="20">
        <v>2.2799999999999998</v>
      </c>
      <c r="F17" s="21">
        <v>2.2799999999999998</v>
      </c>
      <c r="G17" s="21">
        <v>2.2799999999999998</v>
      </c>
      <c r="H17" s="22">
        <v>0.25</v>
      </c>
      <c r="I17" s="22">
        <v>0.25</v>
      </c>
      <c r="J17" s="23">
        <v>0</v>
      </c>
      <c r="K17" s="30"/>
    </row>
    <row r="18" spans="2:12" x14ac:dyDescent="0.25">
      <c r="B18" s="29" t="s">
        <v>10</v>
      </c>
      <c r="C18" s="19">
        <v>0</v>
      </c>
      <c r="D18" s="19">
        <v>0</v>
      </c>
      <c r="E18" s="20">
        <v>0.4</v>
      </c>
      <c r="F18" s="21">
        <v>0</v>
      </c>
      <c r="G18" s="21">
        <v>0</v>
      </c>
      <c r="H18" s="22">
        <v>0</v>
      </c>
      <c r="I18" s="22">
        <v>0</v>
      </c>
      <c r="J18" s="23">
        <v>0</v>
      </c>
      <c r="K18" s="30"/>
    </row>
    <row r="19" spans="2:12" ht="15.75" thickBot="1" x14ac:dyDescent="0.3">
      <c r="B19" s="29"/>
      <c r="C19" s="19"/>
      <c r="D19" s="19"/>
      <c r="E19" s="20"/>
      <c r="F19" s="21"/>
      <c r="G19" s="21"/>
      <c r="H19" s="22"/>
      <c r="I19" s="22"/>
      <c r="J19" s="23"/>
      <c r="K19" s="30"/>
    </row>
    <row r="20" spans="2:12" ht="15.75" thickBot="1" x14ac:dyDescent="0.3">
      <c r="B20" s="29" t="s">
        <v>14</v>
      </c>
      <c r="C20" s="49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31">
        <f>SUM(C20:J20)</f>
        <v>0</v>
      </c>
    </row>
    <row r="21" spans="2:12" x14ac:dyDescent="0.25">
      <c r="B21" s="29"/>
      <c r="C21" s="12"/>
      <c r="D21" s="12"/>
      <c r="E21" s="12"/>
      <c r="F21" s="12"/>
      <c r="G21" s="12"/>
      <c r="H21" s="12"/>
      <c r="I21" s="12"/>
      <c r="J21" s="12"/>
      <c r="K21" s="30"/>
    </row>
    <row r="22" spans="2:12" x14ac:dyDescent="0.25">
      <c r="B22" s="29" t="s">
        <v>199</v>
      </c>
      <c r="C22" s="24">
        <f>C13*C15</f>
        <v>0</v>
      </c>
      <c r="D22" s="24">
        <f t="shared" ref="D22:J22" si="0">D13*D15</f>
        <v>0</v>
      </c>
      <c r="E22" s="24">
        <f t="shared" si="0"/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32">
        <f>SUM(C22:J22)</f>
        <v>0</v>
      </c>
    </row>
    <row r="23" spans="2:12" x14ac:dyDescent="0.25">
      <c r="B23" s="29" t="s">
        <v>21</v>
      </c>
      <c r="C23" s="24">
        <f>C18*C20</f>
        <v>0</v>
      </c>
      <c r="D23" s="24">
        <f>D18*D20</f>
        <v>0</v>
      </c>
      <c r="E23" s="24">
        <f>E18*E20</f>
        <v>0</v>
      </c>
      <c r="F23" s="24">
        <f t="shared" ref="F23:I23" si="1">F18*F20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ref="J23" si="2">J18*J20</f>
        <v>0</v>
      </c>
      <c r="K23" s="32">
        <f>SUM(C23:J23)</f>
        <v>0</v>
      </c>
    </row>
    <row r="24" spans="2:12" x14ac:dyDescent="0.25">
      <c r="B24" s="29" t="s">
        <v>22</v>
      </c>
      <c r="C24" s="24">
        <f>C17*C20</f>
        <v>0</v>
      </c>
      <c r="D24" s="24">
        <f>D17*D20</f>
        <v>0</v>
      </c>
      <c r="E24" s="24">
        <f>E17*E20</f>
        <v>0</v>
      </c>
      <c r="F24" s="24">
        <f t="shared" ref="F24:I24" si="3">F17*F20</f>
        <v>0</v>
      </c>
      <c r="G24" s="24">
        <f t="shared" si="3"/>
        <v>0</v>
      </c>
      <c r="H24" s="24">
        <f t="shared" si="3"/>
        <v>0</v>
      </c>
      <c r="I24" s="24">
        <f t="shared" si="3"/>
        <v>0</v>
      </c>
      <c r="J24" s="24">
        <f t="shared" ref="J24" si="4">J17*J20</f>
        <v>0</v>
      </c>
      <c r="K24" s="32">
        <f>SUM(C24:J24)</f>
        <v>0</v>
      </c>
    </row>
    <row r="25" spans="2:12" x14ac:dyDescent="0.25">
      <c r="B25" s="29"/>
      <c r="C25" s="24"/>
      <c r="D25" s="24"/>
      <c r="E25" s="24"/>
      <c r="F25" s="24"/>
      <c r="G25" s="24"/>
      <c r="H25" s="24"/>
      <c r="I25" s="24"/>
      <c r="J25" s="24"/>
      <c r="K25" s="32"/>
    </row>
    <row r="26" spans="2:12" x14ac:dyDescent="0.25">
      <c r="B26" s="29" t="s">
        <v>19</v>
      </c>
      <c r="C26" s="12"/>
      <c r="D26" s="12"/>
      <c r="E26" s="12"/>
      <c r="F26" s="12"/>
      <c r="G26" s="12"/>
      <c r="H26" s="12"/>
      <c r="I26" s="12"/>
      <c r="J26" s="12"/>
      <c r="K26" s="30"/>
    </row>
    <row r="27" spans="2:12" x14ac:dyDescent="0.25">
      <c r="B27" s="29" t="s">
        <v>11</v>
      </c>
      <c r="C27" s="24">
        <f>SUM(C22:C24)</f>
        <v>0</v>
      </c>
      <c r="D27" s="24">
        <f>SUM(D22:D24)</f>
        <v>0</v>
      </c>
      <c r="E27" s="24">
        <f>SUM(E22:E24)</f>
        <v>0</v>
      </c>
      <c r="F27" s="24">
        <f>SUM(F22:F24)</f>
        <v>0</v>
      </c>
      <c r="G27" s="24">
        <f>SUM(G22:G24)</f>
        <v>0</v>
      </c>
      <c r="H27" s="24">
        <f t="shared" ref="H27:I27" si="5">SUM(H22:H24)</f>
        <v>0</v>
      </c>
      <c r="I27" s="24">
        <f t="shared" si="5"/>
        <v>0</v>
      </c>
      <c r="J27" s="24">
        <f t="shared" ref="J27" si="6">SUM(J22:J24)</f>
        <v>0</v>
      </c>
      <c r="K27" s="32">
        <f>SUM(C27:J27)</f>
        <v>0</v>
      </c>
    </row>
    <row r="28" spans="2:12" x14ac:dyDescent="0.25">
      <c r="B28" s="29"/>
      <c r="C28" s="24"/>
      <c r="D28" s="24"/>
      <c r="E28" s="24"/>
      <c r="F28" s="24"/>
      <c r="G28" s="24"/>
      <c r="H28" s="24"/>
      <c r="I28" s="24"/>
      <c r="J28" s="24"/>
      <c r="K28" s="32"/>
    </row>
    <row r="29" spans="2:12" x14ac:dyDescent="0.25">
      <c r="B29" s="29" t="s">
        <v>200</v>
      </c>
      <c r="C29" s="24">
        <f>C14*C15</f>
        <v>0</v>
      </c>
      <c r="D29" s="24">
        <f t="shared" ref="D29:J29" si="7">D14*D15</f>
        <v>0</v>
      </c>
      <c r="E29" s="24">
        <f t="shared" si="7"/>
        <v>0</v>
      </c>
      <c r="F29" s="24">
        <f t="shared" si="7"/>
        <v>0</v>
      </c>
      <c r="G29" s="24">
        <f t="shared" si="7"/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32">
        <f>SUM(C29:J29)</f>
        <v>0</v>
      </c>
    </row>
    <row r="30" spans="2:12" x14ac:dyDescent="0.25">
      <c r="B30" s="29"/>
      <c r="C30" s="24"/>
      <c r="D30" s="24"/>
      <c r="E30" s="24"/>
      <c r="F30" s="24"/>
      <c r="G30" s="24"/>
      <c r="H30" s="24"/>
      <c r="I30" s="24"/>
      <c r="J30" s="24"/>
      <c r="K30" s="32"/>
    </row>
    <row r="31" spans="2:12" ht="15.75" thickBot="1" x14ac:dyDescent="0.3">
      <c r="B31" s="33" t="s">
        <v>3</v>
      </c>
      <c r="C31" s="34">
        <f t="shared" ref="C31:J31" si="8">C27-C29</f>
        <v>0</v>
      </c>
      <c r="D31" s="34">
        <f t="shared" si="8"/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5">
        <f>SUM(C31:J31)</f>
        <v>0</v>
      </c>
      <c r="L31" s="8"/>
    </row>
    <row r="32" spans="2:12" ht="15.75" thickTop="1" x14ac:dyDescent="0.25"/>
    <row r="33" spans="2:12" ht="15.75" thickBot="1" x14ac:dyDescent="0.3"/>
    <row r="34" spans="2:12" ht="15.75" thickTop="1" x14ac:dyDescent="0.25"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2:12" x14ac:dyDescent="0.25">
      <c r="B35" s="66" t="s">
        <v>29</v>
      </c>
      <c r="C35" s="12"/>
      <c r="D35" s="12"/>
      <c r="E35" s="12"/>
      <c r="F35" s="5"/>
      <c r="G35" s="12"/>
      <c r="H35" s="12"/>
      <c r="I35" s="12"/>
      <c r="J35" s="12"/>
      <c r="K35" s="28" t="s">
        <v>25</v>
      </c>
    </row>
    <row r="36" spans="2:12" x14ac:dyDescent="0.25">
      <c r="B36" s="29"/>
      <c r="C36" s="13" t="s">
        <v>1</v>
      </c>
      <c r="D36" s="13" t="s">
        <v>1</v>
      </c>
      <c r="E36" s="14" t="s">
        <v>0</v>
      </c>
      <c r="F36" s="15" t="s">
        <v>0</v>
      </c>
      <c r="G36" s="15" t="s">
        <v>0</v>
      </c>
      <c r="H36" s="16" t="s">
        <v>6</v>
      </c>
      <c r="I36" s="16" t="s">
        <v>6</v>
      </c>
      <c r="J36" s="17" t="s">
        <v>6</v>
      </c>
      <c r="K36" s="28" t="s">
        <v>16</v>
      </c>
      <c r="L36" s="6"/>
    </row>
    <row r="37" spans="2:12" x14ac:dyDescent="0.25">
      <c r="B37" s="29"/>
      <c r="C37" s="13" t="s">
        <v>7</v>
      </c>
      <c r="D37" s="13" t="s">
        <v>13</v>
      </c>
      <c r="E37" s="14" t="s">
        <v>9</v>
      </c>
      <c r="F37" s="18" t="s">
        <v>8</v>
      </c>
      <c r="G37" s="15" t="s">
        <v>13</v>
      </c>
      <c r="H37" s="16" t="s">
        <v>7</v>
      </c>
      <c r="I37" s="16" t="s">
        <v>13</v>
      </c>
      <c r="J37" s="17" t="s">
        <v>17</v>
      </c>
      <c r="K37" s="28"/>
      <c r="L37" s="6"/>
    </row>
    <row r="38" spans="2:12" x14ac:dyDescent="0.25">
      <c r="B38" s="29"/>
      <c r="C38" s="19"/>
      <c r="D38" s="19"/>
      <c r="E38" s="20"/>
      <c r="F38" s="21"/>
      <c r="G38" s="21"/>
      <c r="H38" s="22"/>
      <c r="I38" s="22"/>
      <c r="J38" s="23"/>
      <c r="K38" s="30"/>
    </row>
    <row r="39" spans="2:12" x14ac:dyDescent="0.25">
      <c r="B39" s="29" t="s">
        <v>18</v>
      </c>
      <c r="C39" s="19">
        <v>0</v>
      </c>
      <c r="D39" s="19">
        <v>0</v>
      </c>
      <c r="E39" s="20">
        <v>0</v>
      </c>
      <c r="F39" s="21">
        <v>0.4</v>
      </c>
      <c r="G39" s="21">
        <v>0</v>
      </c>
      <c r="H39" s="22">
        <v>3.2</v>
      </c>
      <c r="I39" s="22">
        <v>0</v>
      </c>
      <c r="J39" s="23">
        <v>4.5</v>
      </c>
      <c r="K39" s="30"/>
    </row>
    <row r="40" spans="2:12" ht="15.75" thickBot="1" x14ac:dyDescent="0.3">
      <c r="B40" s="29" t="s">
        <v>20</v>
      </c>
      <c r="C40" s="19">
        <v>3.08</v>
      </c>
      <c r="D40" s="19">
        <v>3.08</v>
      </c>
      <c r="E40" s="20">
        <v>3.08</v>
      </c>
      <c r="F40" s="21">
        <v>3.08</v>
      </c>
      <c r="G40" s="21">
        <v>3.08</v>
      </c>
      <c r="H40" s="22">
        <v>3.08</v>
      </c>
      <c r="I40" s="22">
        <v>3.08</v>
      </c>
      <c r="J40" s="23">
        <v>3.5</v>
      </c>
      <c r="K40" s="30"/>
    </row>
    <row r="41" spans="2:12" ht="15.75" thickBot="1" x14ac:dyDescent="0.3">
      <c r="B41" s="29" t="s">
        <v>198</v>
      </c>
      <c r="C41" s="49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31">
        <f>SUM(C41:J41)</f>
        <v>0</v>
      </c>
    </row>
    <row r="42" spans="2:12" x14ac:dyDescent="0.25">
      <c r="B42" s="29" t="s">
        <v>12</v>
      </c>
      <c r="C42" s="19"/>
      <c r="D42" s="19"/>
      <c r="E42" s="20"/>
      <c r="F42" s="21"/>
      <c r="G42" s="21"/>
      <c r="H42" s="22"/>
      <c r="I42" s="22"/>
      <c r="J42" s="23"/>
      <c r="K42" s="30"/>
    </row>
    <row r="43" spans="2:12" x14ac:dyDescent="0.25">
      <c r="B43" s="29" t="s">
        <v>2</v>
      </c>
      <c r="C43" s="19">
        <v>2.68</v>
      </c>
      <c r="D43" s="19">
        <v>2.68</v>
      </c>
      <c r="E43" s="20">
        <v>2.2799999999999998</v>
      </c>
      <c r="F43" s="21">
        <v>2.2799999999999998</v>
      </c>
      <c r="G43" s="21">
        <v>2.2799999999999998</v>
      </c>
      <c r="H43" s="22">
        <v>0.25</v>
      </c>
      <c r="I43" s="22">
        <v>0.25</v>
      </c>
      <c r="J43" s="23">
        <v>0</v>
      </c>
      <c r="K43" s="30"/>
    </row>
    <row r="44" spans="2:12" x14ac:dyDescent="0.25">
      <c r="B44" s="29" t="s">
        <v>10</v>
      </c>
      <c r="C44" s="19">
        <v>0</v>
      </c>
      <c r="D44" s="19">
        <v>0</v>
      </c>
      <c r="E44" s="20">
        <v>0.4</v>
      </c>
      <c r="F44" s="21">
        <v>0</v>
      </c>
      <c r="G44" s="21">
        <v>0</v>
      </c>
      <c r="H44" s="22">
        <v>0</v>
      </c>
      <c r="I44" s="22">
        <v>0</v>
      </c>
      <c r="J44" s="23">
        <v>0</v>
      </c>
      <c r="K44" s="30"/>
    </row>
    <row r="45" spans="2:12" ht="15.75" thickBot="1" x14ac:dyDescent="0.3">
      <c r="B45" s="29"/>
      <c r="C45" s="19"/>
      <c r="D45" s="19"/>
      <c r="E45" s="20"/>
      <c r="F45" s="21"/>
      <c r="G45" s="21"/>
      <c r="H45" s="22"/>
      <c r="I45" s="22"/>
      <c r="J45" s="23"/>
      <c r="K45" s="30"/>
    </row>
    <row r="46" spans="2:12" ht="15.75" thickBot="1" x14ac:dyDescent="0.3">
      <c r="B46" s="29" t="s">
        <v>14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31">
        <f>SUM(C46:J46)</f>
        <v>0</v>
      </c>
    </row>
    <row r="47" spans="2:12" x14ac:dyDescent="0.25">
      <c r="B47" s="29"/>
      <c r="C47" s="12"/>
      <c r="D47" s="12"/>
      <c r="E47" s="12"/>
      <c r="F47" s="12"/>
      <c r="G47" s="12"/>
      <c r="H47" s="12"/>
      <c r="I47" s="12"/>
      <c r="J47" s="12"/>
      <c r="K47" s="30"/>
    </row>
    <row r="48" spans="2:12" x14ac:dyDescent="0.25">
      <c r="B48" s="29" t="s">
        <v>199</v>
      </c>
      <c r="C48" s="24">
        <f>C39*C41</f>
        <v>0</v>
      </c>
      <c r="D48" s="24">
        <f t="shared" ref="D48:J48" si="9">D39*D41</f>
        <v>0</v>
      </c>
      <c r="E48" s="24">
        <f t="shared" si="9"/>
        <v>0</v>
      </c>
      <c r="F48" s="24">
        <f t="shared" si="9"/>
        <v>0</v>
      </c>
      <c r="G48" s="24">
        <f t="shared" si="9"/>
        <v>0</v>
      </c>
      <c r="H48" s="24">
        <f t="shared" si="9"/>
        <v>0</v>
      </c>
      <c r="I48" s="24">
        <f t="shared" si="9"/>
        <v>0</v>
      </c>
      <c r="J48" s="24">
        <f t="shared" si="9"/>
        <v>0</v>
      </c>
      <c r="K48" s="32">
        <f>SUM(C48:J48)</f>
        <v>0</v>
      </c>
    </row>
    <row r="49" spans="2:12" x14ac:dyDescent="0.25">
      <c r="B49" s="29" t="s">
        <v>21</v>
      </c>
      <c r="C49" s="24">
        <f>C44*C46</f>
        <v>0</v>
      </c>
      <c r="D49" s="24">
        <f>D44*D46</f>
        <v>0</v>
      </c>
      <c r="E49" s="24">
        <f>E44*E46</f>
        <v>0</v>
      </c>
      <c r="F49" s="24">
        <f t="shared" ref="F49:J49" si="10">F44*F46</f>
        <v>0</v>
      </c>
      <c r="G49" s="24">
        <f t="shared" si="10"/>
        <v>0</v>
      </c>
      <c r="H49" s="24">
        <f t="shared" si="10"/>
        <v>0</v>
      </c>
      <c r="I49" s="24">
        <f t="shared" si="10"/>
        <v>0</v>
      </c>
      <c r="J49" s="24">
        <f t="shared" si="10"/>
        <v>0</v>
      </c>
      <c r="K49" s="32">
        <f>SUM(C49:J49)</f>
        <v>0</v>
      </c>
    </row>
    <row r="50" spans="2:12" x14ac:dyDescent="0.25">
      <c r="B50" s="29" t="s">
        <v>22</v>
      </c>
      <c r="C50" s="24">
        <f>C43*C46</f>
        <v>0</v>
      </c>
      <c r="D50" s="24">
        <f>D43*D46</f>
        <v>0</v>
      </c>
      <c r="E50" s="24">
        <f>E43*E46</f>
        <v>0</v>
      </c>
      <c r="F50" s="24">
        <f t="shared" ref="F50:J50" si="11">F43*F46</f>
        <v>0</v>
      </c>
      <c r="G50" s="24">
        <f t="shared" si="11"/>
        <v>0</v>
      </c>
      <c r="H50" s="24">
        <f t="shared" si="11"/>
        <v>0</v>
      </c>
      <c r="I50" s="24">
        <f t="shared" si="11"/>
        <v>0</v>
      </c>
      <c r="J50" s="24">
        <f t="shared" si="11"/>
        <v>0</v>
      </c>
      <c r="K50" s="32">
        <f>SUM(C50:J50)</f>
        <v>0</v>
      </c>
    </row>
    <row r="51" spans="2:12" x14ac:dyDescent="0.25">
      <c r="B51" s="29"/>
      <c r="C51" s="24"/>
      <c r="D51" s="24"/>
      <c r="E51" s="24"/>
      <c r="F51" s="24"/>
      <c r="G51" s="24"/>
      <c r="H51" s="24"/>
      <c r="I51" s="24"/>
      <c r="J51" s="24"/>
      <c r="K51" s="32"/>
    </row>
    <row r="52" spans="2:12" x14ac:dyDescent="0.25">
      <c r="B52" s="29" t="s">
        <v>19</v>
      </c>
      <c r="C52" s="12"/>
      <c r="D52" s="12"/>
      <c r="E52" s="12"/>
      <c r="F52" s="12"/>
      <c r="G52" s="12"/>
      <c r="H52" s="12"/>
      <c r="I52" s="12"/>
      <c r="J52" s="12"/>
      <c r="K52" s="30"/>
    </row>
    <row r="53" spans="2:12" x14ac:dyDescent="0.25">
      <c r="B53" s="29" t="s">
        <v>11</v>
      </c>
      <c r="C53" s="24">
        <f>SUM(C48:C50)</f>
        <v>0</v>
      </c>
      <c r="D53" s="24">
        <f>SUM(D48:D50)</f>
        <v>0</v>
      </c>
      <c r="E53" s="24">
        <f>SUM(E48:E50)</f>
        <v>0</v>
      </c>
      <c r="F53" s="24">
        <f>SUM(F48:F50)</f>
        <v>0</v>
      </c>
      <c r="G53" s="24">
        <f>SUM(G48:G50)</f>
        <v>0</v>
      </c>
      <c r="H53" s="24">
        <f t="shared" ref="H53:J53" si="12">SUM(H48:H50)</f>
        <v>0</v>
      </c>
      <c r="I53" s="24">
        <f t="shared" si="12"/>
        <v>0</v>
      </c>
      <c r="J53" s="24">
        <f t="shared" si="12"/>
        <v>0</v>
      </c>
      <c r="K53" s="32">
        <f>SUM(C53:J53)</f>
        <v>0</v>
      </c>
    </row>
    <row r="54" spans="2:12" x14ac:dyDescent="0.25">
      <c r="B54" s="29"/>
      <c r="C54" s="24"/>
      <c r="D54" s="24"/>
      <c r="E54" s="24"/>
      <c r="F54" s="24"/>
      <c r="G54" s="24"/>
      <c r="H54" s="24"/>
      <c r="I54" s="24"/>
      <c r="J54" s="24"/>
      <c r="K54" s="32"/>
    </row>
    <row r="55" spans="2:12" x14ac:dyDescent="0.25">
      <c r="B55" s="29" t="s">
        <v>200</v>
      </c>
      <c r="C55" s="24">
        <f>C40*C41</f>
        <v>0</v>
      </c>
      <c r="D55" s="24">
        <f t="shared" ref="D55:J55" si="13">D40*D41</f>
        <v>0</v>
      </c>
      <c r="E55" s="24">
        <f t="shared" si="13"/>
        <v>0</v>
      </c>
      <c r="F55" s="24">
        <f t="shared" si="13"/>
        <v>0</v>
      </c>
      <c r="G55" s="24">
        <f t="shared" si="13"/>
        <v>0</v>
      </c>
      <c r="H55" s="24">
        <f t="shared" si="13"/>
        <v>0</v>
      </c>
      <c r="I55" s="24">
        <f t="shared" si="13"/>
        <v>0</v>
      </c>
      <c r="J55" s="24">
        <f t="shared" si="13"/>
        <v>0</v>
      </c>
      <c r="K55" s="32">
        <f>SUM(C55:J55)</f>
        <v>0</v>
      </c>
    </row>
    <row r="56" spans="2:12" x14ac:dyDescent="0.25">
      <c r="B56" s="29"/>
      <c r="C56" s="24"/>
      <c r="D56" s="24"/>
      <c r="E56" s="24"/>
      <c r="F56" s="24"/>
      <c r="G56" s="24"/>
      <c r="H56" s="24"/>
      <c r="I56" s="24"/>
      <c r="J56" s="24"/>
      <c r="K56" s="32"/>
    </row>
    <row r="57" spans="2:12" ht="15.75" thickBot="1" x14ac:dyDescent="0.3">
      <c r="B57" s="33" t="s">
        <v>3</v>
      </c>
      <c r="C57" s="34">
        <f t="shared" ref="C57:J57" si="14">C53-C55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  <c r="H57" s="34">
        <f t="shared" si="14"/>
        <v>0</v>
      </c>
      <c r="I57" s="34">
        <f t="shared" si="14"/>
        <v>0</v>
      </c>
      <c r="J57" s="34">
        <f t="shared" si="14"/>
        <v>0</v>
      </c>
      <c r="K57" s="35">
        <f>SUM(C57:J57)</f>
        <v>0</v>
      </c>
      <c r="L57" s="8"/>
    </row>
    <row r="58" spans="2:12" ht="15.75" thickTop="1" x14ac:dyDescent="0.25"/>
    <row r="59" spans="2:12" ht="15.75" thickBot="1" x14ac:dyDescent="0.3"/>
    <row r="60" spans="2:12" ht="15.75" thickTop="1" x14ac:dyDescent="0.25"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</row>
    <row r="61" spans="2:12" x14ac:dyDescent="0.25">
      <c r="B61" s="66" t="s">
        <v>15</v>
      </c>
      <c r="C61" s="12"/>
      <c r="D61" s="12"/>
      <c r="E61" s="12"/>
      <c r="F61" s="5"/>
      <c r="G61" s="12"/>
      <c r="H61" s="12"/>
      <c r="I61" s="12"/>
      <c r="J61" s="12"/>
      <c r="K61" s="28" t="s">
        <v>25</v>
      </c>
    </row>
    <row r="62" spans="2:12" x14ac:dyDescent="0.25">
      <c r="B62" s="29"/>
      <c r="C62" s="13" t="s">
        <v>1</v>
      </c>
      <c r="D62" s="13" t="s">
        <v>1</v>
      </c>
      <c r="E62" s="14" t="s">
        <v>0</v>
      </c>
      <c r="F62" s="15" t="s">
        <v>0</v>
      </c>
      <c r="G62" s="15" t="s">
        <v>0</v>
      </c>
      <c r="H62" s="16" t="s">
        <v>6</v>
      </c>
      <c r="I62" s="16" t="s">
        <v>6</v>
      </c>
      <c r="J62" s="17" t="s">
        <v>6</v>
      </c>
      <c r="K62" s="28" t="s">
        <v>16</v>
      </c>
      <c r="L62" s="6"/>
    </row>
    <row r="63" spans="2:12" x14ac:dyDescent="0.25">
      <c r="B63" s="29"/>
      <c r="C63" s="13" t="s">
        <v>7</v>
      </c>
      <c r="D63" s="13" t="s">
        <v>13</v>
      </c>
      <c r="E63" s="14" t="s">
        <v>9</v>
      </c>
      <c r="F63" s="18" t="s">
        <v>8</v>
      </c>
      <c r="G63" s="15" t="s">
        <v>13</v>
      </c>
      <c r="H63" s="16" t="s">
        <v>7</v>
      </c>
      <c r="I63" s="16" t="s">
        <v>13</v>
      </c>
      <c r="J63" s="17" t="s">
        <v>17</v>
      </c>
      <c r="K63" s="28"/>
      <c r="L63" s="6"/>
    </row>
    <row r="64" spans="2:12" x14ac:dyDescent="0.25">
      <c r="B64" s="29"/>
      <c r="C64" s="19"/>
      <c r="D64" s="19"/>
      <c r="E64" s="20"/>
      <c r="F64" s="21"/>
      <c r="G64" s="21"/>
      <c r="H64" s="22"/>
      <c r="I64" s="22"/>
      <c r="J64" s="23"/>
      <c r="K64" s="30"/>
    </row>
    <row r="65" spans="2:11" x14ac:dyDescent="0.25">
      <c r="B65" s="29" t="s">
        <v>18</v>
      </c>
      <c r="C65" s="19">
        <v>0</v>
      </c>
      <c r="D65" s="19">
        <v>0</v>
      </c>
      <c r="E65" s="20">
        <v>0</v>
      </c>
      <c r="F65" s="21">
        <v>0.4</v>
      </c>
      <c r="G65" s="21">
        <v>0</v>
      </c>
      <c r="H65" s="22">
        <v>3.2</v>
      </c>
      <c r="I65" s="22">
        <v>0</v>
      </c>
      <c r="J65" s="23">
        <v>4.5</v>
      </c>
      <c r="K65" s="30"/>
    </row>
    <row r="66" spans="2:11" ht="15.75" thickBot="1" x14ac:dyDescent="0.3">
      <c r="B66" s="29" t="s">
        <v>20</v>
      </c>
      <c r="C66" s="19">
        <v>3.08</v>
      </c>
      <c r="D66" s="19">
        <v>3.08</v>
      </c>
      <c r="E66" s="20">
        <v>3.08</v>
      </c>
      <c r="F66" s="21">
        <v>3.08</v>
      </c>
      <c r="G66" s="21">
        <v>3.08</v>
      </c>
      <c r="H66" s="22">
        <v>3.08</v>
      </c>
      <c r="I66" s="22">
        <v>3.08</v>
      </c>
      <c r="J66" s="23">
        <v>3.5</v>
      </c>
      <c r="K66" s="30"/>
    </row>
    <row r="67" spans="2:11" ht="15.75" thickBot="1" x14ac:dyDescent="0.3">
      <c r="B67" s="29" t="s">
        <v>198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1">
        <v>0</v>
      </c>
      <c r="K67" s="31">
        <f>SUM(C67:J67)</f>
        <v>0</v>
      </c>
    </row>
    <row r="68" spans="2:11" x14ac:dyDescent="0.25">
      <c r="B68" s="29" t="s">
        <v>12</v>
      </c>
      <c r="C68" s="19"/>
      <c r="D68" s="19"/>
      <c r="E68" s="20"/>
      <c r="F68" s="21"/>
      <c r="G68" s="21"/>
      <c r="H68" s="22"/>
      <c r="I68" s="22"/>
      <c r="J68" s="23"/>
      <c r="K68" s="30"/>
    </row>
    <row r="69" spans="2:11" x14ac:dyDescent="0.25">
      <c r="B69" s="29" t="s">
        <v>2</v>
      </c>
      <c r="C69" s="19">
        <v>2.68</v>
      </c>
      <c r="D69" s="19">
        <v>2.68</v>
      </c>
      <c r="E69" s="20">
        <v>2.2799999999999998</v>
      </c>
      <c r="F69" s="21">
        <v>2.2799999999999998</v>
      </c>
      <c r="G69" s="21">
        <v>2.2799999999999998</v>
      </c>
      <c r="H69" s="22">
        <v>0.25</v>
      </c>
      <c r="I69" s="22">
        <v>0.25</v>
      </c>
      <c r="J69" s="23">
        <v>0</v>
      </c>
      <c r="K69" s="30"/>
    </row>
    <row r="70" spans="2:11" x14ac:dyDescent="0.25">
      <c r="B70" s="29" t="s">
        <v>10</v>
      </c>
      <c r="C70" s="19">
        <v>0</v>
      </c>
      <c r="D70" s="19">
        <v>0</v>
      </c>
      <c r="E70" s="20">
        <v>0.4</v>
      </c>
      <c r="F70" s="21">
        <v>0</v>
      </c>
      <c r="G70" s="21">
        <v>0</v>
      </c>
      <c r="H70" s="22">
        <v>0</v>
      </c>
      <c r="I70" s="22">
        <v>0</v>
      </c>
      <c r="J70" s="23">
        <v>0</v>
      </c>
      <c r="K70" s="30"/>
    </row>
    <row r="71" spans="2:11" ht="15.75" thickBot="1" x14ac:dyDescent="0.3">
      <c r="B71" s="29"/>
      <c r="C71" s="19"/>
      <c r="D71" s="19"/>
      <c r="E71" s="20"/>
      <c r="F71" s="21"/>
      <c r="G71" s="21"/>
      <c r="H71" s="22"/>
      <c r="I71" s="22"/>
      <c r="J71" s="23"/>
      <c r="K71" s="30"/>
    </row>
    <row r="72" spans="2:11" ht="15.75" thickBot="1" x14ac:dyDescent="0.3">
      <c r="B72" s="29" t="s">
        <v>14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1">
        <v>0</v>
      </c>
      <c r="K72" s="31">
        <f>SUM(C72:J72)</f>
        <v>0</v>
      </c>
    </row>
    <row r="73" spans="2:11" x14ac:dyDescent="0.25">
      <c r="B73" s="29"/>
      <c r="C73" s="12"/>
      <c r="D73" s="12"/>
      <c r="E73" s="12"/>
      <c r="F73" s="12"/>
      <c r="G73" s="12"/>
      <c r="H73" s="12"/>
      <c r="I73" s="12"/>
      <c r="J73" s="12"/>
      <c r="K73" s="30"/>
    </row>
    <row r="74" spans="2:11" x14ac:dyDescent="0.25">
      <c r="B74" s="29" t="s">
        <v>199</v>
      </c>
      <c r="C74" s="24">
        <f>C65*C67</f>
        <v>0</v>
      </c>
      <c r="D74" s="24">
        <f t="shared" ref="D74:J74" si="15">D65*D67</f>
        <v>0</v>
      </c>
      <c r="E74" s="24">
        <f t="shared" si="15"/>
        <v>0</v>
      </c>
      <c r="F74" s="24">
        <f t="shared" si="15"/>
        <v>0</v>
      </c>
      <c r="G74" s="24">
        <f t="shared" si="15"/>
        <v>0</v>
      </c>
      <c r="H74" s="24">
        <f t="shared" si="15"/>
        <v>0</v>
      </c>
      <c r="I74" s="24">
        <f t="shared" si="15"/>
        <v>0</v>
      </c>
      <c r="J74" s="24">
        <f t="shared" si="15"/>
        <v>0</v>
      </c>
      <c r="K74" s="32">
        <f>SUM(C74:J74)</f>
        <v>0</v>
      </c>
    </row>
    <row r="75" spans="2:11" x14ac:dyDescent="0.25">
      <c r="B75" s="29" t="s">
        <v>21</v>
      </c>
      <c r="C75" s="24">
        <f>C70*C72</f>
        <v>0</v>
      </c>
      <c r="D75" s="24">
        <f>D70*D72</f>
        <v>0</v>
      </c>
      <c r="E75" s="24">
        <f>E70*E72</f>
        <v>0</v>
      </c>
      <c r="F75" s="24">
        <f t="shared" ref="F75:J75" si="16">F70*F72</f>
        <v>0</v>
      </c>
      <c r="G75" s="24">
        <f t="shared" si="16"/>
        <v>0</v>
      </c>
      <c r="H75" s="24">
        <f t="shared" si="16"/>
        <v>0</v>
      </c>
      <c r="I75" s="24">
        <f t="shared" si="16"/>
        <v>0</v>
      </c>
      <c r="J75" s="24">
        <f t="shared" si="16"/>
        <v>0</v>
      </c>
      <c r="K75" s="32">
        <f>SUM(C75:J75)</f>
        <v>0</v>
      </c>
    </row>
    <row r="76" spans="2:11" x14ac:dyDescent="0.25">
      <c r="B76" s="29" t="s">
        <v>22</v>
      </c>
      <c r="C76" s="24">
        <f>C69*C72</f>
        <v>0</v>
      </c>
      <c r="D76" s="24">
        <f>D69*D72</f>
        <v>0</v>
      </c>
      <c r="E76" s="24">
        <f>E69*E72</f>
        <v>0</v>
      </c>
      <c r="F76" s="24">
        <f t="shared" ref="F76:J76" si="17">F69*F72</f>
        <v>0</v>
      </c>
      <c r="G76" s="24">
        <f t="shared" si="17"/>
        <v>0</v>
      </c>
      <c r="H76" s="24">
        <f t="shared" si="17"/>
        <v>0</v>
      </c>
      <c r="I76" s="24">
        <f t="shared" si="17"/>
        <v>0</v>
      </c>
      <c r="J76" s="24">
        <f t="shared" si="17"/>
        <v>0</v>
      </c>
      <c r="K76" s="32">
        <f>SUM(C76:J76)</f>
        <v>0</v>
      </c>
    </row>
    <row r="77" spans="2:11" x14ac:dyDescent="0.25">
      <c r="B77" s="29"/>
      <c r="C77" s="24"/>
      <c r="D77" s="24"/>
      <c r="E77" s="24"/>
      <c r="F77" s="24"/>
      <c r="G77" s="24"/>
      <c r="H77" s="24"/>
      <c r="I77" s="24"/>
      <c r="J77" s="24"/>
      <c r="K77" s="32"/>
    </row>
    <row r="78" spans="2:11" x14ac:dyDescent="0.25">
      <c r="B78" s="29" t="s">
        <v>19</v>
      </c>
      <c r="C78" s="12"/>
      <c r="D78" s="12"/>
      <c r="E78" s="12"/>
      <c r="F78" s="12"/>
      <c r="G78" s="12"/>
      <c r="H78" s="12"/>
      <c r="I78" s="12"/>
      <c r="J78" s="12"/>
      <c r="K78" s="30"/>
    </row>
    <row r="79" spans="2:11" x14ac:dyDescent="0.25">
      <c r="B79" s="29" t="s">
        <v>11</v>
      </c>
      <c r="C79" s="24">
        <f>SUM(C74:C76)</f>
        <v>0</v>
      </c>
      <c r="D79" s="24">
        <f>SUM(D74:D76)</f>
        <v>0</v>
      </c>
      <c r="E79" s="24">
        <f>SUM(E74:E76)</f>
        <v>0</v>
      </c>
      <c r="F79" s="24">
        <f>SUM(F74:F76)</f>
        <v>0</v>
      </c>
      <c r="G79" s="24">
        <f>SUM(G74:G76)</f>
        <v>0</v>
      </c>
      <c r="H79" s="24">
        <f t="shared" ref="H79:J79" si="18">SUM(H74:H76)</f>
        <v>0</v>
      </c>
      <c r="I79" s="24">
        <f t="shared" si="18"/>
        <v>0</v>
      </c>
      <c r="J79" s="24">
        <f t="shared" si="18"/>
        <v>0</v>
      </c>
      <c r="K79" s="32">
        <f>SUM(C79:J79)</f>
        <v>0</v>
      </c>
    </row>
    <row r="80" spans="2:11" x14ac:dyDescent="0.25">
      <c r="B80" s="29"/>
      <c r="C80" s="24"/>
      <c r="D80" s="24"/>
      <c r="E80" s="24"/>
      <c r="F80" s="24"/>
      <c r="G80" s="24"/>
      <c r="H80" s="24"/>
      <c r="I80" s="24"/>
      <c r="J80" s="24"/>
      <c r="K80" s="32"/>
    </row>
    <row r="81" spans="2:12" x14ac:dyDescent="0.25">
      <c r="B81" s="29" t="s">
        <v>200</v>
      </c>
      <c r="C81" s="24">
        <f>C66*C67</f>
        <v>0</v>
      </c>
      <c r="D81" s="24">
        <f t="shared" ref="D81:J81" si="19">D66*D67</f>
        <v>0</v>
      </c>
      <c r="E81" s="24">
        <f t="shared" si="19"/>
        <v>0</v>
      </c>
      <c r="F81" s="24">
        <f t="shared" si="19"/>
        <v>0</v>
      </c>
      <c r="G81" s="24">
        <f t="shared" si="19"/>
        <v>0</v>
      </c>
      <c r="H81" s="24">
        <f t="shared" si="19"/>
        <v>0</v>
      </c>
      <c r="I81" s="24">
        <f t="shared" si="19"/>
        <v>0</v>
      </c>
      <c r="J81" s="24">
        <f t="shared" si="19"/>
        <v>0</v>
      </c>
      <c r="K81" s="32">
        <f>SUM(C81:J81)</f>
        <v>0</v>
      </c>
    </row>
    <row r="82" spans="2:12" x14ac:dyDescent="0.25">
      <c r="B82" s="29"/>
      <c r="C82" s="24"/>
      <c r="D82" s="24"/>
      <c r="E82" s="24"/>
      <c r="F82" s="24"/>
      <c r="G82" s="24"/>
      <c r="H82" s="24"/>
      <c r="I82" s="24"/>
      <c r="J82" s="24"/>
      <c r="K82" s="32"/>
    </row>
    <row r="83" spans="2:12" ht="15.75" thickBot="1" x14ac:dyDescent="0.3">
      <c r="B83" s="33" t="s">
        <v>3</v>
      </c>
      <c r="C83" s="34">
        <f t="shared" ref="C83:J83" si="20">C79-C81</f>
        <v>0</v>
      </c>
      <c r="D83" s="34">
        <f t="shared" si="20"/>
        <v>0</v>
      </c>
      <c r="E83" s="34">
        <f t="shared" si="20"/>
        <v>0</v>
      </c>
      <c r="F83" s="34">
        <f t="shared" si="20"/>
        <v>0</v>
      </c>
      <c r="G83" s="34">
        <f t="shared" si="20"/>
        <v>0</v>
      </c>
      <c r="H83" s="34">
        <f t="shared" si="20"/>
        <v>0</v>
      </c>
      <c r="I83" s="34">
        <f t="shared" si="20"/>
        <v>0</v>
      </c>
      <c r="J83" s="34">
        <f t="shared" si="20"/>
        <v>0</v>
      </c>
      <c r="K83" s="35">
        <f>SUM(C83:J83)</f>
        <v>0</v>
      </c>
      <c r="L83" s="8"/>
    </row>
    <row r="84" spans="2:12" ht="15.75" thickTop="1" x14ac:dyDescent="0.25"/>
    <row r="85" spans="2:12" ht="15.75" thickBot="1" x14ac:dyDescent="0.3"/>
    <row r="86" spans="2:12" ht="15.75" thickTop="1" x14ac:dyDescent="0.25">
      <c r="B86" s="25" t="s">
        <v>5</v>
      </c>
      <c r="C86" s="26"/>
      <c r="D86" s="26"/>
      <c r="E86" s="26"/>
      <c r="F86" s="26"/>
      <c r="G86" s="26"/>
      <c r="H86" s="26"/>
      <c r="I86" s="26"/>
      <c r="J86" s="26"/>
      <c r="K86" s="27"/>
    </row>
    <row r="87" spans="2:12" x14ac:dyDescent="0.25">
      <c r="B87" s="66" t="s">
        <v>30</v>
      </c>
      <c r="C87" s="12"/>
      <c r="D87" s="12"/>
      <c r="E87" s="12"/>
      <c r="F87" s="5"/>
      <c r="G87" s="12"/>
      <c r="H87" s="12"/>
      <c r="I87" s="12"/>
      <c r="J87" s="12"/>
      <c r="K87" s="28" t="s">
        <v>25</v>
      </c>
    </row>
    <row r="88" spans="2:12" x14ac:dyDescent="0.25">
      <c r="B88" s="29"/>
      <c r="C88" s="13" t="s">
        <v>1</v>
      </c>
      <c r="D88" s="13" t="s">
        <v>1</v>
      </c>
      <c r="E88" s="14" t="s">
        <v>0</v>
      </c>
      <c r="F88" s="15" t="s">
        <v>0</v>
      </c>
      <c r="G88" s="15" t="s">
        <v>0</v>
      </c>
      <c r="H88" s="16" t="s">
        <v>6</v>
      </c>
      <c r="I88" s="16" t="s">
        <v>6</v>
      </c>
      <c r="J88" s="17" t="s">
        <v>6</v>
      </c>
      <c r="K88" s="28" t="s">
        <v>16</v>
      </c>
      <c r="L88" s="6"/>
    </row>
    <row r="89" spans="2:12" x14ac:dyDescent="0.25">
      <c r="B89" s="29"/>
      <c r="C89" s="13" t="s">
        <v>7</v>
      </c>
      <c r="D89" s="13" t="s">
        <v>13</v>
      </c>
      <c r="E89" s="14" t="s">
        <v>9</v>
      </c>
      <c r="F89" s="18" t="s">
        <v>8</v>
      </c>
      <c r="G89" s="15" t="s">
        <v>13</v>
      </c>
      <c r="H89" s="16" t="s">
        <v>7</v>
      </c>
      <c r="I89" s="16" t="s">
        <v>13</v>
      </c>
      <c r="J89" s="17" t="s">
        <v>17</v>
      </c>
      <c r="K89" s="28"/>
      <c r="L89" s="6"/>
    </row>
    <row r="90" spans="2:12" x14ac:dyDescent="0.25">
      <c r="B90" s="29"/>
      <c r="C90" s="19"/>
      <c r="D90" s="19"/>
      <c r="E90" s="20"/>
      <c r="F90" s="21"/>
      <c r="G90" s="21"/>
      <c r="H90" s="22"/>
      <c r="I90" s="22"/>
      <c r="J90" s="23"/>
      <c r="K90" s="30"/>
    </row>
    <row r="91" spans="2:12" x14ac:dyDescent="0.25">
      <c r="B91" s="29" t="s">
        <v>18</v>
      </c>
      <c r="C91" s="19">
        <v>0</v>
      </c>
      <c r="D91" s="19">
        <v>0</v>
      </c>
      <c r="E91" s="20">
        <v>0</v>
      </c>
      <c r="F91" s="21">
        <v>0.4</v>
      </c>
      <c r="G91" s="21">
        <v>0</v>
      </c>
      <c r="H91" s="22">
        <v>3.2</v>
      </c>
      <c r="I91" s="22">
        <v>0</v>
      </c>
      <c r="J91" s="23">
        <v>4.5</v>
      </c>
      <c r="K91" s="30"/>
    </row>
    <row r="92" spans="2:12" ht="15.75" thickBot="1" x14ac:dyDescent="0.3">
      <c r="B92" s="29" t="s">
        <v>20</v>
      </c>
      <c r="C92" s="19">
        <v>3.08</v>
      </c>
      <c r="D92" s="19">
        <v>3.08</v>
      </c>
      <c r="E92" s="20">
        <v>3.08</v>
      </c>
      <c r="F92" s="21">
        <v>3.08</v>
      </c>
      <c r="G92" s="21">
        <v>3.08</v>
      </c>
      <c r="H92" s="22">
        <v>3.08</v>
      </c>
      <c r="I92" s="22">
        <v>3.08</v>
      </c>
      <c r="J92" s="23">
        <v>3.5</v>
      </c>
      <c r="K92" s="30"/>
    </row>
    <row r="93" spans="2:12" ht="15.75" thickBot="1" x14ac:dyDescent="0.3">
      <c r="B93" s="29" t="s">
        <v>198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1">
        <v>0</v>
      </c>
      <c r="K93" s="31">
        <f>SUM(C93:J93)</f>
        <v>0</v>
      </c>
    </row>
    <row r="94" spans="2:12" x14ac:dyDescent="0.25">
      <c r="B94" s="29" t="s">
        <v>12</v>
      </c>
      <c r="C94" s="19"/>
      <c r="D94" s="19"/>
      <c r="E94" s="20"/>
      <c r="F94" s="21"/>
      <c r="G94" s="21"/>
      <c r="H94" s="22"/>
      <c r="I94" s="22"/>
      <c r="J94" s="23"/>
      <c r="K94" s="30"/>
    </row>
    <row r="95" spans="2:12" x14ac:dyDescent="0.25">
      <c r="B95" s="29" t="s">
        <v>2</v>
      </c>
      <c r="C95" s="19">
        <v>2.68</v>
      </c>
      <c r="D95" s="19">
        <v>2.68</v>
      </c>
      <c r="E95" s="20">
        <v>2.2799999999999998</v>
      </c>
      <c r="F95" s="21">
        <v>2.2799999999999998</v>
      </c>
      <c r="G95" s="21">
        <v>2.2799999999999998</v>
      </c>
      <c r="H95" s="22">
        <v>0.25</v>
      </c>
      <c r="I95" s="22">
        <v>0.25</v>
      </c>
      <c r="J95" s="23">
        <v>0</v>
      </c>
      <c r="K95" s="30"/>
    </row>
    <row r="96" spans="2:12" x14ac:dyDescent="0.25">
      <c r="B96" s="29" t="s">
        <v>10</v>
      </c>
      <c r="C96" s="19">
        <v>0</v>
      </c>
      <c r="D96" s="19">
        <v>0</v>
      </c>
      <c r="E96" s="20">
        <v>0.4</v>
      </c>
      <c r="F96" s="21">
        <v>0</v>
      </c>
      <c r="G96" s="21">
        <v>0</v>
      </c>
      <c r="H96" s="22">
        <v>0</v>
      </c>
      <c r="I96" s="22">
        <v>0</v>
      </c>
      <c r="J96" s="23">
        <v>0</v>
      </c>
      <c r="K96" s="30"/>
    </row>
    <row r="97" spans="2:12" ht="15.75" thickBot="1" x14ac:dyDescent="0.3">
      <c r="B97" s="29"/>
      <c r="C97" s="19"/>
      <c r="D97" s="19"/>
      <c r="E97" s="20"/>
      <c r="F97" s="21"/>
      <c r="G97" s="21"/>
      <c r="H97" s="22"/>
      <c r="I97" s="22"/>
      <c r="J97" s="23"/>
      <c r="K97" s="30"/>
    </row>
    <row r="98" spans="2:12" ht="15.75" thickBot="1" x14ac:dyDescent="0.3">
      <c r="B98" s="29" t="s">
        <v>14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1">
        <v>0</v>
      </c>
      <c r="K98" s="31">
        <f>SUM(C98:J98)</f>
        <v>0</v>
      </c>
    </row>
    <row r="99" spans="2:12" x14ac:dyDescent="0.25">
      <c r="B99" s="29"/>
      <c r="C99" s="12"/>
      <c r="D99" s="12"/>
      <c r="E99" s="12"/>
      <c r="F99" s="12"/>
      <c r="G99" s="12"/>
      <c r="H99" s="12"/>
      <c r="I99" s="12"/>
      <c r="J99" s="12"/>
      <c r="K99" s="30"/>
    </row>
    <row r="100" spans="2:12" x14ac:dyDescent="0.25">
      <c r="B100" s="29" t="s">
        <v>199</v>
      </c>
      <c r="C100" s="24">
        <f>C91*C93</f>
        <v>0</v>
      </c>
      <c r="D100" s="24">
        <f t="shared" ref="D100:J100" si="21">D91*D93</f>
        <v>0</v>
      </c>
      <c r="E100" s="24">
        <f t="shared" si="21"/>
        <v>0</v>
      </c>
      <c r="F100" s="24">
        <f t="shared" si="21"/>
        <v>0</v>
      </c>
      <c r="G100" s="24">
        <f t="shared" si="21"/>
        <v>0</v>
      </c>
      <c r="H100" s="24">
        <f t="shared" si="21"/>
        <v>0</v>
      </c>
      <c r="I100" s="24">
        <f t="shared" si="21"/>
        <v>0</v>
      </c>
      <c r="J100" s="24">
        <f t="shared" si="21"/>
        <v>0</v>
      </c>
      <c r="K100" s="32">
        <f>SUM(C100:J100)</f>
        <v>0</v>
      </c>
    </row>
    <row r="101" spans="2:12" x14ac:dyDescent="0.25">
      <c r="B101" s="29" t="s">
        <v>21</v>
      </c>
      <c r="C101" s="24">
        <f>C96*C98</f>
        <v>0</v>
      </c>
      <c r="D101" s="24">
        <f>D96*D98</f>
        <v>0</v>
      </c>
      <c r="E101" s="24">
        <f>E96*E98</f>
        <v>0</v>
      </c>
      <c r="F101" s="24">
        <f t="shared" ref="F101:J101" si="22">F96*F98</f>
        <v>0</v>
      </c>
      <c r="G101" s="24">
        <f t="shared" si="22"/>
        <v>0</v>
      </c>
      <c r="H101" s="24">
        <f t="shared" si="22"/>
        <v>0</v>
      </c>
      <c r="I101" s="24">
        <f t="shared" si="22"/>
        <v>0</v>
      </c>
      <c r="J101" s="24">
        <f t="shared" si="22"/>
        <v>0</v>
      </c>
      <c r="K101" s="32">
        <f>SUM(C101:J101)</f>
        <v>0</v>
      </c>
    </row>
    <row r="102" spans="2:12" x14ac:dyDescent="0.25">
      <c r="B102" s="29" t="s">
        <v>22</v>
      </c>
      <c r="C102" s="24">
        <f>C95*C98</f>
        <v>0</v>
      </c>
      <c r="D102" s="24">
        <f>D95*D98</f>
        <v>0</v>
      </c>
      <c r="E102" s="24">
        <f>E95*E98</f>
        <v>0</v>
      </c>
      <c r="F102" s="24">
        <f t="shared" ref="F102:J102" si="23">F95*F98</f>
        <v>0</v>
      </c>
      <c r="G102" s="24">
        <f t="shared" si="23"/>
        <v>0</v>
      </c>
      <c r="H102" s="24">
        <f t="shared" si="23"/>
        <v>0</v>
      </c>
      <c r="I102" s="24">
        <f t="shared" si="23"/>
        <v>0</v>
      </c>
      <c r="J102" s="24">
        <f t="shared" si="23"/>
        <v>0</v>
      </c>
      <c r="K102" s="32">
        <f>SUM(C102:J102)</f>
        <v>0</v>
      </c>
    </row>
    <row r="103" spans="2:12" x14ac:dyDescent="0.25">
      <c r="B103" s="29"/>
      <c r="C103" s="24"/>
      <c r="D103" s="24"/>
      <c r="E103" s="24"/>
      <c r="F103" s="24"/>
      <c r="G103" s="24"/>
      <c r="H103" s="24"/>
      <c r="I103" s="24"/>
      <c r="J103" s="24"/>
      <c r="K103" s="32"/>
    </row>
    <row r="104" spans="2:12" x14ac:dyDescent="0.25">
      <c r="B104" s="29" t="s">
        <v>19</v>
      </c>
      <c r="C104" s="12"/>
      <c r="D104" s="12"/>
      <c r="E104" s="12"/>
      <c r="F104" s="12"/>
      <c r="G104" s="12"/>
      <c r="H104" s="12"/>
      <c r="I104" s="12"/>
      <c r="J104" s="12"/>
      <c r="K104" s="30"/>
    </row>
    <row r="105" spans="2:12" x14ac:dyDescent="0.25">
      <c r="B105" s="29" t="s">
        <v>11</v>
      </c>
      <c r="C105" s="24">
        <f>SUM(C100:C102)</f>
        <v>0</v>
      </c>
      <c r="D105" s="24">
        <f>SUM(D100:D102)</f>
        <v>0</v>
      </c>
      <c r="E105" s="24">
        <f>SUM(E100:E102)</f>
        <v>0</v>
      </c>
      <c r="F105" s="24">
        <f>SUM(F100:F102)</f>
        <v>0</v>
      </c>
      <c r="G105" s="24">
        <f>SUM(G100:G102)</f>
        <v>0</v>
      </c>
      <c r="H105" s="24">
        <f t="shared" ref="H105:J105" si="24">SUM(H100:H102)</f>
        <v>0</v>
      </c>
      <c r="I105" s="24">
        <f t="shared" si="24"/>
        <v>0</v>
      </c>
      <c r="J105" s="24">
        <f t="shared" si="24"/>
        <v>0</v>
      </c>
      <c r="K105" s="32">
        <f>SUM(C105:J105)</f>
        <v>0</v>
      </c>
    </row>
    <row r="106" spans="2:12" x14ac:dyDescent="0.25">
      <c r="B106" s="29"/>
      <c r="C106" s="24"/>
      <c r="D106" s="24"/>
      <c r="E106" s="24"/>
      <c r="F106" s="24"/>
      <c r="G106" s="24"/>
      <c r="H106" s="24"/>
      <c r="I106" s="24"/>
      <c r="J106" s="24"/>
      <c r="K106" s="32"/>
    </row>
    <row r="107" spans="2:12" x14ac:dyDescent="0.25">
      <c r="B107" s="29" t="s">
        <v>200</v>
      </c>
      <c r="C107" s="24">
        <f>C92*C93</f>
        <v>0</v>
      </c>
      <c r="D107" s="24">
        <f t="shared" ref="D107:J107" si="25">D92*D93</f>
        <v>0</v>
      </c>
      <c r="E107" s="24">
        <f t="shared" si="25"/>
        <v>0</v>
      </c>
      <c r="F107" s="24">
        <f t="shared" si="25"/>
        <v>0</v>
      </c>
      <c r="G107" s="24">
        <f t="shared" si="25"/>
        <v>0</v>
      </c>
      <c r="H107" s="24">
        <f t="shared" si="25"/>
        <v>0</v>
      </c>
      <c r="I107" s="24">
        <f t="shared" si="25"/>
        <v>0</v>
      </c>
      <c r="J107" s="24">
        <f t="shared" si="25"/>
        <v>0</v>
      </c>
      <c r="K107" s="32">
        <f>SUM(C107:J107)</f>
        <v>0</v>
      </c>
    </row>
    <row r="108" spans="2:12" x14ac:dyDescent="0.25">
      <c r="B108" s="29"/>
      <c r="C108" s="24"/>
      <c r="D108" s="24"/>
      <c r="E108" s="24"/>
      <c r="F108" s="24"/>
      <c r="G108" s="24"/>
      <c r="H108" s="24"/>
      <c r="I108" s="24"/>
      <c r="J108" s="24"/>
      <c r="K108" s="32"/>
    </row>
    <row r="109" spans="2:12" ht="15.75" thickBot="1" x14ac:dyDescent="0.3">
      <c r="B109" s="33" t="s">
        <v>3</v>
      </c>
      <c r="C109" s="34">
        <f t="shared" ref="C109:J109" si="26">C105-C107</f>
        <v>0</v>
      </c>
      <c r="D109" s="34">
        <f t="shared" si="26"/>
        <v>0</v>
      </c>
      <c r="E109" s="34">
        <f t="shared" si="26"/>
        <v>0</v>
      </c>
      <c r="F109" s="34">
        <f t="shared" si="26"/>
        <v>0</v>
      </c>
      <c r="G109" s="34">
        <f t="shared" si="26"/>
        <v>0</v>
      </c>
      <c r="H109" s="34">
        <f t="shared" si="26"/>
        <v>0</v>
      </c>
      <c r="I109" s="34">
        <f t="shared" si="26"/>
        <v>0</v>
      </c>
      <c r="J109" s="34">
        <f t="shared" si="26"/>
        <v>0</v>
      </c>
      <c r="K109" s="35">
        <f>SUM(C109:J109)</f>
        <v>0</v>
      </c>
      <c r="L109" s="8"/>
    </row>
    <row r="110" spans="2:12" ht="15.75" thickTop="1" x14ac:dyDescent="0.25"/>
    <row r="111" spans="2:12" ht="15.75" thickBot="1" x14ac:dyDescent="0.3"/>
    <row r="112" spans="2:12" ht="15.75" thickTop="1" x14ac:dyDescent="0.25">
      <c r="B112" s="25" t="s">
        <v>5</v>
      </c>
      <c r="C112" s="26"/>
      <c r="D112" s="26"/>
      <c r="E112" s="26"/>
      <c r="F112" s="26"/>
      <c r="G112" s="26"/>
      <c r="H112" s="26"/>
      <c r="I112" s="26"/>
      <c r="J112" s="26"/>
      <c r="K112" s="27"/>
    </row>
    <row r="113" spans="2:12" x14ac:dyDescent="0.25">
      <c r="B113" s="66" t="s">
        <v>31</v>
      </c>
      <c r="C113" s="12"/>
      <c r="D113" s="12"/>
      <c r="E113" s="12"/>
      <c r="F113" s="5"/>
      <c r="G113" s="12"/>
      <c r="H113" s="12"/>
      <c r="I113" s="12"/>
      <c r="J113" s="12"/>
      <c r="K113" s="28" t="s">
        <v>25</v>
      </c>
    </row>
    <row r="114" spans="2:12" x14ac:dyDescent="0.25">
      <c r="B114" s="29"/>
      <c r="C114" s="13" t="s">
        <v>1</v>
      </c>
      <c r="D114" s="13" t="s">
        <v>1</v>
      </c>
      <c r="E114" s="14" t="s">
        <v>0</v>
      </c>
      <c r="F114" s="15" t="s">
        <v>0</v>
      </c>
      <c r="G114" s="15" t="s">
        <v>0</v>
      </c>
      <c r="H114" s="16" t="s">
        <v>6</v>
      </c>
      <c r="I114" s="16" t="s">
        <v>6</v>
      </c>
      <c r="J114" s="17" t="s">
        <v>6</v>
      </c>
      <c r="K114" s="28" t="s">
        <v>16</v>
      </c>
      <c r="L114" s="6"/>
    </row>
    <row r="115" spans="2:12" x14ac:dyDescent="0.25">
      <c r="B115" s="29"/>
      <c r="C115" s="13" t="s">
        <v>7</v>
      </c>
      <c r="D115" s="13" t="s">
        <v>13</v>
      </c>
      <c r="E115" s="14" t="s">
        <v>9</v>
      </c>
      <c r="F115" s="18" t="s">
        <v>8</v>
      </c>
      <c r="G115" s="15" t="s">
        <v>13</v>
      </c>
      <c r="H115" s="16" t="s">
        <v>7</v>
      </c>
      <c r="I115" s="16" t="s">
        <v>13</v>
      </c>
      <c r="J115" s="17" t="s">
        <v>17</v>
      </c>
      <c r="K115" s="28"/>
      <c r="L115" s="6"/>
    </row>
    <row r="116" spans="2:12" x14ac:dyDescent="0.25">
      <c r="B116" s="29"/>
      <c r="C116" s="19"/>
      <c r="D116" s="19"/>
      <c r="E116" s="20"/>
      <c r="F116" s="21"/>
      <c r="G116" s="21"/>
      <c r="H116" s="22"/>
      <c r="I116" s="22"/>
      <c r="J116" s="23"/>
      <c r="K116" s="30"/>
    </row>
    <row r="117" spans="2:12" x14ac:dyDescent="0.25">
      <c r="B117" s="29" t="s">
        <v>18</v>
      </c>
      <c r="C117" s="19">
        <v>0</v>
      </c>
      <c r="D117" s="19">
        <v>0</v>
      </c>
      <c r="E117" s="20">
        <v>0</v>
      </c>
      <c r="F117" s="21">
        <v>0.4</v>
      </c>
      <c r="G117" s="21">
        <v>0</v>
      </c>
      <c r="H117" s="22">
        <v>3.2</v>
      </c>
      <c r="I117" s="22">
        <v>0</v>
      </c>
      <c r="J117" s="23">
        <v>4.5</v>
      </c>
      <c r="K117" s="30"/>
    </row>
    <row r="118" spans="2:12" ht="15.75" thickBot="1" x14ac:dyDescent="0.3">
      <c r="B118" s="29" t="s">
        <v>20</v>
      </c>
      <c r="C118" s="19">
        <v>3.08</v>
      </c>
      <c r="D118" s="19">
        <v>3.08</v>
      </c>
      <c r="E118" s="20">
        <v>3.08</v>
      </c>
      <c r="F118" s="21">
        <v>3.08</v>
      </c>
      <c r="G118" s="21">
        <v>3.08</v>
      </c>
      <c r="H118" s="22">
        <v>3.08</v>
      </c>
      <c r="I118" s="22">
        <v>3.08</v>
      </c>
      <c r="J118" s="23">
        <v>3.5</v>
      </c>
      <c r="K118" s="30"/>
    </row>
    <row r="119" spans="2:12" ht="15.75" thickBot="1" x14ac:dyDescent="0.3">
      <c r="B119" s="29" t="s">
        <v>198</v>
      </c>
      <c r="C119" s="49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1">
        <v>0</v>
      </c>
      <c r="K119" s="31">
        <f>SUM(C119:J119)</f>
        <v>0</v>
      </c>
    </row>
    <row r="120" spans="2:12" x14ac:dyDescent="0.25">
      <c r="B120" s="29" t="s">
        <v>12</v>
      </c>
      <c r="C120" s="19"/>
      <c r="D120" s="19"/>
      <c r="E120" s="20"/>
      <c r="F120" s="21"/>
      <c r="G120" s="21"/>
      <c r="H120" s="22"/>
      <c r="I120" s="22"/>
      <c r="J120" s="23"/>
      <c r="K120" s="30"/>
    </row>
    <row r="121" spans="2:12" x14ac:dyDescent="0.25">
      <c r="B121" s="29" t="s">
        <v>2</v>
      </c>
      <c r="C121" s="19">
        <v>2.68</v>
      </c>
      <c r="D121" s="19">
        <v>2.68</v>
      </c>
      <c r="E121" s="20">
        <v>2.2799999999999998</v>
      </c>
      <c r="F121" s="21">
        <v>2.2799999999999998</v>
      </c>
      <c r="G121" s="21">
        <v>2.2799999999999998</v>
      </c>
      <c r="H121" s="22">
        <v>0.25</v>
      </c>
      <c r="I121" s="22">
        <v>0.25</v>
      </c>
      <c r="J121" s="23">
        <v>0</v>
      </c>
      <c r="K121" s="30"/>
    </row>
    <row r="122" spans="2:12" x14ac:dyDescent="0.25">
      <c r="B122" s="29" t="s">
        <v>10</v>
      </c>
      <c r="C122" s="19">
        <v>0</v>
      </c>
      <c r="D122" s="19">
        <v>0</v>
      </c>
      <c r="E122" s="20">
        <v>0.4</v>
      </c>
      <c r="F122" s="21">
        <v>0</v>
      </c>
      <c r="G122" s="21">
        <v>0</v>
      </c>
      <c r="H122" s="22">
        <v>0</v>
      </c>
      <c r="I122" s="22">
        <v>0</v>
      </c>
      <c r="J122" s="23">
        <v>0</v>
      </c>
      <c r="K122" s="30"/>
    </row>
    <row r="123" spans="2:12" ht="15.75" thickBot="1" x14ac:dyDescent="0.3">
      <c r="B123" s="29"/>
      <c r="C123" s="19"/>
      <c r="D123" s="19"/>
      <c r="E123" s="20"/>
      <c r="F123" s="21"/>
      <c r="G123" s="21"/>
      <c r="H123" s="22"/>
      <c r="I123" s="22"/>
      <c r="J123" s="23"/>
      <c r="K123" s="30"/>
    </row>
    <row r="124" spans="2:12" ht="15.75" thickBot="1" x14ac:dyDescent="0.3">
      <c r="B124" s="29" t="s">
        <v>14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31">
        <f>SUM(C124:J124)</f>
        <v>0</v>
      </c>
    </row>
    <row r="125" spans="2:12" x14ac:dyDescent="0.25">
      <c r="B125" s="29"/>
      <c r="C125" s="12"/>
      <c r="D125" s="12"/>
      <c r="E125" s="12"/>
      <c r="F125" s="12"/>
      <c r="G125" s="12"/>
      <c r="H125" s="12"/>
      <c r="I125" s="12"/>
      <c r="J125" s="12"/>
      <c r="K125" s="30"/>
    </row>
    <row r="126" spans="2:12" x14ac:dyDescent="0.25">
      <c r="B126" s="29" t="s">
        <v>199</v>
      </c>
      <c r="C126" s="24">
        <f>C117*C119</f>
        <v>0</v>
      </c>
      <c r="D126" s="24">
        <f t="shared" ref="D126:J126" si="27">D117*D119</f>
        <v>0</v>
      </c>
      <c r="E126" s="24">
        <f t="shared" si="27"/>
        <v>0</v>
      </c>
      <c r="F126" s="24">
        <f t="shared" si="27"/>
        <v>0</v>
      </c>
      <c r="G126" s="24">
        <f t="shared" si="27"/>
        <v>0</v>
      </c>
      <c r="H126" s="24">
        <f t="shared" si="27"/>
        <v>0</v>
      </c>
      <c r="I126" s="24">
        <f t="shared" si="27"/>
        <v>0</v>
      </c>
      <c r="J126" s="24">
        <f t="shared" si="27"/>
        <v>0</v>
      </c>
      <c r="K126" s="32">
        <f>SUM(C126:J126)</f>
        <v>0</v>
      </c>
    </row>
    <row r="127" spans="2:12" x14ac:dyDescent="0.25">
      <c r="B127" s="29" t="s">
        <v>21</v>
      </c>
      <c r="C127" s="24">
        <f>C122*C124</f>
        <v>0</v>
      </c>
      <c r="D127" s="24">
        <f>D122*D124</f>
        <v>0</v>
      </c>
      <c r="E127" s="24">
        <f>E122*E124</f>
        <v>0</v>
      </c>
      <c r="F127" s="24">
        <f t="shared" ref="F127:J127" si="28">F122*F124</f>
        <v>0</v>
      </c>
      <c r="G127" s="24">
        <f t="shared" si="28"/>
        <v>0</v>
      </c>
      <c r="H127" s="24">
        <f t="shared" si="28"/>
        <v>0</v>
      </c>
      <c r="I127" s="24">
        <f t="shared" si="28"/>
        <v>0</v>
      </c>
      <c r="J127" s="24">
        <f t="shared" si="28"/>
        <v>0</v>
      </c>
      <c r="K127" s="32">
        <f>SUM(C127:J127)</f>
        <v>0</v>
      </c>
    </row>
    <row r="128" spans="2:12" x14ac:dyDescent="0.25">
      <c r="B128" s="29" t="s">
        <v>22</v>
      </c>
      <c r="C128" s="24">
        <f>C121*C124</f>
        <v>0</v>
      </c>
      <c r="D128" s="24">
        <f>D121*D124</f>
        <v>0</v>
      </c>
      <c r="E128" s="24">
        <f>E121*E124</f>
        <v>0</v>
      </c>
      <c r="F128" s="24">
        <f t="shared" ref="F128:J128" si="29">F121*F124</f>
        <v>0</v>
      </c>
      <c r="G128" s="24">
        <f t="shared" si="29"/>
        <v>0</v>
      </c>
      <c r="H128" s="24">
        <f t="shared" si="29"/>
        <v>0</v>
      </c>
      <c r="I128" s="24">
        <f t="shared" si="29"/>
        <v>0</v>
      </c>
      <c r="J128" s="24">
        <f t="shared" si="29"/>
        <v>0</v>
      </c>
      <c r="K128" s="32">
        <f>SUM(C128:J128)</f>
        <v>0</v>
      </c>
    </row>
    <row r="129" spans="2:12" x14ac:dyDescent="0.25">
      <c r="B129" s="29"/>
      <c r="C129" s="24"/>
      <c r="D129" s="24"/>
      <c r="E129" s="24"/>
      <c r="F129" s="24"/>
      <c r="G129" s="24"/>
      <c r="H129" s="24"/>
      <c r="I129" s="24"/>
      <c r="J129" s="24"/>
      <c r="K129" s="32"/>
    </row>
    <row r="130" spans="2:12" x14ac:dyDescent="0.25">
      <c r="B130" s="29" t="s">
        <v>19</v>
      </c>
      <c r="C130" s="12"/>
      <c r="D130" s="12"/>
      <c r="E130" s="12"/>
      <c r="F130" s="12"/>
      <c r="G130" s="12"/>
      <c r="H130" s="12"/>
      <c r="I130" s="12"/>
      <c r="J130" s="12"/>
      <c r="K130" s="30"/>
    </row>
    <row r="131" spans="2:12" x14ac:dyDescent="0.25">
      <c r="B131" s="29" t="s">
        <v>11</v>
      </c>
      <c r="C131" s="24">
        <f>SUM(C126:C128)</f>
        <v>0</v>
      </c>
      <c r="D131" s="24">
        <f>SUM(D126:D128)</f>
        <v>0</v>
      </c>
      <c r="E131" s="24">
        <f>SUM(E126:E128)</f>
        <v>0</v>
      </c>
      <c r="F131" s="24">
        <f>SUM(F126:F128)</f>
        <v>0</v>
      </c>
      <c r="G131" s="24">
        <f>SUM(G126:G128)</f>
        <v>0</v>
      </c>
      <c r="H131" s="24">
        <f t="shared" ref="H131:J131" si="30">SUM(H126:H128)</f>
        <v>0</v>
      </c>
      <c r="I131" s="24">
        <f t="shared" si="30"/>
        <v>0</v>
      </c>
      <c r="J131" s="24">
        <f t="shared" si="30"/>
        <v>0</v>
      </c>
      <c r="K131" s="32">
        <f>SUM(C131:J131)</f>
        <v>0</v>
      </c>
    </row>
    <row r="132" spans="2:12" x14ac:dyDescent="0.25">
      <c r="B132" s="29"/>
      <c r="C132" s="24"/>
      <c r="D132" s="24"/>
      <c r="E132" s="24"/>
      <c r="F132" s="24"/>
      <c r="G132" s="24"/>
      <c r="H132" s="24"/>
      <c r="I132" s="24"/>
      <c r="J132" s="24"/>
      <c r="K132" s="32"/>
    </row>
    <row r="133" spans="2:12" x14ac:dyDescent="0.25">
      <c r="B133" s="29" t="s">
        <v>200</v>
      </c>
      <c r="C133" s="24">
        <f>C118*C119</f>
        <v>0</v>
      </c>
      <c r="D133" s="24">
        <f t="shared" ref="D133:J133" si="31">D118*D119</f>
        <v>0</v>
      </c>
      <c r="E133" s="24">
        <f t="shared" si="31"/>
        <v>0</v>
      </c>
      <c r="F133" s="24">
        <f t="shared" si="31"/>
        <v>0</v>
      </c>
      <c r="G133" s="24">
        <f t="shared" si="31"/>
        <v>0</v>
      </c>
      <c r="H133" s="24">
        <f t="shared" si="31"/>
        <v>0</v>
      </c>
      <c r="I133" s="24">
        <f t="shared" si="31"/>
        <v>0</v>
      </c>
      <c r="J133" s="24">
        <f t="shared" si="31"/>
        <v>0</v>
      </c>
      <c r="K133" s="32">
        <f>SUM(C133:J133)</f>
        <v>0</v>
      </c>
    </row>
    <row r="134" spans="2:12" x14ac:dyDescent="0.25">
      <c r="B134" s="29"/>
      <c r="C134" s="24"/>
      <c r="D134" s="24"/>
      <c r="E134" s="24"/>
      <c r="F134" s="24"/>
      <c r="G134" s="24"/>
      <c r="H134" s="24"/>
      <c r="I134" s="24"/>
      <c r="J134" s="24"/>
      <c r="K134" s="32"/>
    </row>
    <row r="135" spans="2:12" ht="15.75" thickBot="1" x14ac:dyDescent="0.3">
      <c r="B135" s="33" t="s">
        <v>3</v>
      </c>
      <c r="C135" s="34">
        <f t="shared" ref="C135:J135" si="32">C131-C133</f>
        <v>0</v>
      </c>
      <c r="D135" s="34">
        <f t="shared" si="32"/>
        <v>0</v>
      </c>
      <c r="E135" s="34">
        <f t="shared" si="32"/>
        <v>0</v>
      </c>
      <c r="F135" s="34">
        <f t="shared" si="32"/>
        <v>0</v>
      </c>
      <c r="G135" s="34">
        <f t="shared" si="32"/>
        <v>0</v>
      </c>
      <c r="H135" s="34">
        <f t="shared" si="32"/>
        <v>0</v>
      </c>
      <c r="I135" s="34">
        <f t="shared" si="32"/>
        <v>0</v>
      </c>
      <c r="J135" s="34">
        <f t="shared" si="32"/>
        <v>0</v>
      </c>
      <c r="K135" s="35">
        <f>SUM(C135:J135)</f>
        <v>0</v>
      </c>
      <c r="L135" s="8"/>
    </row>
    <row r="136" spans="2:12" ht="15.75" thickTop="1" x14ac:dyDescent="0.25"/>
    <row r="137" spans="2:12" ht="15.75" thickBot="1" x14ac:dyDescent="0.3"/>
    <row r="138" spans="2:12" ht="15.75" thickTop="1" x14ac:dyDescent="0.25">
      <c r="B138" s="25" t="s">
        <v>5</v>
      </c>
      <c r="C138" s="26"/>
      <c r="D138" s="26"/>
      <c r="E138" s="26"/>
      <c r="F138" s="26"/>
      <c r="G138" s="26"/>
      <c r="H138" s="26"/>
      <c r="I138" s="26"/>
      <c r="J138" s="26"/>
      <c r="K138" s="27"/>
    </row>
    <row r="139" spans="2:12" x14ac:dyDescent="0.25">
      <c r="B139" s="66" t="s">
        <v>32</v>
      </c>
      <c r="C139" s="12"/>
      <c r="D139" s="12"/>
      <c r="E139" s="12"/>
      <c r="F139" s="5"/>
      <c r="G139" s="12"/>
      <c r="H139" s="12"/>
      <c r="I139" s="12"/>
      <c r="J139" s="12"/>
      <c r="K139" s="28" t="s">
        <v>25</v>
      </c>
    </row>
    <row r="140" spans="2:12" x14ac:dyDescent="0.25">
      <c r="B140" s="29"/>
      <c r="C140" s="13" t="s">
        <v>1</v>
      </c>
      <c r="D140" s="13" t="s">
        <v>1</v>
      </c>
      <c r="E140" s="14" t="s">
        <v>0</v>
      </c>
      <c r="F140" s="15" t="s">
        <v>0</v>
      </c>
      <c r="G140" s="15" t="s">
        <v>0</v>
      </c>
      <c r="H140" s="16" t="s">
        <v>6</v>
      </c>
      <c r="I140" s="16" t="s">
        <v>6</v>
      </c>
      <c r="J140" s="17" t="s">
        <v>6</v>
      </c>
      <c r="K140" s="28" t="s">
        <v>16</v>
      </c>
      <c r="L140" s="6"/>
    </row>
    <row r="141" spans="2:12" x14ac:dyDescent="0.25">
      <c r="B141" s="29"/>
      <c r="C141" s="13" t="s">
        <v>7</v>
      </c>
      <c r="D141" s="13" t="s">
        <v>13</v>
      </c>
      <c r="E141" s="14" t="s">
        <v>9</v>
      </c>
      <c r="F141" s="18" t="s">
        <v>8</v>
      </c>
      <c r="G141" s="15" t="s">
        <v>13</v>
      </c>
      <c r="H141" s="16" t="s">
        <v>7</v>
      </c>
      <c r="I141" s="16" t="s">
        <v>13</v>
      </c>
      <c r="J141" s="17" t="s">
        <v>17</v>
      </c>
      <c r="K141" s="28"/>
      <c r="L141" s="6"/>
    </row>
    <row r="142" spans="2:12" x14ac:dyDescent="0.25">
      <c r="B142" s="29"/>
      <c r="C142" s="19"/>
      <c r="D142" s="19"/>
      <c r="E142" s="20"/>
      <c r="F142" s="21"/>
      <c r="G142" s="21"/>
      <c r="H142" s="22"/>
      <c r="I142" s="22"/>
      <c r="J142" s="23"/>
      <c r="K142" s="30"/>
    </row>
    <row r="143" spans="2:12" x14ac:dyDescent="0.25">
      <c r="B143" s="29" t="s">
        <v>18</v>
      </c>
      <c r="C143" s="19">
        <v>0</v>
      </c>
      <c r="D143" s="19">
        <v>0</v>
      </c>
      <c r="E143" s="20">
        <v>0</v>
      </c>
      <c r="F143" s="21">
        <v>0.4</v>
      </c>
      <c r="G143" s="21">
        <v>0</v>
      </c>
      <c r="H143" s="22">
        <v>3.2</v>
      </c>
      <c r="I143" s="22">
        <v>0</v>
      </c>
      <c r="J143" s="23">
        <v>4.5</v>
      </c>
      <c r="K143" s="30"/>
    </row>
    <row r="144" spans="2:12" ht="15.75" thickBot="1" x14ac:dyDescent="0.3">
      <c r="B144" s="29" t="s">
        <v>20</v>
      </c>
      <c r="C144" s="19">
        <v>3.08</v>
      </c>
      <c r="D144" s="19">
        <v>3.08</v>
      </c>
      <c r="E144" s="20">
        <v>3.08</v>
      </c>
      <c r="F144" s="21">
        <v>3.08</v>
      </c>
      <c r="G144" s="21">
        <v>3.08</v>
      </c>
      <c r="H144" s="22">
        <v>3.08</v>
      </c>
      <c r="I144" s="22">
        <v>3.08</v>
      </c>
      <c r="J144" s="23">
        <v>3.5</v>
      </c>
      <c r="K144" s="30"/>
    </row>
    <row r="145" spans="2:11" ht="15.75" thickBot="1" x14ac:dyDescent="0.3">
      <c r="B145" s="29" t="s">
        <v>198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1">
        <v>0</v>
      </c>
      <c r="K145" s="31">
        <f>SUM(C145:J145)</f>
        <v>0</v>
      </c>
    </row>
    <row r="146" spans="2:11" x14ac:dyDescent="0.25">
      <c r="B146" s="29" t="s">
        <v>12</v>
      </c>
      <c r="C146" s="19"/>
      <c r="D146" s="19"/>
      <c r="E146" s="20"/>
      <c r="F146" s="21"/>
      <c r="G146" s="21"/>
      <c r="H146" s="22"/>
      <c r="I146" s="22"/>
      <c r="J146" s="23"/>
      <c r="K146" s="30"/>
    </row>
    <row r="147" spans="2:11" x14ac:dyDescent="0.25">
      <c r="B147" s="29" t="s">
        <v>2</v>
      </c>
      <c r="C147" s="19">
        <v>2.68</v>
      </c>
      <c r="D147" s="19">
        <v>2.68</v>
      </c>
      <c r="E147" s="20">
        <v>2.2799999999999998</v>
      </c>
      <c r="F147" s="21">
        <v>2.2799999999999998</v>
      </c>
      <c r="G147" s="21">
        <v>2.2799999999999998</v>
      </c>
      <c r="H147" s="22">
        <v>0.25</v>
      </c>
      <c r="I147" s="22">
        <v>0.25</v>
      </c>
      <c r="J147" s="23">
        <v>0</v>
      </c>
      <c r="K147" s="30"/>
    </row>
    <row r="148" spans="2:11" x14ac:dyDescent="0.25">
      <c r="B148" s="29" t="s">
        <v>10</v>
      </c>
      <c r="C148" s="19">
        <v>0</v>
      </c>
      <c r="D148" s="19">
        <v>0</v>
      </c>
      <c r="E148" s="20">
        <v>0.4</v>
      </c>
      <c r="F148" s="21">
        <v>0</v>
      </c>
      <c r="G148" s="21">
        <v>0</v>
      </c>
      <c r="H148" s="22">
        <v>0</v>
      </c>
      <c r="I148" s="22">
        <v>0</v>
      </c>
      <c r="J148" s="23">
        <v>0</v>
      </c>
      <c r="K148" s="30"/>
    </row>
    <row r="149" spans="2:11" ht="15.75" thickBot="1" x14ac:dyDescent="0.3">
      <c r="B149" s="29"/>
      <c r="C149" s="19"/>
      <c r="D149" s="19"/>
      <c r="E149" s="20"/>
      <c r="F149" s="21"/>
      <c r="G149" s="21"/>
      <c r="H149" s="22"/>
      <c r="I149" s="22"/>
      <c r="J149" s="23"/>
      <c r="K149" s="30"/>
    </row>
    <row r="150" spans="2:11" ht="15.75" thickBot="1" x14ac:dyDescent="0.3">
      <c r="B150" s="29" t="s">
        <v>14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1">
        <v>0</v>
      </c>
      <c r="K150" s="31">
        <f>SUM(C150:J150)</f>
        <v>0</v>
      </c>
    </row>
    <row r="151" spans="2:11" x14ac:dyDescent="0.25">
      <c r="B151" s="29"/>
      <c r="C151" s="12"/>
      <c r="D151" s="12"/>
      <c r="E151" s="12"/>
      <c r="F151" s="12"/>
      <c r="G151" s="12"/>
      <c r="H151" s="12"/>
      <c r="I151" s="12"/>
      <c r="J151" s="12"/>
      <c r="K151" s="30"/>
    </row>
    <row r="152" spans="2:11" x14ac:dyDescent="0.25">
      <c r="B152" s="29" t="s">
        <v>199</v>
      </c>
      <c r="C152" s="24">
        <f>C143*C145</f>
        <v>0</v>
      </c>
      <c r="D152" s="24">
        <f t="shared" ref="D152:J152" si="33">D143*D145</f>
        <v>0</v>
      </c>
      <c r="E152" s="24">
        <f t="shared" si="33"/>
        <v>0</v>
      </c>
      <c r="F152" s="24">
        <f t="shared" si="33"/>
        <v>0</v>
      </c>
      <c r="G152" s="24">
        <f t="shared" si="33"/>
        <v>0</v>
      </c>
      <c r="H152" s="24">
        <f t="shared" si="33"/>
        <v>0</v>
      </c>
      <c r="I152" s="24">
        <f t="shared" si="33"/>
        <v>0</v>
      </c>
      <c r="J152" s="24">
        <f t="shared" si="33"/>
        <v>0</v>
      </c>
      <c r="K152" s="32">
        <f>SUM(C152:J152)</f>
        <v>0</v>
      </c>
    </row>
    <row r="153" spans="2:11" x14ac:dyDescent="0.25">
      <c r="B153" s="29" t="s">
        <v>21</v>
      </c>
      <c r="C153" s="24">
        <f>C148*C150</f>
        <v>0</v>
      </c>
      <c r="D153" s="24">
        <f>D148*D150</f>
        <v>0</v>
      </c>
      <c r="E153" s="24">
        <f>E148*E150</f>
        <v>0</v>
      </c>
      <c r="F153" s="24">
        <f t="shared" ref="F153:J153" si="34">F148*F150</f>
        <v>0</v>
      </c>
      <c r="G153" s="24">
        <f t="shared" si="34"/>
        <v>0</v>
      </c>
      <c r="H153" s="24">
        <f t="shared" si="34"/>
        <v>0</v>
      </c>
      <c r="I153" s="24">
        <f t="shared" si="34"/>
        <v>0</v>
      </c>
      <c r="J153" s="24">
        <f t="shared" si="34"/>
        <v>0</v>
      </c>
      <c r="K153" s="32">
        <f>SUM(C153:J153)</f>
        <v>0</v>
      </c>
    </row>
    <row r="154" spans="2:11" x14ac:dyDescent="0.25">
      <c r="B154" s="29" t="s">
        <v>22</v>
      </c>
      <c r="C154" s="24">
        <f>C147*C150</f>
        <v>0</v>
      </c>
      <c r="D154" s="24">
        <f>D147*D150</f>
        <v>0</v>
      </c>
      <c r="E154" s="24">
        <f>E147*E150</f>
        <v>0</v>
      </c>
      <c r="F154" s="24">
        <f t="shared" ref="F154:J154" si="35">F147*F150</f>
        <v>0</v>
      </c>
      <c r="G154" s="24">
        <f t="shared" si="35"/>
        <v>0</v>
      </c>
      <c r="H154" s="24">
        <f t="shared" si="35"/>
        <v>0</v>
      </c>
      <c r="I154" s="24">
        <f t="shared" si="35"/>
        <v>0</v>
      </c>
      <c r="J154" s="24">
        <f t="shared" si="35"/>
        <v>0</v>
      </c>
      <c r="K154" s="32">
        <f>SUM(C154:J154)</f>
        <v>0</v>
      </c>
    </row>
    <row r="155" spans="2:11" x14ac:dyDescent="0.25">
      <c r="B155" s="29"/>
      <c r="C155" s="24"/>
      <c r="D155" s="24"/>
      <c r="E155" s="24"/>
      <c r="F155" s="24"/>
      <c r="G155" s="24"/>
      <c r="H155" s="24"/>
      <c r="I155" s="24"/>
      <c r="J155" s="24"/>
      <c r="K155" s="32"/>
    </row>
    <row r="156" spans="2:11" x14ac:dyDescent="0.25">
      <c r="B156" s="29" t="s">
        <v>19</v>
      </c>
      <c r="C156" s="12"/>
      <c r="D156" s="12"/>
      <c r="E156" s="12"/>
      <c r="F156" s="12"/>
      <c r="G156" s="12"/>
      <c r="H156" s="12"/>
      <c r="I156" s="12"/>
      <c r="J156" s="12"/>
      <c r="K156" s="30"/>
    </row>
    <row r="157" spans="2:11" x14ac:dyDescent="0.25">
      <c r="B157" s="29" t="s">
        <v>11</v>
      </c>
      <c r="C157" s="24">
        <f>SUM(C152:C154)</f>
        <v>0</v>
      </c>
      <c r="D157" s="24">
        <f>SUM(D152:D154)</f>
        <v>0</v>
      </c>
      <c r="E157" s="24">
        <f>SUM(E152:E154)</f>
        <v>0</v>
      </c>
      <c r="F157" s="24">
        <f>SUM(F152:F154)</f>
        <v>0</v>
      </c>
      <c r="G157" s="24">
        <f>SUM(G152:G154)</f>
        <v>0</v>
      </c>
      <c r="H157" s="24">
        <f t="shared" ref="H157:J157" si="36">SUM(H152:H154)</f>
        <v>0</v>
      </c>
      <c r="I157" s="24">
        <f t="shared" si="36"/>
        <v>0</v>
      </c>
      <c r="J157" s="24">
        <f t="shared" si="36"/>
        <v>0</v>
      </c>
      <c r="K157" s="32">
        <f>SUM(C157:J157)</f>
        <v>0</v>
      </c>
    </row>
    <row r="158" spans="2:11" x14ac:dyDescent="0.25">
      <c r="B158" s="29"/>
      <c r="C158" s="24"/>
      <c r="D158" s="24"/>
      <c r="E158" s="24"/>
      <c r="F158" s="24"/>
      <c r="G158" s="24"/>
      <c r="H158" s="24"/>
      <c r="I158" s="24"/>
      <c r="J158" s="24"/>
      <c r="K158" s="32"/>
    </row>
    <row r="159" spans="2:11" x14ac:dyDescent="0.25">
      <c r="B159" s="29" t="s">
        <v>200</v>
      </c>
      <c r="C159" s="24">
        <f>C144*C145</f>
        <v>0</v>
      </c>
      <c r="D159" s="24">
        <f t="shared" ref="D159:J159" si="37">D144*D145</f>
        <v>0</v>
      </c>
      <c r="E159" s="24">
        <f t="shared" si="37"/>
        <v>0</v>
      </c>
      <c r="F159" s="24">
        <f t="shared" si="37"/>
        <v>0</v>
      </c>
      <c r="G159" s="24">
        <f t="shared" si="37"/>
        <v>0</v>
      </c>
      <c r="H159" s="24">
        <f t="shared" si="37"/>
        <v>0</v>
      </c>
      <c r="I159" s="24">
        <f t="shared" si="37"/>
        <v>0</v>
      </c>
      <c r="J159" s="24">
        <f t="shared" si="37"/>
        <v>0</v>
      </c>
      <c r="K159" s="32">
        <f>SUM(C159:J159)</f>
        <v>0</v>
      </c>
    </row>
    <row r="160" spans="2:11" x14ac:dyDescent="0.25">
      <c r="B160" s="29"/>
      <c r="C160" s="24"/>
      <c r="D160" s="24"/>
      <c r="E160" s="24"/>
      <c r="F160" s="24"/>
      <c r="G160" s="24"/>
      <c r="H160" s="24"/>
      <c r="I160" s="24"/>
      <c r="J160" s="24"/>
      <c r="K160" s="32"/>
    </row>
    <row r="161" spans="2:12" ht="15.75" thickBot="1" x14ac:dyDescent="0.3">
      <c r="B161" s="33" t="s">
        <v>3</v>
      </c>
      <c r="C161" s="34">
        <f t="shared" ref="C161:J161" si="38">C157-C159</f>
        <v>0</v>
      </c>
      <c r="D161" s="34">
        <f t="shared" si="38"/>
        <v>0</v>
      </c>
      <c r="E161" s="34">
        <f t="shared" si="38"/>
        <v>0</v>
      </c>
      <c r="F161" s="34">
        <f t="shared" si="38"/>
        <v>0</v>
      </c>
      <c r="G161" s="34">
        <f t="shared" si="38"/>
        <v>0</v>
      </c>
      <c r="H161" s="34">
        <f t="shared" si="38"/>
        <v>0</v>
      </c>
      <c r="I161" s="34">
        <f t="shared" si="38"/>
        <v>0</v>
      </c>
      <c r="J161" s="34">
        <f t="shared" si="38"/>
        <v>0</v>
      </c>
      <c r="K161" s="35">
        <f>SUM(C161:J161)</f>
        <v>0</v>
      </c>
      <c r="L161" s="8"/>
    </row>
    <row r="162" spans="2:12" ht="15.75" thickTop="1" x14ac:dyDescent="0.25"/>
    <row r="163" spans="2:12" ht="15.75" thickBot="1" x14ac:dyDescent="0.3"/>
    <row r="164" spans="2:12" ht="15.75" thickTop="1" x14ac:dyDescent="0.25">
      <c r="B164" s="25" t="s">
        <v>5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2" x14ac:dyDescent="0.25">
      <c r="B165" s="66" t="s">
        <v>33</v>
      </c>
      <c r="C165" s="12"/>
      <c r="D165" s="12"/>
      <c r="E165" s="12"/>
      <c r="F165" s="5"/>
      <c r="G165" s="12"/>
      <c r="H165" s="12"/>
      <c r="I165" s="12"/>
      <c r="J165" s="12"/>
      <c r="K165" s="28" t="s">
        <v>25</v>
      </c>
    </row>
    <row r="166" spans="2:12" x14ac:dyDescent="0.25">
      <c r="B166" s="29"/>
      <c r="C166" s="13" t="s">
        <v>1</v>
      </c>
      <c r="D166" s="13" t="s">
        <v>1</v>
      </c>
      <c r="E166" s="14" t="s">
        <v>0</v>
      </c>
      <c r="F166" s="15" t="s">
        <v>0</v>
      </c>
      <c r="G166" s="15" t="s">
        <v>0</v>
      </c>
      <c r="H166" s="16" t="s">
        <v>6</v>
      </c>
      <c r="I166" s="16" t="s">
        <v>6</v>
      </c>
      <c r="J166" s="17" t="s">
        <v>6</v>
      </c>
      <c r="K166" s="28" t="s">
        <v>16</v>
      </c>
      <c r="L166" s="6"/>
    </row>
    <row r="167" spans="2:12" x14ac:dyDescent="0.25">
      <c r="B167" s="29"/>
      <c r="C167" s="13" t="s">
        <v>7</v>
      </c>
      <c r="D167" s="13" t="s">
        <v>13</v>
      </c>
      <c r="E167" s="14" t="s">
        <v>9</v>
      </c>
      <c r="F167" s="18" t="s">
        <v>8</v>
      </c>
      <c r="G167" s="15" t="s">
        <v>13</v>
      </c>
      <c r="H167" s="16" t="s">
        <v>7</v>
      </c>
      <c r="I167" s="16" t="s">
        <v>13</v>
      </c>
      <c r="J167" s="17" t="s">
        <v>17</v>
      </c>
      <c r="K167" s="28"/>
      <c r="L167" s="6"/>
    </row>
    <row r="168" spans="2:12" x14ac:dyDescent="0.25">
      <c r="B168" s="29"/>
      <c r="C168" s="19"/>
      <c r="D168" s="19"/>
      <c r="E168" s="20"/>
      <c r="F168" s="21"/>
      <c r="G168" s="21"/>
      <c r="H168" s="22"/>
      <c r="I168" s="22"/>
      <c r="J168" s="23"/>
      <c r="K168" s="30"/>
    </row>
    <row r="169" spans="2:12" x14ac:dyDescent="0.25">
      <c r="B169" s="29" t="s">
        <v>18</v>
      </c>
      <c r="C169" s="19">
        <v>0</v>
      </c>
      <c r="D169" s="19">
        <v>0</v>
      </c>
      <c r="E169" s="20">
        <v>0</v>
      </c>
      <c r="F169" s="21">
        <v>0.4</v>
      </c>
      <c r="G169" s="21">
        <v>0</v>
      </c>
      <c r="H169" s="22">
        <v>3.2</v>
      </c>
      <c r="I169" s="22">
        <v>0</v>
      </c>
      <c r="J169" s="23">
        <v>4.5</v>
      </c>
      <c r="K169" s="30"/>
    </row>
    <row r="170" spans="2:12" ht="15.75" thickBot="1" x14ac:dyDescent="0.3">
      <c r="B170" s="29" t="s">
        <v>20</v>
      </c>
      <c r="C170" s="19">
        <v>3.08</v>
      </c>
      <c r="D170" s="19">
        <v>3.08</v>
      </c>
      <c r="E170" s="20">
        <v>3.08</v>
      </c>
      <c r="F170" s="21">
        <v>3.08</v>
      </c>
      <c r="G170" s="21">
        <v>3.08</v>
      </c>
      <c r="H170" s="22">
        <v>3.08</v>
      </c>
      <c r="I170" s="22">
        <v>3.08</v>
      </c>
      <c r="J170" s="23">
        <v>3.5</v>
      </c>
      <c r="K170" s="30"/>
    </row>
    <row r="171" spans="2:12" ht="15.75" thickBot="1" x14ac:dyDescent="0.3">
      <c r="B171" s="29" t="s">
        <v>198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1">
        <v>0</v>
      </c>
      <c r="K171" s="31">
        <f>SUM(C171:J171)</f>
        <v>0</v>
      </c>
    </row>
    <row r="172" spans="2:12" x14ac:dyDescent="0.25">
      <c r="B172" s="29" t="s">
        <v>12</v>
      </c>
      <c r="C172" s="19"/>
      <c r="D172" s="19"/>
      <c r="E172" s="20"/>
      <c r="F172" s="21"/>
      <c r="G172" s="21"/>
      <c r="H172" s="22"/>
      <c r="I172" s="22"/>
      <c r="J172" s="23"/>
      <c r="K172" s="30"/>
    </row>
    <row r="173" spans="2:12" x14ac:dyDescent="0.25">
      <c r="B173" s="29" t="s">
        <v>2</v>
      </c>
      <c r="C173" s="19">
        <v>2.68</v>
      </c>
      <c r="D173" s="19">
        <v>2.68</v>
      </c>
      <c r="E173" s="20">
        <v>2.2799999999999998</v>
      </c>
      <c r="F173" s="21">
        <v>2.2799999999999998</v>
      </c>
      <c r="G173" s="21">
        <v>2.2799999999999998</v>
      </c>
      <c r="H173" s="22">
        <v>0.25</v>
      </c>
      <c r="I173" s="22">
        <v>0.25</v>
      </c>
      <c r="J173" s="23">
        <v>0</v>
      </c>
      <c r="K173" s="30"/>
    </row>
    <row r="174" spans="2:12" x14ac:dyDescent="0.25">
      <c r="B174" s="29" t="s">
        <v>10</v>
      </c>
      <c r="C174" s="19">
        <v>0</v>
      </c>
      <c r="D174" s="19">
        <v>0</v>
      </c>
      <c r="E174" s="20">
        <v>0.4</v>
      </c>
      <c r="F174" s="21">
        <v>0</v>
      </c>
      <c r="G174" s="21">
        <v>0</v>
      </c>
      <c r="H174" s="22">
        <v>0</v>
      </c>
      <c r="I174" s="22">
        <v>0</v>
      </c>
      <c r="J174" s="23">
        <v>0</v>
      </c>
      <c r="K174" s="30"/>
    </row>
    <row r="175" spans="2:12" ht="15.75" thickBot="1" x14ac:dyDescent="0.3">
      <c r="B175" s="29"/>
      <c r="C175" s="19"/>
      <c r="D175" s="19"/>
      <c r="E175" s="20"/>
      <c r="F175" s="21"/>
      <c r="G175" s="21"/>
      <c r="H175" s="22"/>
      <c r="I175" s="22"/>
      <c r="J175" s="23"/>
      <c r="K175" s="30"/>
    </row>
    <row r="176" spans="2:12" ht="15.75" thickBot="1" x14ac:dyDescent="0.3">
      <c r="B176" s="29" t="s">
        <v>14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1">
        <v>0</v>
      </c>
      <c r="K176" s="31">
        <f>SUM(C176:J176)</f>
        <v>0</v>
      </c>
    </row>
    <row r="177" spans="2:12" x14ac:dyDescent="0.25">
      <c r="B177" s="29"/>
      <c r="C177" s="12"/>
      <c r="D177" s="12"/>
      <c r="E177" s="12"/>
      <c r="F177" s="12"/>
      <c r="G177" s="12"/>
      <c r="H177" s="12"/>
      <c r="I177" s="12"/>
      <c r="J177" s="12"/>
      <c r="K177" s="30"/>
    </row>
    <row r="178" spans="2:12" x14ac:dyDescent="0.25">
      <c r="B178" s="29" t="s">
        <v>199</v>
      </c>
      <c r="C178" s="24">
        <f>C169*C171</f>
        <v>0</v>
      </c>
      <c r="D178" s="24">
        <f t="shared" ref="D178:J178" si="39">D169*D171</f>
        <v>0</v>
      </c>
      <c r="E178" s="24">
        <f t="shared" si="39"/>
        <v>0</v>
      </c>
      <c r="F178" s="24">
        <f t="shared" si="39"/>
        <v>0</v>
      </c>
      <c r="G178" s="24">
        <f t="shared" si="39"/>
        <v>0</v>
      </c>
      <c r="H178" s="24">
        <f t="shared" si="39"/>
        <v>0</v>
      </c>
      <c r="I178" s="24">
        <f t="shared" si="39"/>
        <v>0</v>
      </c>
      <c r="J178" s="24">
        <f t="shared" si="39"/>
        <v>0</v>
      </c>
      <c r="K178" s="32">
        <f>SUM(C178:J178)</f>
        <v>0</v>
      </c>
    </row>
    <row r="179" spans="2:12" x14ac:dyDescent="0.25">
      <c r="B179" s="29" t="s">
        <v>21</v>
      </c>
      <c r="C179" s="24">
        <f>C174*C176</f>
        <v>0</v>
      </c>
      <c r="D179" s="24">
        <f>D174*D176</f>
        <v>0</v>
      </c>
      <c r="E179" s="24">
        <f>E174*E176</f>
        <v>0</v>
      </c>
      <c r="F179" s="24">
        <f t="shared" ref="F179:J179" si="40">F174*F176</f>
        <v>0</v>
      </c>
      <c r="G179" s="24">
        <f t="shared" si="40"/>
        <v>0</v>
      </c>
      <c r="H179" s="24">
        <f t="shared" si="40"/>
        <v>0</v>
      </c>
      <c r="I179" s="24">
        <f t="shared" si="40"/>
        <v>0</v>
      </c>
      <c r="J179" s="24">
        <f t="shared" si="40"/>
        <v>0</v>
      </c>
      <c r="K179" s="32">
        <f>SUM(C179:J179)</f>
        <v>0</v>
      </c>
    </row>
    <row r="180" spans="2:12" x14ac:dyDescent="0.25">
      <c r="B180" s="29" t="s">
        <v>22</v>
      </c>
      <c r="C180" s="24">
        <f>C173*C176</f>
        <v>0</v>
      </c>
      <c r="D180" s="24">
        <f>D173*D176</f>
        <v>0</v>
      </c>
      <c r="E180" s="24">
        <f>E173*E176</f>
        <v>0</v>
      </c>
      <c r="F180" s="24">
        <f t="shared" ref="F180:J180" si="41">F173*F176</f>
        <v>0</v>
      </c>
      <c r="G180" s="24">
        <f t="shared" si="41"/>
        <v>0</v>
      </c>
      <c r="H180" s="24">
        <f t="shared" si="41"/>
        <v>0</v>
      </c>
      <c r="I180" s="24">
        <f t="shared" si="41"/>
        <v>0</v>
      </c>
      <c r="J180" s="24">
        <f t="shared" si="41"/>
        <v>0</v>
      </c>
      <c r="K180" s="32">
        <f>SUM(C180:J180)</f>
        <v>0</v>
      </c>
    </row>
    <row r="181" spans="2:12" x14ac:dyDescent="0.25">
      <c r="B181" s="29"/>
      <c r="C181" s="24"/>
      <c r="D181" s="24"/>
      <c r="E181" s="24"/>
      <c r="F181" s="24"/>
      <c r="G181" s="24"/>
      <c r="H181" s="24"/>
      <c r="I181" s="24"/>
      <c r="J181" s="24"/>
      <c r="K181" s="32"/>
    </row>
    <row r="182" spans="2:12" x14ac:dyDescent="0.25">
      <c r="B182" s="29" t="s">
        <v>19</v>
      </c>
      <c r="C182" s="12"/>
      <c r="D182" s="12"/>
      <c r="E182" s="12"/>
      <c r="F182" s="12"/>
      <c r="G182" s="12"/>
      <c r="H182" s="12"/>
      <c r="I182" s="12"/>
      <c r="J182" s="12"/>
      <c r="K182" s="30"/>
    </row>
    <row r="183" spans="2:12" x14ac:dyDescent="0.25">
      <c r="B183" s="29" t="s">
        <v>11</v>
      </c>
      <c r="C183" s="24">
        <f>SUM(C178:C180)</f>
        <v>0</v>
      </c>
      <c r="D183" s="24">
        <f>SUM(D178:D180)</f>
        <v>0</v>
      </c>
      <c r="E183" s="24">
        <f>SUM(E178:E180)</f>
        <v>0</v>
      </c>
      <c r="F183" s="24">
        <f>SUM(F178:F180)</f>
        <v>0</v>
      </c>
      <c r="G183" s="24">
        <f>SUM(G178:G180)</f>
        <v>0</v>
      </c>
      <c r="H183" s="24">
        <f t="shared" ref="H183:J183" si="42">SUM(H178:H180)</f>
        <v>0</v>
      </c>
      <c r="I183" s="24">
        <f t="shared" si="42"/>
        <v>0</v>
      </c>
      <c r="J183" s="24">
        <f t="shared" si="42"/>
        <v>0</v>
      </c>
      <c r="K183" s="32">
        <f>SUM(C183:J183)</f>
        <v>0</v>
      </c>
    </row>
    <row r="184" spans="2:12" x14ac:dyDescent="0.25">
      <c r="B184" s="29"/>
      <c r="C184" s="24"/>
      <c r="D184" s="24"/>
      <c r="E184" s="24"/>
      <c r="F184" s="24"/>
      <c r="G184" s="24"/>
      <c r="H184" s="24"/>
      <c r="I184" s="24"/>
      <c r="J184" s="24"/>
      <c r="K184" s="32"/>
    </row>
    <row r="185" spans="2:12" x14ac:dyDescent="0.25">
      <c r="B185" s="29" t="s">
        <v>200</v>
      </c>
      <c r="C185" s="24">
        <f>C170*C171</f>
        <v>0</v>
      </c>
      <c r="D185" s="24">
        <f t="shared" ref="D185:J185" si="43">D170*D171</f>
        <v>0</v>
      </c>
      <c r="E185" s="24">
        <f t="shared" si="43"/>
        <v>0</v>
      </c>
      <c r="F185" s="24">
        <f t="shared" si="43"/>
        <v>0</v>
      </c>
      <c r="G185" s="24">
        <f t="shared" si="43"/>
        <v>0</v>
      </c>
      <c r="H185" s="24">
        <f t="shared" si="43"/>
        <v>0</v>
      </c>
      <c r="I185" s="24">
        <f t="shared" si="43"/>
        <v>0</v>
      </c>
      <c r="J185" s="24">
        <f t="shared" si="43"/>
        <v>0</v>
      </c>
      <c r="K185" s="32">
        <f>SUM(C185:J185)</f>
        <v>0</v>
      </c>
    </row>
    <row r="186" spans="2:12" x14ac:dyDescent="0.25">
      <c r="B186" s="29"/>
      <c r="C186" s="24"/>
      <c r="D186" s="24"/>
      <c r="E186" s="24"/>
      <c r="F186" s="24"/>
      <c r="G186" s="24"/>
      <c r="H186" s="24"/>
      <c r="I186" s="24"/>
      <c r="J186" s="24"/>
      <c r="K186" s="32"/>
    </row>
    <row r="187" spans="2:12" ht="15.75" thickBot="1" x14ac:dyDescent="0.3">
      <c r="B187" s="33" t="s">
        <v>3</v>
      </c>
      <c r="C187" s="34">
        <f t="shared" ref="C187:J187" si="44">C183-C185</f>
        <v>0</v>
      </c>
      <c r="D187" s="34">
        <f t="shared" si="44"/>
        <v>0</v>
      </c>
      <c r="E187" s="34">
        <f t="shared" si="44"/>
        <v>0</v>
      </c>
      <c r="F187" s="34">
        <f t="shared" si="44"/>
        <v>0</v>
      </c>
      <c r="G187" s="34">
        <f t="shared" si="44"/>
        <v>0</v>
      </c>
      <c r="H187" s="34">
        <f t="shared" si="44"/>
        <v>0</v>
      </c>
      <c r="I187" s="34">
        <f t="shared" si="44"/>
        <v>0</v>
      </c>
      <c r="J187" s="34">
        <f t="shared" si="44"/>
        <v>0</v>
      </c>
      <c r="K187" s="35">
        <f>SUM(C187:J187)</f>
        <v>0</v>
      </c>
      <c r="L187" s="8"/>
    </row>
    <row r="188" spans="2:12" ht="15.75" thickTop="1" x14ac:dyDescent="0.25"/>
    <row r="189" spans="2:12" ht="15.75" thickBot="1" x14ac:dyDescent="0.3"/>
    <row r="190" spans="2:12" ht="15.75" thickTop="1" x14ac:dyDescent="0.25">
      <c r="B190" s="25" t="s">
        <v>5</v>
      </c>
      <c r="C190" s="26"/>
      <c r="D190" s="26"/>
      <c r="E190" s="26"/>
      <c r="F190" s="26"/>
      <c r="G190" s="26"/>
      <c r="H190" s="26"/>
      <c r="I190" s="26"/>
      <c r="J190" s="26"/>
      <c r="K190" s="27"/>
    </row>
    <row r="191" spans="2:12" x14ac:dyDescent="0.25">
      <c r="B191" s="66" t="s">
        <v>34</v>
      </c>
      <c r="C191" s="12"/>
      <c r="D191" s="12"/>
      <c r="E191" s="12"/>
      <c r="F191" s="5"/>
      <c r="G191" s="12"/>
      <c r="H191" s="12"/>
      <c r="I191" s="12"/>
      <c r="J191" s="12"/>
      <c r="K191" s="28" t="s">
        <v>25</v>
      </c>
    </row>
    <row r="192" spans="2:12" x14ac:dyDescent="0.25">
      <c r="B192" s="29"/>
      <c r="C192" s="13" t="s">
        <v>1</v>
      </c>
      <c r="D192" s="13" t="s">
        <v>1</v>
      </c>
      <c r="E192" s="14" t="s">
        <v>0</v>
      </c>
      <c r="F192" s="15" t="s">
        <v>0</v>
      </c>
      <c r="G192" s="15" t="s">
        <v>0</v>
      </c>
      <c r="H192" s="16" t="s">
        <v>6</v>
      </c>
      <c r="I192" s="16" t="s">
        <v>6</v>
      </c>
      <c r="J192" s="17" t="s">
        <v>6</v>
      </c>
      <c r="K192" s="28" t="s">
        <v>16</v>
      </c>
      <c r="L192" s="6"/>
    </row>
    <row r="193" spans="2:12" x14ac:dyDescent="0.25">
      <c r="B193" s="29"/>
      <c r="C193" s="13" t="s">
        <v>7</v>
      </c>
      <c r="D193" s="13" t="s">
        <v>13</v>
      </c>
      <c r="E193" s="14" t="s">
        <v>9</v>
      </c>
      <c r="F193" s="18" t="s">
        <v>8</v>
      </c>
      <c r="G193" s="15" t="s">
        <v>13</v>
      </c>
      <c r="H193" s="16" t="s">
        <v>7</v>
      </c>
      <c r="I193" s="16" t="s">
        <v>13</v>
      </c>
      <c r="J193" s="17" t="s">
        <v>17</v>
      </c>
      <c r="K193" s="28"/>
      <c r="L193" s="6"/>
    </row>
    <row r="194" spans="2:12" x14ac:dyDescent="0.25">
      <c r="B194" s="29"/>
      <c r="C194" s="19"/>
      <c r="D194" s="19"/>
      <c r="E194" s="20"/>
      <c r="F194" s="21"/>
      <c r="G194" s="21"/>
      <c r="H194" s="22"/>
      <c r="I194" s="22"/>
      <c r="J194" s="23"/>
      <c r="K194" s="30"/>
    </row>
    <row r="195" spans="2:12" x14ac:dyDescent="0.25">
      <c r="B195" s="29" t="s">
        <v>18</v>
      </c>
      <c r="C195" s="19">
        <v>0</v>
      </c>
      <c r="D195" s="19">
        <v>0</v>
      </c>
      <c r="E195" s="20">
        <v>0</v>
      </c>
      <c r="F195" s="21">
        <v>0.4</v>
      </c>
      <c r="G195" s="21">
        <v>0</v>
      </c>
      <c r="H195" s="22">
        <v>3.2</v>
      </c>
      <c r="I195" s="22">
        <v>0</v>
      </c>
      <c r="J195" s="23">
        <v>4.5</v>
      </c>
      <c r="K195" s="30"/>
    </row>
    <row r="196" spans="2:12" ht="15.75" thickBot="1" x14ac:dyDescent="0.3">
      <c r="B196" s="29" t="s">
        <v>20</v>
      </c>
      <c r="C196" s="19">
        <v>3.08</v>
      </c>
      <c r="D196" s="19">
        <v>3.08</v>
      </c>
      <c r="E196" s="20">
        <v>3.08</v>
      </c>
      <c r="F196" s="21">
        <v>3.08</v>
      </c>
      <c r="G196" s="21">
        <v>3.08</v>
      </c>
      <c r="H196" s="22">
        <v>3.08</v>
      </c>
      <c r="I196" s="22">
        <v>3.08</v>
      </c>
      <c r="J196" s="23">
        <v>3.5</v>
      </c>
      <c r="K196" s="30"/>
    </row>
    <row r="197" spans="2:12" ht="15.75" thickBot="1" x14ac:dyDescent="0.3">
      <c r="B197" s="29" t="s">
        <v>198</v>
      </c>
      <c r="C197" s="49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1">
        <v>0</v>
      </c>
      <c r="K197" s="31">
        <f>SUM(C197:J197)</f>
        <v>0</v>
      </c>
    </row>
    <row r="198" spans="2:12" x14ac:dyDescent="0.25">
      <c r="B198" s="29" t="s">
        <v>12</v>
      </c>
      <c r="C198" s="19"/>
      <c r="D198" s="19"/>
      <c r="E198" s="20"/>
      <c r="F198" s="21"/>
      <c r="G198" s="21"/>
      <c r="H198" s="22"/>
      <c r="I198" s="22"/>
      <c r="J198" s="23"/>
      <c r="K198" s="30"/>
    </row>
    <row r="199" spans="2:12" x14ac:dyDescent="0.25">
      <c r="B199" s="29" t="s">
        <v>2</v>
      </c>
      <c r="C199" s="19">
        <v>2.68</v>
      </c>
      <c r="D199" s="19">
        <v>2.68</v>
      </c>
      <c r="E199" s="20">
        <v>2.2799999999999998</v>
      </c>
      <c r="F199" s="21">
        <v>2.2799999999999998</v>
      </c>
      <c r="G199" s="21">
        <v>2.2799999999999998</v>
      </c>
      <c r="H199" s="22">
        <v>0.25</v>
      </c>
      <c r="I199" s="22">
        <v>0.25</v>
      </c>
      <c r="J199" s="23">
        <v>0</v>
      </c>
      <c r="K199" s="30"/>
    </row>
    <row r="200" spans="2:12" x14ac:dyDescent="0.25">
      <c r="B200" s="29" t="s">
        <v>10</v>
      </c>
      <c r="C200" s="19">
        <v>0</v>
      </c>
      <c r="D200" s="19">
        <v>0</v>
      </c>
      <c r="E200" s="20">
        <v>0.4</v>
      </c>
      <c r="F200" s="21">
        <v>0</v>
      </c>
      <c r="G200" s="21">
        <v>0</v>
      </c>
      <c r="H200" s="22">
        <v>0</v>
      </c>
      <c r="I200" s="22">
        <v>0</v>
      </c>
      <c r="J200" s="23">
        <v>0</v>
      </c>
      <c r="K200" s="30"/>
    </row>
    <row r="201" spans="2:12" ht="15.75" thickBot="1" x14ac:dyDescent="0.3">
      <c r="B201" s="29"/>
      <c r="C201" s="19"/>
      <c r="D201" s="19"/>
      <c r="E201" s="20"/>
      <c r="F201" s="21"/>
      <c r="G201" s="21"/>
      <c r="H201" s="22"/>
      <c r="I201" s="22"/>
      <c r="J201" s="23"/>
      <c r="K201" s="30"/>
    </row>
    <row r="202" spans="2:12" ht="15.75" thickBot="1" x14ac:dyDescent="0.3">
      <c r="B202" s="29" t="s">
        <v>14</v>
      </c>
      <c r="C202" s="49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1">
        <v>0</v>
      </c>
      <c r="K202" s="31">
        <f>SUM(C202:J202)</f>
        <v>0</v>
      </c>
    </row>
    <row r="203" spans="2:12" x14ac:dyDescent="0.25">
      <c r="B203" s="29"/>
      <c r="C203" s="12"/>
      <c r="D203" s="12"/>
      <c r="E203" s="12"/>
      <c r="F203" s="12"/>
      <c r="G203" s="12"/>
      <c r="H203" s="12"/>
      <c r="I203" s="12"/>
      <c r="J203" s="12"/>
      <c r="K203" s="30"/>
    </row>
    <row r="204" spans="2:12" x14ac:dyDescent="0.25">
      <c r="B204" s="29" t="s">
        <v>199</v>
      </c>
      <c r="C204" s="24">
        <f>C195*C197</f>
        <v>0</v>
      </c>
      <c r="D204" s="24">
        <f t="shared" ref="D204:J204" si="45">D195*D197</f>
        <v>0</v>
      </c>
      <c r="E204" s="24">
        <f t="shared" si="45"/>
        <v>0</v>
      </c>
      <c r="F204" s="24">
        <f t="shared" si="45"/>
        <v>0</v>
      </c>
      <c r="G204" s="24">
        <f t="shared" si="45"/>
        <v>0</v>
      </c>
      <c r="H204" s="24">
        <f t="shared" si="45"/>
        <v>0</v>
      </c>
      <c r="I204" s="24">
        <f t="shared" si="45"/>
        <v>0</v>
      </c>
      <c r="J204" s="24">
        <f t="shared" si="45"/>
        <v>0</v>
      </c>
      <c r="K204" s="32">
        <f>SUM(C204:J204)</f>
        <v>0</v>
      </c>
    </row>
    <row r="205" spans="2:12" x14ac:dyDescent="0.25">
      <c r="B205" s="29" t="s">
        <v>21</v>
      </c>
      <c r="C205" s="24">
        <f>C200*C202</f>
        <v>0</v>
      </c>
      <c r="D205" s="24">
        <f>D200*D202</f>
        <v>0</v>
      </c>
      <c r="E205" s="24">
        <f>E200*E202</f>
        <v>0</v>
      </c>
      <c r="F205" s="24">
        <f t="shared" ref="F205:J205" si="46">F200*F202</f>
        <v>0</v>
      </c>
      <c r="G205" s="24">
        <f t="shared" si="46"/>
        <v>0</v>
      </c>
      <c r="H205" s="24">
        <f t="shared" si="46"/>
        <v>0</v>
      </c>
      <c r="I205" s="24">
        <f t="shared" si="46"/>
        <v>0</v>
      </c>
      <c r="J205" s="24">
        <f t="shared" si="46"/>
        <v>0</v>
      </c>
      <c r="K205" s="32">
        <f>SUM(C205:J205)</f>
        <v>0</v>
      </c>
    </row>
    <row r="206" spans="2:12" x14ac:dyDescent="0.25">
      <c r="B206" s="29" t="s">
        <v>22</v>
      </c>
      <c r="C206" s="24">
        <f>C199*C202</f>
        <v>0</v>
      </c>
      <c r="D206" s="24">
        <f>D199*D202</f>
        <v>0</v>
      </c>
      <c r="E206" s="24">
        <f>E199*E202</f>
        <v>0</v>
      </c>
      <c r="F206" s="24">
        <f t="shared" ref="F206:J206" si="47">F199*F202</f>
        <v>0</v>
      </c>
      <c r="G206" s="24">
        <f t="shared" si="47"/>
        <v>0</v>
      </c>
      <c r="H206" s="24">
        <f t="shared" si="47"/>
        <v>0</v>
      </c>
      <c r="I206" s="24">
        <f t="shared" si="47"/>
        <v>0</v>
      </c>
      <c r="J206" s="24">
        <f t="shared" si="47"/>
        <v>0</v>
      </c>
      <c r="K206" s="32">
        <f>SUM(C206:J206)</f>
        <v>0</v>
      </c>
    </row>
    <row r="207" spans="2:12" x14ac:dyDescent="0.25">
      <c r="B207" s="29"/>
      <c r="C207" s="24"/>
      <c r="D207" s="24"/>
      <c r="E207" s="24"/>
      <c r="F207" s="24"/>
      <c r="G207" s="24"/>
      <c r="H207" s="24"/>
      <c r="I207" s="24"/>
      <c r="J207" s="24"/>
      <c r="K207" s="32"/>
    </row>
    <row r="208" spans="2:12" x14ac:dyDescent="0.25">
      <c r="B208" s="29" t="s">
        <v>19</v>
      </c>
      <c r="C208" s="12"/>
      <c r="D208" s="12"/>
      <c r="E208" s="12"/>
      <c r="F208" s="12"/>
      <c r="G208" s="12"/>
      <c r="H208" s="12"/>
      <c r="I208" s="12"/>
      <c r="J208" s="12"/>
      <c r="K208" s="30"/>
    </row>
    <row r="209" spans="2:12" x14ac:dyDescent="0.25">
      <c r="B209" s="29" t="s">
        <v>11</v>
      </c>
      <c r="C209" s="24">
        <f>SUM(C204:C206)</f>
        <v>0</v>
      </c>
      <c r="D209" s="24">
        <f>SUM(D204:D206)</f>
        <v>0</v>
      </c>
      <c r="E209" s="24">
        <f>SUM(E204:E206)</f>
        <v>0</v>
      </c>
      <c r="F209" s="24">
        <f>SUM(F204:F206)</f>
        <v>0</v>
      </c>
      <c r="G209" s="24">
        <f>SUM(G204:G206)</f>
        <v>0</v>
      </c>
      <c r="H209" s="24">
        <f t="shared" ref="H209:J209" si="48">SUM(H204:H206)</f>
        <v>0</v>
      </c>
      <c r="I209" s="24">
        <f t="shared" si="48"/>
        <v>0</v>
      </c>
      <c r="J209" s="24">
        <f t="shared" si="48"/>
        <v>0</v>
      </c>
      <c r="K209" s="32">
        <f>SUM(C209:J209)</f>
        <v>0</v>
      </c>
    </row>
    <row r="210" spans="2:12" x14ac:dyDescent="0.25">
      <c r="B210" s="29"/>
      <c r="C210" s="24"/>
      <c r="D210" s="24"/>
      <c r="E210" s="24"/>
      <c r="F210" s="24"/>
      <c r="G210" s="24"/>
      <c r="H210" s="24"/>
      <c r="I210" s="24"/>
      <c r="J210" s="24"/>
      <c r="K210" s="32"/>
    </row>
    <row r="211" spans="2:12" x14ac:dyDescent="0.25">
      <c r="B211" s="29" t="s">
        <v>200</v>
      </c>
      <c r="C211" s="24">
        <f>C196*C197</f>
        <v>0</v>
      </c>
      <c r="D211" s="24">
        <f t="shared" ref="D211:J211" si="49">D196*D197</f>
        <v>0</v>
      </c>
      <c r="E211" s="24">
        <f t="shared" si="49"/>
        <v>0</v>
      </c>
      <c r="F211" s="24">
        <f t="shared" si="49"/>
        <v>0</v>
      </c>
      <c r="G211" s="24">
        <f t="shared" si="49"/>
        <v>0</v>
      </c>
      <c r="H211" s="24">
        <f t="shared" si="49"/>
        <v>0</v>
      </c>
      <c r="I211" s="24">
        <f t="shared" si="49"/>
        <v>0</v>
      </c>
      <c r="J211" s="24">
        <f t="shared" si="49"/>
        <v>0</v>
      </c>
      <c r="K211" s="32">
        <f>SUM(C211:J211)</f>
        <v>0</v>
      </c>
    </row>
    <row r="212" spans="2:12" x14ac:dyDescent="0.25">
      <c r="B212" s="29"/>
      <c r="C212" s="24"/>
      <c r="D212" s="24"/>
      <c r="E212" s="24"/>
      <c r="F212" s="24"/>
      <c r="G212" s="24"/>
      <c r="H212" s="24"/>
      <c r="I212" s="24"/>
      <c r="J212" s="24"/>
      <c r="K212" s="32"/>
    </row>
    <row r="213" spans="2:12" ht="15.75" thickBot="1" x14ac:dyDescent="0.3">
      <c r="B213" s="33" t="s">
        <v>3</v>
      </c>
      <c r="C213" s="34">
        <f t="shared" ref="C213:J213" si="50">C209-C211</f>
        <v>0</v>
      </c>
      <c r="D213" s="34">
        <f t="shared" si="50"/>
        <v>0</v>
      </c>
      <c r="E213" s="34">
        <f t="shared" si="50"/>
        <v>0</v>
      </c>
      <c r="F213" s="34">
        <f t="shared" si="50"/>
        <v>0</v>
      </c>
      <c r="G213" s="34">
        <f t="shared" si="50"/>
        <v>0</v>
      </c>
      <c r="H213" s="34">
        <f t="shared" si="50"/>
        <v>0</v>
      </c>
      <c r="I213" s="34">
        <f t="shared" si="50"/>
        <v>0</v>
      </c>
      <c r="J213" s="34">
        <f t="shared" si="50"/>
        <v>0</v>
      </c>
      <c r="K213" s="35">
        <f>SUM(C213:J213)</f>
        <v>0</v>
      </c>
      <c r="L213" s="8"/>
    </row>
    <row r="214" spans="2:12" ht="15.75" thickTop="1" x14ac:dyDescent="0.25"/>
    <row r="215" spans="2:12" ht="15.75" thickBot="1" x14ac:dyDescent="0.3"/>
    <row r="216" spans="2:12" ht="15.75" thickTop="1" x14ac:dyDescent="0.25">
      <c r="B216" s="25" t="s">
        <v>5</v>
      </c>
      <c r="C216" s="26"/>
      <c r="D216" s="26"/>
      <c r="E216" s="26"/>
      <c r="F216" s="26"/>
      <c r="G216" s="26"/>
      <c r="H216" s="26"/>
      <c r="I216" s="26"/>
      <c r="J216" s="26"/>
      <c r="K216" s="27"/>
    </row>
    <row r="217" spans="2:12" x14ac:dyDescent="0.25">
      <c r="B217" s="66" t="s">
        <v>35</v>
      </c>
      <c r="C217" s="12"/>
      <c r="D217" s="12"/>
      <c r="E217" s="12"/>
      <c r="F217" s="5"/>
      <c r="G217" s="12"/>
      <c r="H217" s="12"/>
      <c r="I217" s="12"/>
      <c r="J217" s="12"/>
      <c r="K217" s="28" t="s">
        <v>25</v>
      </c>
    </row>
    <row r="218" spans="2:12" x14ac:dyDescent="0.25">
      <c r="B218" s="29"/>
      <c r="C218" s="13" t="s">
        <v>1</v>
      </c>
      <c r="D218" s="13" t="s">
        <v>1</v>
      </c>
      <c r="E218" s="14" t="s">
        <v>0</v>
      </c>
      <c r="F218" s="15" t="s">
        <v>0</v>
      </c>
      <c r="G218" s="15" t="s">
        <v>0</v>
      </c>
      <c r="H218" s="16" t="s">
        <v>6</v>
      </c>
      <c r="I218" s="16" t="s">
        <v>6</v>
      </c>
      <c r="J218" s="17" t="s">
        <v>6</v>
      </c>
      <c r="K218" s="28" t="s">
        <v>16</v>
      </c>
      <c r="L218" s="6"/>
    </row>
    <row r="219" spans="2:12" x14ac:dyDescent="0.25">
      <c r="B219" s="29"/>
      <c r="C219" s="13" t="s">
        <v>7</v>
      </c>
      <c r="D219" s="13" t="s">
        <v>13</v>
      </c>
      <c r="E219" s="14" t="s">
        <v>9</v>
      </c>
      <c r="F219" s="18" t="s">
        <v>8</v>
      </c>
      <c r="G219" s="15" t="s">
        <v>13</v>
      </c>
      <c r="H219" s="16" t="s">
        <v>7</v>
      </c>
      <c r="I219" s="16" t="s">
        <v>13</v>
      </c>
      <c r="J219" s="17" t="s">
        <v>17</v>
      </c>
      <c r="K219" s="28"/>
      <c r="L219" s="6"/>
    </row>
    <row r="220" spans="2:12" x14ac:dyDescent="0.25">
      <c r="B220" s="29"/>
      <c r="C220" s="19"/>
      <c r="D220" s="19"/>
      <c r="E220" s="20"/>
      <c r="F220" s="21"/>
      <c r="G220" s="21"/>
      <c r="H220" s="22"/>
      <c r="I220" s="22"/>
      <c r="J220" s="23"/>
      <c r="K220" s="30"/>
    </row>
    <row r="221" spans="2:12" x14ac:dyDescent="0.25">
      <c r="B221" s="29" t="s">
        <v>18</v>
      </c>
      <c r="C221" s="19">
        <v>0</v>
      </c>
      <c r="D221" s="19">
        <v>0</v>
      </c>
      <c r="E221" s="20">
        <v>0</v>
      </c>
      <c r="F221" s="21">
        <v>0.4</v>
      </c>
      <c r="G221" s="21">
        <v>0</v>
      </c>
      <c r="H221" s="22">
        <v>3.2</v>
      </c>
      <c r="I221" s="22">
        <v>0</v>
      </c>
      <c r="J221" s="23">
        <v>4.5</v>
      </c>
      <c r="K221" s="30"/>
    </row>
    <row r="222" spans="2:12" ht="15.75" thickBot="1" x14ac:dyDescent="0.3">
      <c r="B222" s="29" t="s">
        <v>20</v>
      </c>
      <c r="C222" s="19">
        <v>3.08</v>
      </c>
      <c r="D222" s="19">
        <v>3.08</v>
      </c>
      <c r="E222" s="20">
        <v>3.08</v>
      </c>
      <c r="F222" s="21">
        <v>3.08</v>
      </c>
      <c r="G222" s="21">
        <v>3.08</v>
      </c>
      <c r="H222" s="22">
        <v>3.08</v>
      </c>
      <c r="I222" s="22">
        <v>3.08</v>
      </c>
      <c r="J222" s="23">
        <v>3.5</v>
      </c>
      <c r="K222" s="30"/>
    </row>
    <row r="223" spans="2:12" ht="15.75" thickBot="1" x14ac:dyDescent="0.3">
      <c r="B223" s="29" t="s">
        <v>198</v>
      </c>
      <c r="C223" s="49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1">
        <v>0</v>
      </c>
      <c r="K223" s="31">
        <f>SUM(C223:J223)</f>
        <v>0</v>
      </c>
    </row>
    <row r="224" spans="2:12" x14ac:dyDescent="0.25">
      <c r="B224" s="29" t="s">
        <v>12</v>
      </c>
      <c r="C224" s="19"/>
      <c r="D224" s="19"/>
      <c r="E224" s="20"/>
      <c r="F224" s="21"/>
      <c r="G224" s="21"/>
      <c r="H224" s="22"/>
      <c r="I224" s="22"/>
      <c r="J224" s="23"/>
      <c r="K224" s="30"/>
    </row>
    <row r="225" spans="2:12" x14ac:dyDescent="0.25">
      <c r="B225" s="29" t="s">
        <v>2</v>
      </c>
      <c r="C225" s="19">
        <v>2.68</v>
      </c>
      <c r="D225" s="19">
        <v>2.68</v>
      </c>
      <c r="E225" s="20">
        <v>2.2799999999999998</v>
      </c>
      <c r="F225" s="21">
        <v>2.2799999999999998</v>
      </c>
      <c r="G225" s="21">
        <v>2.2799999999999998</v>
      </c>
      <c r="H225" s="22">
        <v>0.25</v>
      </c>
      <c r="I225" s="22">
        <v>0.25</v>
      </c>
      <c r="J225" s="23">
        <v>0</v>
      </c>
      <c r="K225" s="30"/>
    </row>
    <row r="226" spans="2:12" x14ac:dyDescent="0.25">
      <c r="B226" s="29" t="s">
        <v>10</v>
      </c>
      <c r="C226" s="19">
        <v>0</v>
      </c>
      <c r="D226" s="19">
        <v>0</v>
      </c>
      <c r="E226" s="20">
        <v>0.4</v>
      </c>
      <c r="F226" s="21">
        <v>0</v>
      </c>
      <c r="G226" s="21">
        <v>0</v>
      </c>
      <c r="H226" s="22">
        <v>0</v>
      </c>
      <c r="I226" s="22">
        <v>0</v>
      </c>
      <c r="J226" s="23">
        <v>0</v>
      </c>
      <c r="K226" s="30"/>
    </row>
    <row r="227" spans="2:12" ht="15.75" thickBot="1" x14ac:dyDescent="0.3">
      <c r="B227" s="29"/>
      <c r="C227" s="19"/>
      <c r="D227" s="19"/>
      <c r="E227" s="20"/>
      <c r="F227" s="21"/>
      <c r="G227" s="21"/>
      <c r="H227" s="22"/>
      <c r="I227" s="22"/>
      <c r="J227" s="23"/>
      <c r="K227" s="30"/>
    </row>
    <row r="228" spans="2:12" ht="15.75" thickBot="1" x14ac:dyDescent="0.3">
      <c r="B228" s="29" t="s">
        <v>14</v>
      </c>
      <c r="C228" s="49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31">
        <f>SUM(C228:J228)</f>
        <v>0</v>
      </c>
    </row>
    <row r="229" spans="2:12" x14ac:dyDescent="0.25">
      <c r="B229" s="29"/>
      <c r="C229" s="12"/>
      <c r="D229" s="12"/>
      <c r="E229" s="12"/>
      <c r="F229" s="12"/>
      <c r="G229" s="12"/>
      <c r="H229" s="12"/>
      <c r="I229" s="12"/>
      <c r="J229" s="12"/>
      <c r="K229" s="30"/>
    </row>
    <row r="230" spans="2:12" x14ac:dyDescent="0.25">
      <c r="B230" s="29" t="s">
        <v>199</v>
      </c>
      <c r="C230" s="24">
        <f>C221*C223</f>
        <v>0</v>
      </c>
      <c r="D230" s="24">
        <f t="shared" ref="D230:J230" si="51">D221*D223</f>
        <v>0</v>
      </c>
      <c r="E230" s="24">
        <f t="shared" si="51"/>
        <v>0</v>
      </c>
      <c r="F230" s="24">
        <f t="shared" si="51"/>
        <v>0</v>
      </c>
      <c r="G230" s="24">
        <f t="shared" si="51"/>
        <v>0</v>
      </c>
      <c r="H230" s="24">
        <f t="shared" si="51"/>
        <v>0</v>
      </c>
      <c r="I230" s="24">
        <f t="shared" si="51"/>
        <v>0</v>
      </c>
      <c r="J230" s="24">
        <f t="shared" si="51"/>
        <v>0</v>
      </c>
      <c r="K230" s="32">
        <f>SUM(C230:J230)</f>
        <v>0</v>
      </c>
    </row>
    <row r="231" spans="2:12" x14ac:dyDescent="0.25">
      <c r="B231" s="29" t="s">
        <v>21</v>
      </c>
      <c r="C231" s="24">
        <f>C226*C228</f>
        <v>0</v>
      </c>
      <c r="D231" s="24">
        <f>D226*D228</f>
        <v>0</v>
      </c>
      <c r="E231" s="24">
        <f>E226*E228</f>
        <v>0</v>
      </c>
      <c r="F231" s="24">
        <f t="shared" ref="F231:J231" si="52">F226*F228</f>
        <v>0</v>
      </c>
      <c r="G231" s="24">
        <f t="shared" si="52"/>
        <v>0</v>
      </c>
      <c r="H231" s="24">
        <f t="shared" si="52"/>
        <v>0</v>
      </c>
      <c r="I231" s="24">
        <f t="shared" si="52"/>
        <v>0</v>
      </c>
      <c r="J231" s="24">
        <f t="shared" si="52"/>
        <v>0</v>
      </c>
      <c r="K231" s="32">
        <f>SUM(C231:J231)</f>
        <v>0</v>
      </c>
    </row>
    <row r="232" spans="2:12" x14ac:dyDescent="0.25">
      <c r="B232" s="29" t="s">
        <v>22</v>
      </c>
      <c r="C232" s="24">
        <f>C225*C228</f>
        <v>0</v>
      </c>
      <c r="D232" s="24">
        <f>D225*D228</f>
        <v>0</v>
      </c>
      <c r="E232" s="24">
        <f>E225*E228</f>
        <v>0</v>
      </c>
      <c r="F232" s="24">
        <f t="shared" ref="F232:J232" si="53">F225*F228</f>
        <v>0</v>
      </c>
      <c r="G232" s="24">
        <f t="shared" si="53"/>
        <v>0</v>
      </c>
      <c r="H232" s="24">
        <f t="shared" si="53"/>
        <v>0</v>
      </c>
      <c r="I232" s="24">
        <f t="shared" si="53"/>
        <v>0</v>
      </c>
      <c r="J232" s="24">
        <f t="shared" si="53"/>
        <v>0</v>
      </c>
      <c r="K232" s="32">
        <f>SUM(C232:J232)</f>
        <v>0</v>
      </c>
    </row>
    <row r="233" spans="2:12" x14ac:dyDescent="0.25">
      <c r="B233" s="29"/>
      <c r="C233" s="24"/>
      <c r="D233" s="24"/>
      <c r="E233" s="24"/>
      <c r="F233" s="24"/>
      <c r="G233" s="24"/>
      <c r="H233" s="24"/>
      <c r="I233" s="24"/>
      <c r="J233" s="24"/>
      <c r="K233" s="32"/>
    </row>
    <row r="234" spans="2:12" x14ac:dyDescent="0.25">
      <c r="B234" s="29" t="s">
        <v>19</v>
      </c>
      <c r="C234" s="12"/>
      <c r="D234" s="12"/>
      <c r="E234" s="12"/>
      <c r="F234" s="12"/>
      <c r="G234" s="12"/>
      <c r="H234" s="12"/>
      <c r="I234" s="12"/>
      <c r="J234" s="12"/>
      <c r="K234" s="30"/>
    </row>
    <row r="235" spans="2:12" x14ac:dyDescent="0.25">
      <c r="B235" s="29" t="s">
        <v>11</v>
      </c>
      <c r="C235" s="24">
        <f>SUM(C230:C232)</f>
        <v>0</v>
      </c>
      <c r="D235" s="24">
        <f>SUM(D230:D232)</f>
        <v>0</v>
      </c>
      <c r="E235" s="24">
        <f>SUM(E230:E232)</f>
        <v>0</v>
      </c>
      <c r="F235" s="24">
        <f>SUM(F230:F232)</f>
        <v>0</v>
      </c>
      <c r="G235" s="24">
        <f>SUM(G230:G232)</f>
        <v>0</v>
      </c>
      <c r="H235" s="24">
        <f t="shared" ref="H235:J235" si="54">SUM(H230:H232)</f>
        <v>0</v>
      </c>
      <c r="I235" s="24">
        <f t="shared" si="54"/>
        <v>0</v>
      </c>
      <c r="J235" s="24">
        <f t="shared" si="54"/>
        <v>0</v>
      </c>
      <c r="K235" s="32">
        <f>SUM(C235:J235)</f>
        <v>0</v>
      </c>
    </row>
    <row r="236" spans="2:12" x14ac:dyDescent="0.25">
      <c r="B236" s="29"/>
      <c r="C236" s="24"/>
      <c r="D236" s="24"/>
      <c r="E236" s="24"/>
      <c r="F236" s="24"/>
      <c r="G236" s="24"/>
      <c r="H236" s="24"/>
      <c r="I236" s="24"/>
      <c r="J236" s="24"/>
      <c r="K236" s="32"/>
    </row>
    <row r="237" spans="2:12" x14ac:dyDescent="0.25">
      <c r="B237" s="29" t="s">
        <v>200</v>
      </c>
      <c r="C237" s="24">
        <f>C222*C223</f>
        <v>0</v>
      </c>
      <c r="D237" s="24">
        <f t="shared" ref="D237:J237" si="55">D222*D223</f>
        <v>0</v>
      </c>
      <c r="E237" s="24">
        <f t="shared" si="55"/>
        <v>0</v>
      </c>
      <c r="F237" s="24">
        <f t="shared" si="55"/>
        <v>0</v>
      </c>
      <c r="G237" s="24">
        <f t="shared" si="55"/>
        <v>0</v>
      </c>
      <c r="H237" s="24">
        <f t="shared" si="55"/>
        <v>0</v>
      </c>
      <c r="I237" s="24">
        <f t="shared" si="55"/>
        <v>0</v>
      </c>
      <c r="J237" s="24">
        <f t="shared" si="55"/>
        <v>0</v>
      </c>
      <c r="K237" s="32">
        <f>SUM(C237:J237)</f>
        <v>0</v>
      </c>
    </row>
    <row r="238" spans="2:12" x14ac:dyDescent="0.25">
      <c r="B238" s="29"/>
      <c r="C238" s="24"/>
      <c r="D238" s="24"/>
      <c r="E238" s="24"/>
      <c r="F238" s="24"/>
      <c r="G238" s="24"/>
      <c r="H238" s="24"/>
      <c r="I238" s="24"/>
      <c r="J238" s="24"/>
      <c r="K238" s="32"/>
    </row>
    <row r="239" spans="2:12" ht="15.75" thickBot="1" x14ac:dyDescent="0.3">
      <c r="B239" s="33" t="s">
        <v>3</v>
      </c>
      <c r="C239" s="34">
        <f t="shared" ref="C239:J239" si="56">C235-C237</f>
        <v>0</v>
      </c>
      <c r="D239" s="34">
        <f t="shared" si="56"/>
        <v>0</v>
      </c>
      <c r="E239" s="34">
        <f t="shared" si="56"/>
        <v>0</v>
      </c>
      <c r="F239" s="34">
        <f t="shared" si="56"/>
        <v>0</v>
      </c>
      <c r="G239" s="34">
        <f t="shared" si="56"/>
        <v>0</v>
      </c>
      <c r="H239" s="34">
        <f t="shared" si="56"/>
        <v>0</v>
      </c>
      <c r="I239" s="34">
        <f t="shared" si="56"/>
        <v>0</v>
      </c>
      <c r="J239" s="34">
        <f t="shared" si="56"/>
        <v>0</v>
      </c>
      <c r="K239" s="35">
        <f>SUM(C239:J239)</f>
        <v>0</v>
      </c>
      <c r="L239" s="8"/>
    </row>
    <row r="240" spans="2:12" ht="15.75" thickTop="1" x14ac:dyDescent="0.25"/>
    <row r="241" spans="2:12" ht="15.75" thickBot="1" x14ac:dyDescent="0.3"/>
    <row r="242" spans="2:12" ht="15.75" thickTop="1" x14ac:dyDescent="0.25">
      <c r="B242" s="25" t="s">
        <v>5</v>
      </c>
      <c r="C242" s="26"/>
      <c r="D242" s="26"/>
      <c r="E242" s="26"/>
      <c r="F242" s="26"/>
      <c r="G242" s="26"/>
      <c r="H242" s="26"/>
      <c r="I242" s="26"/>
      <c r="J242" s="26"/>
      <c r="K242" s="27"/>
    </row>
    <row r="243" spans="2:12" x14ac:dyDescent="0.25">
      <c r="B243" s="66" t="s">
        <v>36</v>
      </c>
      <c r="C243" s="12"/>
      <c r="D243" s="12"/>
      <c r="E243" s="12"/>
      <c r="F243" s="5"/>
      <c r="G243" s="12"/>
      <c r="H243" s="12"/>
      <c r="I243" s="12"/>
      <c r="J243" s="12"/>
      <c r="K243" s="28" t="s">
        <v>25</v>
      </c>
    </row>
    <row r="244" spans="2:12" x14ac:dyDescent="0.25">
      <c r="B244" s="29"/>
      <c r="C244" s="13" t="s">
        <v>1</v>
      </c>
      <c r="D244" s="13" t="s">
        <v>1</v>
      </c>
      <c r="E244" s="14" t="s">
        <v>0</v>
      </c>
      <c r="F244" s="15" t="s">
        <v>0</v>
      </c>
      <c r="G244" s="15" t="s">
        <v>0</v>
      </c>
      <c r="H244" s="16" t="s">
        <v>6</v>
      </c>
      <c r="I244" s="16" t="s">
        <v>6</v>
      </c>
      <c r="J244" s="17" t="s">
        <v>6</v>
      </c>
      <c r="K244" s="28" t="s">
        <v>16</v>
      </c>
      <c r="L244" s="6"/>
    </row>
    <row r="245" spans="2:12" x14ac:dyDescent="0.25">
      <c r="B245" s="29"/>
      <c r="C245" s="13" t="s">
        <v>7</v>
      </c>
      <c r="D245" s="13" t="s">
        <v>13</v>
      </c>
      <c r="E245" s="14" t="s">
        <v>9</v>
      </c>
      <c r="F245" s="18" t="s">
        <v>8</v>
      </c>
      <c r="G245" s="15" t="s">
        <v>13</v>
      </c>
      <c r="H245" s="16" t="s">
        <v>7</v>
      </c>
      <c r="I245" s="16" t="s">
        <v>13</v>
      </c>
      <c r="J245" s="17" t="s">
        <v>17</v>
      </c>
      <c r="K245" s="28"/>
      <c r="L245" s="6"/>
    </row>
    <row r="246" spans="2:12" x14ac:dyDescent="0.25">
      <c r="B246" s="29"/>
      <c r="C246" s="19"/>
      <c r="D246" s="19"/>
      <c r="E246" s="20"/>
      <c r="F246" s="21"/>
      <c r="G246" s="21"/>
      <c r="H246" s="22"/>
      <c r="I246" s="22"/>
      <c r="J246" s="23"/>
      <c r="K246" s="30"/>
    </row>
    <row r="247" spans="2:12" x14ac:dyDescent="0.25">
      <c r="B247" s="29" t="s">
        <v>18</v>
      </c>
      <c r="C247" s="19">
        <v>0</v>
      </c>
      <c r="D247" s="19">
        <v>0</v>
      </c>
      <c r="E247" s="20">
        <v>0</v>
      </c>
      <c r="F247" s="21">
        <v>0.4</v>
      </c>
      <c r="G247" s="21">
        <v>0</v>
      </c>
      <c r="H247" s="22">
        <v>3.2</v>
      </c>
      <c r="I247" s="22">
        <v>0</v>
      </c>
      <c r="J247" s="23">
        <v>4.5</v>
      </c>
      <c r="K247" s="30"/>
    </row>
    <row r="248" spans="2:12" ht="15.75" thickBot="1" x14ac:dyDescent="0.3">
      <c r="B248" s="29" t="s">
        <v>20</v>
      </c>
      <c r="C248" s="19">
        <v>3.08</v>
      </c>
      <c r="D248" s="19">
        <v>3.08</v>
      </c>
      <c r="E248" s="20">
        <v>3.08</v>
      </c>
      <c r="F248" s="21">
        <v>3.08</v>
      </c>
      <c r="G248" s="21">
        <v>3.08</v>
      </c>
      <c r="H248" s="22">
        <v>3.08</v>
      </c>
      <c r="I248" s="22">
        <v>3.08</v>
      </c>
      <c r="J248" s="23">
        <v>3.5</v>
      </c>
      <c r="K248" s="30"/>
    </row>
    <row r="249" spans="2:12" ht="15.75" thickBot="1" x14ac:dyDescent="0.3">
      <c r="B249" s="29" t="s">
        <v>198</v>
      </c>
      <c r="C249" s="49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1">
        <v>0</v>
      </c>
      <c r="K249" s="31">
        <f>SUM(C249:J249)</f>
        <v>0</v>
      </c>
    </row>
    <row r="250" spans="2:12" x14ac:dyDescent="0.25">
      <c r="B250" s="29" t="s">
        <v>12</v>
      </c>
      <c r="C250" s="19"/>
      <c r="D250" s="19"/>
      <c r="E250" s="20"/>
      <c r="F250" s="21"/>
      <c r="G250" s="21"/>
      <c r="H250" s="22"/>
      <c r="I250" s="22"/>
      <c r="J250" s="23"/>
      <c r="K250" s="30"/>
    </row>
    <row r="251" spans="2:12" x14ac:dyDescent="0.25">
      <c r="B251" s="29" t="s">
        <v>2</v>
      </c>
      <c r="C251" s="19">
        <v>2.68</v>
      </c>
      <c r="D251" s="19">
        <v>2.68</v>
      </c>
      <c r="E251" s="20">
        <v>2.2799999999999998</v>
      </c>
      <c r="F251" s="21">
        <v>2.2799999999999998</v>
      </c>
      <c r="G251" s="21">
        <v>2.2799999999999998</v>
      </c>
      <c r="H251" s="22">
        <v>0.25</v>
      </c>
      <c r="I251" s="22">
        <v>0.25</v>
      </c>
      <c r="J251" s="23">
        <v>0</v>
      </c>
      <c r="K251" s="30"/>
    </row>
    <row r="252" spans="2:12" x14ac:dyDescent="0.25">
      <c r="B252" s="29" t="s">
        <v>10</v>
      </c>
      <c r="C252" s="19">
        <v>0</v>
      </c>
      <c r="D252" s="19">
        <v>0</v>
      </c>
      <c r="E252" s="20">
        <v>0.4</v>
      </c>
      <c r="F252" s="21">
        <v>0</v>
      </c>
      <c r="G252" s="21">
        <v>0</v>
      </c>
      <c r="H252" s="22">
        <v>0</v>
      </c>
      <c r="I252" s="22">
        <v>0</v>
      </c>
      <c r="J252" s="23">
        <v>0</v>
      </c>
      <c r="K252" s="30"/>
    </row>
    <row r="253" spans="2:12" ht="15.75" thickBot="1" x14ac:dyDescent="0.3">
      <c r="B253" s="29"/>
      <c r="C253" s="19"/>
      <c r="D253" s="19"/>
      <c r="E253" s="20"/>
      <c r="F253" s="21"/>
      <c r="G253" s="21"/>
      <c r="H253" s="22"/>
      <c r="I253" s="22"/>
      <c r="J253" s="23"/>
      <c r="K253" s="30"/>
    </row>
    <row r="254" spans="2:12" ht="15.75" thickBot="1" x14ac:dyDescent="0.3">
      <c r="B254" s="29" t="s">
        <v>14</v>
      </c>
      <c r="C254" s="49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1">
        <v>0</v>
      </c>
      <c r="K254" s="31">
        <f>SUM(C254:J254)</f>
        <v>0</v>
      </c>
    </row>
    <row r="255" spans="2:12" x14ac:dyDescent="0.25">
      <c r="B255" s="29"/>
      <c r="C255" s="12"/>
      <c r="D255" s="12"/>
      <c r="E255" s="12"/>
      <c r="F255" s="12"/>
      <c r="G255" s="12"/>
      <c r="H255" s="12"/>
      <c r="I255" s="12"/>
      <c r="J255" s="12"/>
      <c r="K255" s="30"/>
    </row>
    <row r="256" spans="2:12" x14ac:dyDescent="0.25">
      <c r="B256" s="29" t="s">
        <v>199</v>
      </c>
      <c r="C256" s="24">
        <f>C247*C249</f>
        <v>0</v>
      </c>
      <c r="D256" s="24">
        <f t="shared" ref="D256:J256" si="57">D247*D249</f>
        <v>0</v>
      </c>
      <c r="E256" s="24">
        <f t="shared" si="57"/>
        <v>0</v>
      </c>
      <c r="F256" s="24">
        <f t="shared" si="57"/>
        <v>0</v>
      </c>
      <c r="G256" s="24">
        <f t="shared" si="57"/>
        <v>0</v>
      </c>
      <c r="H256" s="24">
        <f t="shared" si="57"/>
        <v>0</v>
      </c>
      <c r="I256" s="24">
        <f t="shared" si="57"/>
        <v>0</v>
      </c>
      <c r="J256" s="24">
        <f t="shared" si="57"/>
        <v>0</v>
      </c>
      <c r="K256" s="32">
        <f>SUM(C256:J256)</f>
        <v>0</v>
      </c>
    </row>
    <row r="257" spans="2:12" x14ac:dyDescent="0.25">
      <c r="B257" s="29" t="s">
        <v>21</v>
      </c>
      <c r="C257" s="24">
        <f>C252*C254</f>
        <v>0</v>
      </c>
      <c r="D257" s="24">
        <f>D252*D254</f>
        <v>0</v>
      </c>
      <c r="E257" s="24">
        <f>E252*E254</f>
        <v>0</v>
      </c>
      <c r="F257" s="24">
        <f t="shared" ref="F257:J257" si="58">F252*F254</f>
        <v>0</v>
      </c>
      <c r="G257" s="24">
        <f t="shared" si="58"/>
        <v>0</v>
      </c>
      <c r="H257" s="24">
        <f t="shared" si="58"/>
        <v>0</v>
      </c>
      <c r="I257" s="24">
        <f t="shared" si="58"/>
        <v>0</v>
      </c>
      <c r="J257" s="24">
        <f t="shared" si="58"/>
        <v>0</v>
      </c>
      <c r="K257" s="32">
        <f>SUM(C257:J257)</f>
        <v>0</v>
      </c>
    </row>
    <row r="258" spans="2:12" x14ac:dyDescent="0.25">
      <c r="B258" s="29" t="s">
        <v>22</v>
      </c>
      <c r="C258" s="24">
        <f>C251*C254</f>
        <v>0</v>
      </c>
      <c r="D258" s="24">
        <f>D251*D254</f>
        <v>0</v>
      </c>
      <c r="E258" s="24">
        <f>E251*E254</f>
        <v>0</v>
      </c>
      <c r="F258" s="24">
        <f t="shared" ref="F258:J258" si="59">F251*F254</f>
        <v>0</v>
      </c>
      <c r="G258" s="24">
        <f t="shared" si="59"/>
        <v>0</v>
      </c>
      <c r="H258" s="24">
        <f t="shared" si="59"/>
        <v>0</v>
      </c>
      <c r="I258" s="24">
        <f t="shared" si="59"/>
        <v>0</v>
      </c>
      <c r="J258" s="24">
        <f t="shared" si="59"/>
        <v>0</v>
      </c>
      <c r="K258" s="32">
        <f>SUM(C258:J258)</f>
        <v>0</v>
      </c>
    </row>
    <row r="259" spans="2:12" x14ac:dyDescent="0.25">
      <c r="B259" s="29"/>
      <c r="C259" s="24"/>
      <c r="D259" s="24"/>
      <c r="E259" s="24"/>
      <c r="F259" s="24"/>
      <c r="G259" s="24"/>
      <c r="H259" s="24"/>
      <c r="I259" s="24"/>
      <c r="J259" s="24"/>
      <c r="K259" s="32"/>
    </row>
    <row r="260" spans="2:12" x14ac:dyDescent="0.25">
      <c r="B260" s="29" t="s">
        <v>19</v>
      </c>
      <c r="C260" s="12"/>
      <c r="D260" s="12"/>
      <c r="E260" s="12"/>
      <c r="F260" s="12"/>
      <c r="G260" s="12"/>
      <c r="H260" s="12"/>
      <c r="I260" s="12"/>
      <c r="J260" s="12"/>
      <c r="K260" s="30"/>
    </row>
    <row r="261" spans="2:12" x14ac:dyDescent="0.25">
      <c r="B261" s="29" t="s">
        <v>11</v>
      </c>
      <c r="C261" s="24">
        <f>SUM(C256:C258)</f>
        <v>0</v>
      </c>
      <c r="D261" s="24">
        <f>SUM(D256:D258)</f>
        <v>0</v>
      </c>
      <c r="E261" s="24">
        <f>SUM(E256:E258)</f>
        <v>0</v>
      </c>
      <c r="F261" s="24">
        <f>SUM(F256:F258)</f>
        <v>0</v>
      </c>
      <c r="G261" s="24">
        <f>SUM(G256:G258)</f>
        <v>0</v>
      </c>
      <c r="H261" s="24">
        <f t="shared" ref="H261:J261" si="60">SUM(H256:H258)</f>
        <v>0</v>
      </c>
      <c r="I261" s="24">
        <f t="shared" si="60"/>
        <v>0</v>
      </c>
      <c r="J261" s="24">
        <f t="shared" si="60"/>
        <v>0</v>
      </c>
      <c r="K261" s="32">
        <f>SUM(C261:J261)</f>
        <v>0</v>
      </c>
    </row>
    <row r="262" spans="2:12" x14ac:dyDescent="0.25">
      <c r="B262" s="29"/>
      <c r="C262" s="24"/>
      <c r="D262" s="24"/>
      <c r="E262" s="24"/>
      <c r="F262" s="24"/>
      <c r="G262" s="24"/>
      <c r="H262" s="24"/>
      <c r="I262" s="24"/>
      <c r="J262" s="24"/>
      <c r="K262" s="32"/>
    </row>
    <row r="263" spans="2:12" x14ac:dyDescent="0.25">
      <c r="B263" s="29" t="s">
        <v>200</v>
      </c>
      <c r="C263" s="24">
        <f>C248*C249</f>
        <v>0</v>
      </c>
      <c r="D263" s="24">
        <f t="shared" ref="D263:J263" si="61">D248*D249</f>
        <v>0</v>
      </c>
      <c r="E263" s="24">
        <f t="shared" si="61"/>
        <v>0</v>
      </c>
      <c r="F263" s="24">
        <f t="shared" si="61"/>
        <v>0</v>
      </c>
      <c r="G263" s="24">
        <f t="shared" si="61"/>
        <v>0</v>
      </c>
      <c r="H263" s="24">
        <f t="shared" si="61"/>
        <v>0</v>
      </c>
      <c r="I263" s="24">
        <f t="shared" si="61"/>
        <v>0</v>
      </c>
      <c r="J263" s="24">
        <f t="shared" si="61"/>
        <v>0</v>
      </c>
      <c r="K263" s="32">
        <f>SUM(C263:J263)</f>
        <v>0</v>
      </c>
    </row>
    <row r="264" spans="2:12" x14ac:dyDescent="0.25">
      <c r="B264" s="29"/>
      <c r="C264" s="24"/>
      <c r="D264" s="24"/>
      <c r="E264" s="24"/>
      <c r="F264" s="24"/>
      <c r="G264" s="24"/>
      <c r="H264" s="24"/>
      <c r="I264" s="24"/>
      <c r="J264" s="24"/>
      <c r="K264" s="32"/>
    </row>
    <row r="265" spans="2:12" ht="15.75" thickBot="1" x14ac:dyDescent="0.3">
      <c r="B265" s="33" t="s">
        <v>3</v>
      </c>
      <c r="C265" s="34">
        <f t="shared" ref="C265:J265" si="62">C261-C263</f>
        <v>0</v>
      </c>
      <c r="D265" s="34">
        <f t="shared" si="62"/>
        <v>0</v>
      </c>
      <c r="E265" s="34">
        <f t="shared" si="62"/>
        <v>0</v>
      </c>
      <c r="F265" s="34">
        <f t="shared" si="62"/>
        <v>0</v>
      </c>
      <c r="G265" s="34">
        <f t="shared" si="62"/>
        <v>0</v>
      </c>
      <c r="H265" s="34">
        <f t="shared" si="62"/>
        <v>0</v>
      </c>
      <c r="I265" s="34">
        <f t="shared" si="62"/>
        <v>0</v>
      </c>
      <c r="J265" s="34">
        <f t="shared" si="62"/>
        <v>0</v>
      </c>
      <c r="K265" s="35">
        <f>SUM(C265:J265)</f>
        <v>0</v>
      </c>
      <c r="L265" s="8"/>
    </row>
    <row r="266" spans="2:12" ht="15.75" thickTop="1" x14ac:dyDescent="0.25"/>
    <row r="267" spans="2:12" ht="15.75" thickBot="1" x14ac:dyDescent="0.3"/>
    <row r="268" spans="2:12" ht="15.75" thickTop="1" x14ac:dyDescent="0.25">
      <c r="B268" s="25" t="s">
        <v>5</v>
      </c>
      <c r="C268" s="26"/>
      <c r="D268" s="26"/>
      <c r="E268" s="26"/>
      <c r="F268" s="26"/>
      <c r="G268" s="26"/>
      <c r="H268" s="26"/>
      <c r="I268" s="26"/>
      <c r="J268" s="26"/>
      <c r="K268" s="27"/>
    </row>
    <row r="269" spans="2:12" x14ac:dyDescent="0.25">
      <c r="B269" s="66" t="s">
        <v>37</v>
      </c>
      <c r="C269" s="12"/>
      <c r="D269" s="12"/>
      <c r="E269" s="12"/>
      <c r="F269" s="5"/>
      <c r="G269" s="12"/>
      <c r="H269" s="12"/>
      <c r="I269" s="12"/>
      <c r="J269" s="12"/>
      <c r="K269" s="28" t="s">
        <v>25</v>
      </c>
    </row>
    <row r="270" spans="2:12" x14ac:dyDescent="0.25">
      <c r="B270" s="29"/>
      <c r="C270" s="13" t="s">
        <v>1</v>
      </c>
      <c r="D270" s="13" t="s">
        <v>1</v>
      </c>
      <c r="E270" s="14" t="s">
        <v>0</v>
      </c>
      <c r="F270" s="15" t="s">
        <v>0</v>
      </c>
      <c r="G270" s="15" t="s">
        <v>0</v>
      </c>
      <c r="H270" s="16" t="s">
        <v>6</v>
      </c>
      <c r="I270" s="16" t="s">
        <v>6</v>
      </c>
      <c r="J270" s="17" t="s">
        <v>6</v>
      </c>
      <c r="K270" s="28" t="s">
        <v>16</v>
      </c>
      <c r="L270" s="6"/>
    </row>
    <row r="271" spans="2:12" x14ac:dyDescent="0.25">
      <c r="B271" s="29"/>
      <c r="C271" s="13" t="s">
        <v>7</v>
      </c>
      <c r="D271" s="13" t="s">
        <v>13</v>
      </c>
      <c r="E271" s="14" t="s">
        <v>9</v>
      </c>
      <c r="F271" s="18" t="s">
        <v>8</v>
      </c>
      <c r="G271" s="15" t="s">
        <v>13</v>
      </c>
      <c r="H271" s="16" t="s">
        <v>7</v>
      </c>
      <c r="I271" s="16" t="s">
        <v>13</v>
      </c>
      <c r="J271" s="17" t="s">
        <v>17</v>
      </c>
      <c r="K271" s="28"/>
      <c r="L271" s="6"/>
    </row>
    <row r="272" spans="2:12" x14ac:dyDescent="0.25">
      <c r="B272" s="29"/>
      <c r="C272" s="19"/>
      <c r="D272" s="19"/>
      <c r="E272" s="20"/>
      <c r="F272" s="21"/>
      <c r="G272" s="21"/>
      <c r="H272" s="22"/>
      <c r="I272" s="22"/>
      <c r="J272" s="23"/>
      <c r="K272" s="30"/>
    </row>
    <row r="273" spans="2:11" x14ac:dyDescent="0.25">
      <c r="B273" s="29" t="s">
        <v>18</v>
      </c>
      <c r="C273" s="19">
        <v>0</v>
      </c>
      <c r="D273" s="19">
        <v>0</v>
      </c>
      <c r="E273" s="20">
        <v>0</v>
      </c>
      <c r="F273" s="21">
        <v>0.4</v>
      </c>
      <c r="G273" s="21">
        <v>0</v>
      </c>
      <c r="H273" s="22">
        <v>3.2</v>
      </c>
      <c r="I273" s="22">
        <v>0</v>
      </c>
      <c r="J273" s="23">
        <v>4.5</v>
      </c>
      <c r="K273" s="30"/>
    </row>
    <row r="274" spans="2:11" ht="15.75" thickBot="1" x14ac:dyDescent="0.3">
      <c r="B274" s="29" t="s">
        <v>20</v>
      </c>
      <c r="C274" s="19">
        <v>3.08</v>
      </c>
      <c r="D274" s="19">
        <v>3.08</v>
      </c>
      <c r="E274" s="20">
        <v>3.08</v>
      </c>
      <c r="F274" s="21">
        <v>3.08</v>
      </c>
      <c r="G274" s="21">
        <v>3.08</v>
      </c>
      <c r="H274" s="22">
        <v>3.08</v>
      </c>
      <c r="I274" s="22">
        <v>3.08</v>
      </c>
      <c r="J274" s="23">
        <v>3.5</v>
      </c>
      <c r="K274" s="30"/>
    </row>
    <row r="275" spans="2:11" ht="15.75" thickBot="1" x14ac:dyDescent="0.3">
      <c r="B275" s="29" t="s">
        <v>198</v>
      </c>
      <c r="C275" s="49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31">
        <f>SUM(C275:J275)</f>
        <v>0</v>
      </c>
    </row>
    <row r="276" spans="2:11" x14ac:dyDescent="0.25">
      <c r="B276" s="29" t="s">
        <v>12</v>
      </c>
      <c r="C276" s="19"/>
      <c r="D276" s="19"/>
      <c r="E276" s="20"/>
      <c r="F276" s="21"/>
      <c r="G276" s="21"/>
      <c r="H276" s="22"/>
      <c r="I276" s="22"/>
      <c r="J276" s="23"/>
      <c r="K276" s="30"/>
    </row>
    <row r="277" spans="2:11" x14ac:dyDescent="0.25">
      <c r="B277" s="29" t="s">
        <v>2</v>
      </c>
      <c r="C277" s="19">
        <v>2.68</v>
      </c>
      <c r="D277" s="19">
        <v>2.68</v>
      </c>
      <c r="E277" s="20">
        <v>2.2799999999999998</v>
      </c>
      <c r="F277" s="21">
        <v>2.2799999999999998</v>
      </c>
      <c r="G277" s="21">
        <v>2.2799999999999998</v>
      </c>
      <c r="H277" s="22">
        <v>0.25</v>
      </c>
      <c r="I277" s="22">
        <v>0.25</v>
      </c>
      <c r="J277" s="23">
        <v>0</v>
      </c>
      <c r="K277" s="30"/>
    </row>
    <row r="278" spans="2:11" x14ac:dyDescent="0.25">
      <c r="B278" s="29" t="s">
        <v>10</v>
      </c>
      <c r="C278" s="19">
        <v>0</v>
      </c>
      <c r="D278" s="19">
        <v>0</v>
      </c>
      <c r="E278" s="20">
        <v>0.4</v>
      </c>
      <c r="F278" s="21">
        <v>0</v>
      </c>
      <c r="G278" s="21">
        <v>0</v>
      </c>
      <c r="H278" s="22">
        <v>0</v>
      </c>
      <c r="I278" s="22">
        <v>0</v>
      </c>
      <c r="J278" s="23">
        <v>0</v>
      </c>
      <c r="K278" s="30"/>
    </row>
    <row r="279" spans="2:11" ht="15.75" thickBot="1" x14ac:dyDescent="0.3">
      <c r="B279" s="29"/>
      <c r="C279" s="19"/>
      <c r="D279" s="19"/>
      <c r="E279" s="20"/>
      <c r="F279" s="21"/>
      <c r="G279" s="21"/>
      <c r="H279" s="22"/>
      <c r="I279" s="22"/>
      <c r="J279" s="23"/>
      <c r="K279" s="30"/>
    </row>
    <row r="280" spans="2:11" ht="15.75" thickBot="1" x14ac:dyDescent="0.3">
      <c r="B280" s="29" t="s">
        <v>14</v>
      </c>
      <c r="C280" s="49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1">
        <v>0</v>
      </c>
      <c r="K280" s="31">
        <f>SUM(C280:J280)</f>
        <v>0</v>
      </c>
    </row>
    <row r="281" spans="2:11" x14ac:dyDescent="0.25">
      <c r="B281" s="29"/>
      <c r="C281" s="12"/>
      <c r="D281" s="12"/>
      <c r="E281" s="12"/>
      <c r="F281" s="12"/>
      <c r="G281" s="12"/>
      <c r="H281" s="12"/>
      <c r="I281" s="12"/>
      <c r="J281" s="12"/>
      <c r="K281" s="30"/>
    </row>
    <row r="282" spans="2:11" x14ac:dyDescent="0.25">
      <c r="B282" s="29" t="s">
        <v>199</v>
      </c>
      <c r="C282" s="24">
        <f>C273*C275</f>
        <v>0</v>
      </c>
      <c r="D282" s="24">
        <f t="shared" ref="D282:J282" si="63">D273*D275</f>
        <v>0</v>
      </c>
      <c r="E282" s="24">
        <f t="shared" si="63"/>
        <v>0</v>
      </c>
      <c r="F282" s="24">
        <f t="shared" si="63"/>
        <v>0</v>
      </c>
      <c r="G282" s="24">
        <f t="shared" si="63"/>
        <v>0</v>
      </c>
      <c r="H282" s="24">
        <f t="shared" si="63"/>
        <v>0</v>
      </c>
      <c r="I282" s="24">
        <f t="shared" si="63"/>
        <v>0</v>
      </c>
      <c r="J282" s="24">
        <f t="shared" si="63"/>
        <v>0</v>
      </c>
      <c r="K282" s="32">
        <f>SUM(C282:J282)</f>
        <v>0</v>
      </c>
    </row>
    <row r="283" spans="2:11" x14ac:dyDescent="0.25">
      <c r="B283" s="29" t="s">
        <v>21</v>
      </c>
      <c r="C283" s="24">
        <f>C278*C280</f>
        <v>0</v>
      </c>
      <c r="D283" s="24">
        <f>D278*D280</f>
        <v>0</v>
      </c>
      <c r="E283" s="24">
        <f>E278*E280</f>
        <v>0</v>
      </c>
      <c r="F283" s="24">
        <f t="shared" ref="F283:J283" si="64">F278*F280</f>
        <v>0</v>
      </c>
      <c r="G283" s="24">
        <f t="shared" si="64"/>
        <v>0</v>
      </c>
      <c r="H283" s="24">
        <f t="shared" si="64"/>
        <v>0</v>
      </c>
      <c r="I283" s="24">
        <f t="shared" si="64"/>
        <v>0</v>
      </c>
      <c r="J283" s="24">
        <f t="shared" si="64"/>
        <v>0</v>
      </c>
      <c r="K283" s="32">
        <f>SUM(C283:J283)</f>
        <v>0</v>
      </c>
    </row>
    <row r="284" spans="2:11" x14ac:dyDescent="0.25">
      <c r="B284" s="29" t="s">
        <v>22</v>
      </c>
      <c r="C284" s="24">
        <f>C277*C280</f>
        <v>0</v>
      </c>
      <c r="D284" s="24">
        <f>D277*D280</f>
        <v>0</v>
      </c>
      <c r="E284" s="24">
        <f>E277*E280</f>
        <v>0</v>
      </c>
      <c r="F284" s="24">
        <f t="shared" ref="F284:J284" si="65">F277*F280</f>
        <v>0</v>
      </c>
      <c r="G284" s="24">
        <f t="shared" si="65"/>
        <v>0</v>
      </c>
      <c r="H284" s="24">
        <f t="shared" si="65"/>
        <v>0</v>
      </c>
      <c r="I284" s="24">
        <f t="shared" si="65"/>
        <v>0</v>
      </c>
      <c r="J284" s="24">
        <f t="shared" si="65"/>
        <v>0</v>
      </c>
      <c r="K284" s="32">
        <f>SUM(C284:J284)</f>
        <v>0</v>
      </c>
    </row>
    <row r="285" spans="2:11" x14ac:dyDescent="0.25">
      <c r="B285" s="29"/>
      <c r="C285" s="24"/>
      <c r="D285" s="24"/>
      <c r="E285" s="24"/>
      <c r="F285" s="24"/>
      <c r="G285" s="24"/>
      <c r="H285" s="24"/>
      <c r="I285" s="24"/>
      <c r="J285" s="24"/>
      <c r="K285" s="32"/>
    </row>
    <row r="286" spans="2:11" x14ac:dyDescent="0.25">
      <c r="B286" s="29" t="s">
        <v>19</v>
      </c>
      <c r="C286" s="12"/>
      <c r="D286" s="12"/>
      <c r="E286" s="12"/>
      <c r="F286" s="12"/>
      <c r="G286" s="12"/>
      <c r="H286" s="12"/>
      <c r="I286" s="12"/>
      <c r="J286" s="12"/>
      <c r="K286" s="30"/>
    </row>
    <row r="287" spans="2:11" x14ac:dyDescent="0.25">
      <c r="B287" s="29" t="s">
        <v>11</v>
      </c>
      <c r="C287" s="24">
        <f>SUM(C282:C284)</f>
        <v>0</v>
      </c>
      <c r="D287" s="24">
        <f>SUM(D282:D284)</f>
        <v>0</v>
      </c>
      <c r="E287" s="24">
        <f>SUM(E282:E284)</f>
        <v>0</v>
      </c>
      <c r="F287" s="24">
        <f>SUM(F282:F284)</f>
        <v>0</v>
      </c>
      <c r="G287" s="24">
        <f>SUM(G282:G284)</f>
        <v>0</v>
      </c>
      <c r="H287" s="24">
        <f t="shared" ref="H287:J287" si="66">SUM(H282:H284)</f>
        <v>0</v>
      </c>
      <c r="I287" s="24">
        <f t="shared" si="66"/>
        <v>0</v>
      </c>
      <c r="J287" s="24">
        <f t="shared" si="66"/>
        <v>0</v>
      </c>
      <c r="K287" s="32">
        <f>SUM(C287:J287)</f>
        <v>0</v>
      </c>
    </row>
    <row r="288" spans="2:11" x14ac:dyDescent="0.25">
      <c r="B288" s="29"/>
      <c r="C288" s="24"/>
      <c r="D288" s="24"/>
      <c r="E288" s="24"/>
      <c r="F288" s="24"/>
      <c r="G288" s="24"/>
      <c r="H288" s="24"/>
      <c r="I288" s="24"/>
      <c r="J288" s="24"/>
      <c r="K288" s="32"/>
    </row>
    <row r="289" spans="2:12" x14ac:dyDescent="0.25">
      <c r="B289" s="29" t="s">
        <v>200</v>
      </c>
      <c r="C289" s="24">
        <f>C274*C275</f>
        <v>0</v>
      </c>
      <c r="D289" s="24">
        <f t="shared" ref="D289:J289" si="67">D274*D275</f>
        <v>0</v>
      </c>
      <c r="E289" s="24">
        <f t="shared" si="67"/>
        <v>0</v>
      </c>
      <c r="F289" s="24">
        <f t="shared" si="67"/>
        <v>0</v>
      </c>
      <c r="G289" s="24">
        <f t="shared" si="67"/>
        <v>0</v>
      </c>
      <c r="H289" s="24">
        <f t="shared" si="67"/>
        <v>0</v>
      </c>
      <c r="I289" s="24">
        <f t="shared" si="67"/>
        <v>0</v>
      </c>
      <c r="J289" s="24">
        <f t="shared" si="67"/>
        <v>0</v>
      </c>
      <c r="K289" s="32">
        <f>SUM(C289:J289)</f>
        <v>0</v>
      </c>
    </row>
    <row r="290" spans="2:12" x14ac:dyDescent="0.25">
      <c r="B290" s="29"/>
      <c r="C290" s="24"/>
      <c r="D290" s="24"/>
      <c r="E290" s="24"/>
      <c r="F290" s="24"/>
      <c r="G290" s="24"/>
      <c r="H290" s="24"/>
      <c r="I290" s="24"/>
      <c r="J290" s="24"/>
      <c r="K290" s="32"/>
    </row>
    <row r="291" spans="2:12" ht="15.75" thickBot="1" x14ac:dyDescent="0.3">
      <c r="B291" s="33" t="s">
        <v>3</v>
      </c>
      <c r="C291" s="34">
        <f t="shared" ref="C291:J291" si="68">C287-C289</f>
        <v>0</v>
      </c>
      <c r="D291" s="34">
        <f t="shared" si="68"/>
        <v>0</v>
      </c>
      <c r="E291" s="34">
        <f t="shared" si="68"/>
        <v>0</v>
      </c>
      <c r="F291" s="34">
        <f t="shared" si="68"/>
        <v>0</v>
      </c>
      <c r="G291" s="34">
        <f t="shared" si="68"/>
        <v>0</v>
      </c>
      <c r="H291" s="34">
        <f t="shared" si="68"/>
        <v>0</v>
      </c>
      <c r="I291" s="34">
        <f t="shared" si="68"/>
        <v>0</v>
      </c>
      <c r="J291" s="34">
        <f t="shared" si="68"/>
        <v>0</v>
      </c>
      <c r="K291" s="35">
        <f>SUM(C291:J291)</f>
        <v>0</v>
      </c>
      <c r="L291" s="8"/>
    </row>
    <row r="292" spans="2:12" ht="15.75" thickTop="1" x14ac:dyDescent="0.25"/>
    <row r="293" spans="2:12" ht="15.75" thickBot="1" x14ac:dyDescent="0.3"/>
    <row r="294" spans="2:12" ht="15.75" thickTop="1" x14ac:dyDescent="0.25">
      <c r="B294" s="25" t="s">
        <v>5</v>
      </c>
      <c r="C294" s="26"/>
      <c r="D294" s="26"/>
      <c r="E294" s="26"/>
      <c r="F294" s="26"/>
      <c r="G294" s="26"/>
      <c r="H294" s="26"/>
      <c r="I294" s="26"/>
      <c r="J294" s="26"/>
      <c r="K294" s="27"/>
    </row>
    <row r="295" spans="2:12" x14ac:dyDescent="0.25">
      <c r="B295" s="66" t="s">
        <v>38</v>
      </c>
      <c r="C295" s="12"/>
      <c r="D295" s="12"/>
      <c r="E295" s="12"/>
      <c r="F295" s="5"/>
      <c r="G295" s="12"/>
      <c r="H295" s="12"/>
      <c r="I295" s="12"/>
      <c r="J295" s="12"/>
      <c r="K295" s="28" t="s">
        <v>25</v>
      </c>
    </row>
    <row r="296" spans="2:12" x14ac:dyDescent="0.25">
      <c r="B296" s="29"/>
      <c r="C296" s="13" t="s">
        <v>1</v>
      </c>
      <c r="D296" s="13" t="s">
        <v>1</v>
      </c>
      <c r="E296" s="14" t="s">
        <v>0</v>
      </c>
      <c r="F296" s="15" t="s">
        <v>0</v>
      </c>
      <c r="G296" s="15" t="s">
        <v>0</v>
      </c>
      <c r="H296" s="16" t="s">
        <v>6</v>
      </c>
      <c r="I296" s="16" t="s">
        <v>6</v>
      </c>
      <c r="J296" s="17" t="s">
        <v>6</v>
      </c>
      <c r="K296" s="28" t="s">
        <v>16</v>
      </c>
      <c r="L296" s="6"/>
    </row>
    <row r="297" spans="2:12" x14ac:dyDescent="0.25">
      <c r="B297" s="29"/>
      <c r="C297" s="13" t="s">
        <v>7</v>
      </c>
      <c r="D297" s="13" t="s">
        <v>13</v>
      </c>
      <c r="E297" s="14" t="s">
        <v>9</v>
      </c>
      <c r="F297" s="18" t="s">
        <v>8</v>
      </c>
      <c r="G297" s="15" t="s">
        <v>13</v>
      </c>
      <c r="H297" s="16" t="s">
        <v>7</v>
      </c>
      <c r="I297" s="16" t="s">
        <v>13</v>
      </c>
      <c r="J297" s="17" t="s">
        <v>17</v>
      </c>
      <c r="K297" s="28"/>
      <c r="L297" s="6"/>
    </row>
    <row r="298" spans="2:12" x14ac:dyDescent="0.25">
      <c r="B298" s="29"/>
      <c r="C298" s="19"/>
      <c r="D298" s="19"/>
      <c r="E298" s="20"/>
      <c r="F298" s="21"/>
      <c r="G298" s="21"/>
      <c r="H298" s="22"/>
      <c r="I298" s="22"/>
      <c r="J298" s="23"/>
      <c r="K298" s="30"/>
    </row>
    <row r="299" spans="2:12" x14ac:dyDescent="0.25">
      <c r="B299" s="29" t="s">
        <v>18</v>
      </c>
      <c r="C299" s="19">
        <v>0</v>
      </c>
      <c r="D299" s="19">
        <v>0</v>
      </c>
      <c r="E299" s="20">
        <v>0</v>
      </c>
      <c r="F299" s="21">
        <v>0.4</v>
      </c>
      <c r="G299" s="21">
        <v>0</v>
      </c>
      <c r="H299" s="22">
        <v>3.2</v>
      </c>
      <c r="I299" s="22">
        <v>0</v>
      </c>
      <c r="J299" s="23">
        <v>4.5</v>
      </c>
      <c r="K299" s="30"/>
    </row>
    <row r="300" spans="2:12" ht="15.75" thickBot="1" x14ac:dyDescent="0.3">
      <c r="B300" s="29" t="s">
        <v>20</v>
      </c>
      <c r="C300" s="19">
        <v>3.08</v>
      </c>
      <c r="D300" s="19">
        <v>3.08</v>
      </c>
      <c r="E300" s="20">
        <v>3.08</v>
      </c>
      <c r="F300" s="21">
        <v>3.08</v>
      </c>
      <c r="G300" s="21">
        <v>3.08</v>
      </c>
      <c r="H300" s="22">
        <v>3.08</v>
      </c>
      <c r="I300" s="22">
        <v>3.08</v>
      </c>
      <c r="J300" s="23">
        <v>3.5</v>
      </c>
      <c r="K300" s="30"/>
    </row>
    <row r="301" spans="2:12" ht="15.75" thickBot="1" x14ac:dyDescent="0.3">
      <c r="B301" s="29" t="s">
        <v>198</v>
      </c>
      <c r="C301" s="49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1">
        <v>0</v>
      </c>
      <c r="K301" s="31">
        <f>SUM(C301:J301)</f>
        <v>0</v>
      </c>
    </row>
    <row r="302" spans="2:12" x14ac:dyDescent="0.25">
      <c r="B302" s="29" t="s">
        <v>12</v>
      </c>
      <c r="C302" s="19"/>
      <c r="D302" s="19"/>
      <c r="E302" s="20"/>
      <c r="F302" s="21"/>
      <c r="G302" s="21"/>
      <c r="H302" s="22"/>
      <c r="I302" s="22"/>
      <c r="J302" s="23"/>
      <c r="K302" s="30"/>
    </row>
    <row r="303" spans="2:12" x14ac:dyDescent="0.25">
      <c r="B303" s="29" t="s">
        <v>2</v>
      </c>
      <c r="C303" s="19">
        <v>2.68</v>
      </c>
      <c r="D303" s="19">
        <v>2.68</v>
      </c>
      <c r="E303" s="20">
        <v>2.2799999999999998</v>
      </c>
      <c r="F303" s="21">
        <v>2.2799999999999998</v>
      </c>
      <c r="G303" s="21">
        <v>2.2799999999999998</v>
      </c>
      <c r="H303" s="22">
        <v>0.25</v>
      </c>
      <c r="I303" s="22">
        <v>0.25</v>
      </c>
      <c r="J303" s="23">
        <v>0</v>
      </c>
      <c r="K303" s="30"/>
    </row>
    <row r="304" spans="2:12" x14ac:dyDescent="0.25">
      <c r="B304" s="29" t="s">
        <v>10</v>
      </c>
      <c r="C304" s="19">
        <v>0</v>
      </c>
      <c r="D304" s="19">
        <v>0</v>
      </c>
      <c r="E304" s="20">
        <v>0.4</v>
      </c>
      <c r="F304" s="21">
        <v>0</v>
      </c>
      <c r="G304" s="21">
        <v>0</v>
      </c>
      <c r="H304" s="22">
        <v>0</v>
      </c>
      <c r="I304" s="22">
        <v>0</v>
      </c>
      <c r="J304" s="23">
        <v>0</v>
      </c>
      <c r="K304" s="30"/>
    </row>
    <row r="305" spans="2:12" ht="15.75" thickBot="1" x14ac:dyDescent="0.3">
      <c r="B305" s="29"/>
      <c r="C305" s="19"/>
      <c r="D305" s="19"/>
      <c r="E305" s="20"/>
      <c r="F305" s="21"/>
      <c r="G305" s="21"/>
      <c r="H305" s="22"/>
      <c r="I305" s="22"/>
      <c r="J305" s="23"/>
      <c r="K305" s="30"/>
    </row>
    <row r="306" spans="2:12" ht="15.75" thickBot="1" x14ac:dyDescent="0.3">
      <c r="B306" s="29" t="s">
        <v>14</v>
      </c>
      <c r="C306" s="49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31">
        <f>SUM(C306:J306)</f>
        <v>0</v>
      </c>
    </row>
    <row r="307" spans="2:12" x14ac:dyDescent="0.25">
      <c r="B307" s="29"/>
      <c r="C307" s="12"/>
      <c r="D307" s="12"/>
      <c r="E307" s="12"/>
      <c r="F307" s="12"/>
      <c r="G307" s="12"/>
      <c r="H307" s="12"/>
      <c r="I307" s="12"/>
      <c r="J307" s="12"/>
      <c r="K307" s="30"/>
    </row>
    <row r="308" spans="2:12" x14ac:dyDescent="0.25">
      <c r="B308" s="29" t="s">
        <v>199</v>
      </c>
      <c r="C308" s="24">
        <f>C299*C301</f>
        <v>0</v>
      </c>
      <c r="D308" s="24">
        <f t="shared" ref="D308:J308" si="69">D299*D301</f>
        <v>0</v>
      </c>
      <c r="E308" s="24">
        <f t="shared" si="69"/>
        <v>0</v>
      </c>
      <c r="F308" s="24">
        <f t="shared" si="69"/>
        <v>0</v>
      </c>
      <c r="G308" s="24">
        <f t="shared" si="69"/>
        <v>0</v>
      </c>
      <c r="H308" s="24">
        <f t="shared" si="69"/>
        <v>0</v>
      </c>
      <c r="I308" s="24">
        <f t="shared" si="69"/>
        <v>0</v>
      </c>
      <c r="J308" s="24">
        <f t="shared" si="69"/>
        <v>0</v>
      </c>
      <c r="K308" s="32">
        <f>SUM(C308:J308)</f>
        <v>0</v>
      </c>
    </row>
    <row r="309" spans="2:12" x14ac:dyDescent="0.25">
      <c r="B309" s="29" t="s">
        <v>21</v>
      </c>
      <c r="C309" s="24">
        <f>C304*C306</f>
        <v>0</v>
      </c>
      <c r="D309" s="24">
        <f>D304*D306</f>
        <v>0</v>
      </c>
      <c r="E309" s="24">
        <f>E304*E306</f>
        <v>0</v>
      </c>
      <c r="F309" s="24">
        <f t="shared" ref="F309:J309" si="70">F304*F306</f>
        <v>0</v>
      </c>
      <c r="G309" s="24">
        <f t="shared" si="70"/>
        <v>0</v>
      </c>
      <c r="H309" s="24">
        <f t="shared" si="70"/>
        <v>0</v>
      </c>
      <c r="I309" s="24">
        <f t="shared" si="70"/>
        <v>0</v>
      </c>
      <c r="J309" s="24">
        <f t="shared" si="70"/>
        <v>0</v>
      </c>
      <c r="K309" s="32">
        <f>SUM(C309:J309)</f>
        <v>0</v>
      </c>
    </row>
    <row r="310" spans="2:12" x14ac:dyDescent="0.25">
      <c r="B310" s="29" t="s">
        <v>22</v>
      </c>
      <c r="C310" s="24">
        <f>C303*C306</f>
        <v>0</v>
      </c>
      <c r="D310" s="24">
        <f>D303*D306</f>
        <v>0</v>
      </c>
      <c r="E310" s="24">
        <f>E303*E306</f>
        <v>0</v>
      </c>
      <c r="F310" s="24">
        <f t="shared" ref="F310:J310" si="71">F303*F306</f>
        <v>0</v>
      </c>
      <c r="G310" s="24">
        <f t="shared" si="71"/>
        <v>0</v>
      </c>
      <c r="H310" s="24">
        <f t="shared" si="71"/>
        <v>0</v>
      </c>
      <c r="I310" s="24">
        <f t="shared" si="71"/>
        <v>0</v>
      </c>
      <c r="J310" s="24">
        <f t="shared" si="71"/>
        <v>0</v>
      </c>
      <c r="K310" s="32">
        <f>SUM(C310:J310)</f>
        <v>0</v>
      </c>
    </row>
    <row r="311" spans="2:12" x14ac:dyDescent="0.25">
      <c r="B311" s="29"/>
      <c r="C311" s="24"/>
      <c r="D311" s="24"/>
      <c r="E311" s="24"/>
      <c r="F311" s="24"/>
      <c r="G311" s="24"/>
      <c r="H311" s="24"/>
      <c r="I311" s="24"/>
      <c r="J311" s="24"/>
      <c r="K311" s="32"/>
    </row>
    <row r="312" spans="2:12" x14ac:dyDescent="0.25">
      <c r="B312" s="29" t="s">
        <v>19</v>
      </c>
      <c r="C312" s="12"/>
      <c r="D312" s="12"/>
      <c r="E312" s="12"/>
      <c r="F312" s="12"/>
      <c r="G312" s="12"/>
      <c r="H312" s="12"/>
      <c r="I312" s="12"/>
      <c r="J312" s="12"/>
      <c r="K312" s="30"/>
    </row>
    <row r="313" spans="2:12" x14ac:dyDescent="0.25">
      <c r="B313" s="29" t="s">
        <v>11</v>
      </c>
      <c r="C313" s="24">
        <f>SUM(C308:C310)</f>
        <v>0</v>
      </c>
      <c r="D313" s="24">
        <f>SUM(D308:D310)</f>
        <v>0</v>
      </c>
      <c r="E313" s="24">
        <f>SUM(E308:E310)</f>
        <v>0</v>
      </c>
      <c r="F313" s="24">
        <f>SUM(F308:F310)</f>
        <v>0</v>
      </c>
      <c r="G313" s="24">
        <f>SUM(G308:G310)</f>
        <v>0</v>
      </c>
      <c r="H313" s="24">
        <f t="shared" ref="H313:J313" si="72">SUM(H308:H310)</f>
        <v>0</v>
      </c>
      <c r="I313" s="24">
        <f t="shared" si="72"/>
        <v>0</v>
      </c>
      <c r="J313" s="24">
        <f t="shared" si="72"/>
        <v>0</v>
      </c>
      <c r="K313" s="32">
        <f>SUM(C313:J313)</f>
        <v>0</v>
      </c>
    </row>
    <row r="314" spans="2:12" x14ac:dyDescent="0.25">
      <c r="B314" s="29"/>
      <c r="C314" s="24"/>
      <c r="D314" s="24"/>
      <c r="E314" s="24"/>
      <c r="F314" s="24"/>
      <c r="G314" s="24"/>
      <c r="H314" s="24"/>
      <c r="I314" s="24"/>
      <c r="J314" s="24"/>
      <c r="K314" s="32"/>
    </row>
    <row r="315" spans="2:12" x14ac:dyDescent="0.25">
      <c r="B315" s="29" t="s">
        <v>200</v>
      </c>
      <c r="C315" s="24">
        <f>C300*C301</f>
        <v>0</v>
      </c>
      <c r="D315" s="24">
        <f t="shared" ref="D315:J315" si="73">D300*D301</f>
        <v>0</v>
      </c>
      <c r="E315" s="24">
        <f t="shared" si="73"/>
        <v>0</v>
      </c>
      <c r="F315" s="24">
        <f t="shared" si="73"/>
        <v>0</v>
      </c>
      <c r="G315" s="24">
        <f t="shared" si="73"/>
        <v>0</v>
      </c>
      <c r="H315" s="24">
        <f t="shared" si="73"/>
        <v>0</v>
      </c>
      <c r="I315" s="24">
        <f t="shared" si="73"/>
        <v>0</v>
      </c>
      <c r="J315" s="24">
        <f t="shared" si="73"/>
        <v>0</v>
      </c>
      <c r="K315" s="32">
        <f>SUM(C315:J315)</f>
        <v>0</v>
      </c>
    </row>
    <row r="316" spans="2:12" x14ac:dyDescent="0.25">
      <c r="B316" s="29"/>
      <c r="C316" s="24"/>
      <c r="D316" s="24"/>
      <c r="E316" s="24"/>
      <c r="F316" s="24"/>
      <c r="G316" s="24"/>
      <c r="H316" s="24"/>
      <c r="I316" s="24"/>
      <c r="J316" s="24"/>
      <c r="K316" s="32"/>
    </row>
    <row r="317" spans="2:12" ht="15.75" thickBot="1" x14ac:dyDescent="0.3">
      <c r="B317" s="33" t="s">
        <v>3</v>
      </c>
      <c r="C317" s="34">
        <f t="shared" ref="C317:J317" si="74">C313-C315</f>
        <v>0</v>
      </c>
      <c r="D317" s="34">
        <f t="shared" si="74"/>
        <v>0</v>
      </c>
      <c r="E317" s="34">
        <f t="shared" si="74"/>
        <v>0</v>
      </c>
      <c r="F317" s="34">
        <f t="shared" si="74"/>
        <v>0</v>
      </c>
      <c r="G317" s="34">
        <f t="shared" si="74"/>
        <v>0</v>
      </c>
      <c r="H317" s="34">
        <f t="shared" si="74"/>
        <v>0</v>
      </c>
      <c r="I317" s="34">
        <f t="shared" si="74"/>
        <v>0</v>
      </c>
      <c r="J317" s="34">
        <f t="shared" si="74"/>
        <v>0</v>
      </c>
      <c r="K317" s="35">
        <f>SUM(C317:J317)</f>
        <v>0</v>
      </c>
      <c r="L317" s="8"/>
    </row>
    <row r="318" spans="2:12" ht="15.75" thickTop="1" x14ac:dyDescent="0.25"/>
    <row r="320" spans="2:12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  <row r="968" s="7" customFormat="1" x14ac:dyDescent="0.25"/>
    <row r="969" s="7" customFormat="1" x14ac:dyDescent="0.25"/>
    <row r="970" s="7" customFormat="1" x14ac:dyDescent="0.25"/>
    <row r="971" s="7" customFormat="1" x14ac:dyDescent="0.25"/>
    <row r="972" s="7" customFormat="1" x14ac:dyDescent="0.25"/>
    <row r="973" s="7" customFormat="1" x14ac:dyDescent="0.25"/>
    <row r="974" s="7" customFormat="1" x14ac:dyDescent="0.25"/>
    <row r="975" s="7" customFormat="1" x14ac:dyDescent="0.25"/>
    <row r="976" s="7" customFormat="1" x14ac:dyDescent="0.25"/>
    <row r="977" s="7" customFormat="1" x14ac:dyDescent="0.25"/>
    <row r="978" s="7" customFormat="1" x14ac:dyDescent="0.25"/>
    <row r="979" s="7" customFormat="1" x14ac:dyDescent="0.25"/>
    <row r="980" s="7" customFormat="1" x14ac:dyDescent="0.25"/>
    <row r="981" s="7" customFormat="1" x14ac:dyDescent="0.25"/>
    <row r="982" s="7" customFormat="1" x14ac:dyDescent="0.25"/>
    <row r="983" s="7" customFormat="1" x14ac:dyDescent="0.25"/>
    <row r="984" s="7" customFormat="1" x14ac:dyDescent="0.25"/>
    <row r="985" s="7" customFormat="1" x14ac:dyDescent="0.25"/>
    <row r="986" s="7" customFormat="1" x14ac:dyDescent="0.25"/>
    <row r="987" s="7" customFormat="1" x14ac:dyDescent="0.25"/>
    <row r="988" s="7" customFormat="1" x14ac:dyDescent="0.25"/>
    <row r="989" s="7" customFormat="1" x14ac:dyDescent="0.25"/>
    <row r="990" s="7" customFormat="1" x14ac:dyDescent="0.25"/>
    <row r="991" s="7" customFormat="1" x14ac:dyDescent="0.25"/>
    <row r="992" s="7" customFormat="1" x14ac:dyDescent="0.25"/>
    <row r="993" s="7" customFormat="1" x14ac:dyDescent="0.25"/>
    <row r="994" s="7" customFormat="1" x14ac:dyDescent="0.25"/>
    <row r="995" s="7" customFormat="1" x14ac:dyDescent="0.25"/>
    <row r="996" s="7" customFormat="1" x14ac:dyDescent="0.25"/>
    <row r="997" s="7" customFormat="1" x14ac:dyDescent="0.25"/>
    <row r="998" s="7" customFormat="1" x14ac:dyDescent="0.25"/>
    <row r="999" s="7" customFormat="1" x14ac:dyDescent="0.25"/>
    <row r="1000" s="7" customFormat="1" x14ac:dyDescent="0.25"/>
    <row r="1001" s="7" customFormat="1" x14ac:dyDescent="0.25"/>
    <row r="1002" s="7" customFormat="1" x14ac:dyDescent="0.25"/>
    <row r="1003" s="7" customFormat="1" x14ac:dyDescent="0.25"/>
    <row r="1004" s="7" customFormat="1" x14ac:dyDescent="0.25"/>
    <row r="1005" s="7" customFormat="1" x14ac:dyDescent="0.25"/>
    <row r="1006" s="7" customFormat="1" x14ac:dyDescent="0.25"/>
    <row r="1007" s="7" customFormat="1" x14ac:dyDescent="0.25"/>
    <row r="1008" s="7" customFormat="1" x14ac:dyDescent="0.25"/>
    <row r="1009" s="7" customFormat="1" x14ac:dyDescent="0.25"/>
    <row r="1010" s="7" customFormat="1" x14ac:dyDescent="0.25"/>
    <row r="1011" s="7" customFormat="1" x14ac:dyDescent="0.25"/>
    <row r="1012" s="7" customFormat="1" x14ac:dyDescent="0.25"/>
    <row r="1013" s="7" customFormat="1" x14ac:dyDescent="0.25"/>
    <row r="1014" s="7" customFormat="1" x14ac:dyDescent="0.25"/>
    <row r="1015" s="7" customFormat="1" x14ac:dyDescent="0.25"/>
    <row r="1016" s="7" customFormat="1" x14ac:dyDescent="0.25"/>
    <row r="1017" s="7" customFormat="1" x14ac:dyDescent="0.25"/>
    <row r="1018" s="7" customFormat="1" x14ac:dyDescent="0.25"/>
    <row r="1019" s="7" customFormat="1" x14ac:dyDescent="0.25"/>
    <row r="1020" s="7" customFormat="1" x14ac:dyDescent="0.25"/>
    <row r="1021" s="7" customFormat="1" x14ac:dyDescent="0.25"/>
    <row r="1022" s="7" customFormat="1" x14ac:dyDescent="0.25"/>
    <row r="1023" s="7" customFormat="1" x14ac:dyDescent="0.25"/>
    <row r="1024" s="7" customFormat="1" x14ac:dyDescent="0.25"/>
    <row r="1025" s="7" customFormat="1" x14ac:dyDescent="0.25"/>
    <row r="1026" s="7" customFormat="1" x14ac:dyDescent="0.25"/>
    <row r="1027" s="7" customFormat="1" x14ac:dyDescent="0.25"/>
    <row r="1028" s="7" customFormat="1" x14ac:dyDescent="0.25"/>
    <row r="1029" s="7" customFormat="1" x14ac:dyDescent="0.25"/>
    <row r="1030" s="7" customFormat="1" x14ac:dyDescent="0.25"/>
    <row r="1031" s="7" customFormat="1" x14ac:dyDescent="0.25"/>
    <row r="1032" s="7" customFormat="1" x14ac:dyDescent="0.25"/>
    <row r="1033" s="7" customFormat="1" x14ac:dyDescent="0.25"/>
    <row r="1034" s="7" customFormat="1" x14ac:dyDescent="0.25"/>
    <row r="1035" s="7" customFormat="1" x14ac:dyDescent="0.25"/>
    <row r="1036" s="7" customFormat="1" x14ac:dyDescent="0.25"/>
    <row r="1037" s="7" customFormat="1" x14ac:dyDescent="0.25"/>
    <row r="1038" s="7" customFormat="1" x14ac:dyDescent="0.25"/>
    <row r="1039" s="7" customFormat="1" x14ac:dyDescent="0.25"/>
    <row r="1040" s="7" customFormat="1" x14ac:dyDescent="0.25"/>
    <row r="1041" s="7" customFormat="1" x14ac:dyDescent="0.25"/>
    <row r="1042" s="7" customFormat="1" x14ac:dyDescent="0.25"/>
    <row r="1043" s="7" customFormat="1" x14ac:dyDescent="0.25"/>
    <row r="1044" s="7" customFormat="1" x14ac:dyDescent="0.25"/>
    <row r="1045" s="7" customFormat="1" x14ac:dyDescent="0.25"/>
    <row r="1046" s="7" customFormat="1" x14ac:dyDescent="0.25"/>
    <row r="1047" s="7" customFormat="1" x14ac:dyDescent="0.25"/>
    <row r="1048" s="7" customFormat="1" x14ac:dyDescent="0.25"/>
    <row r="1049" s="7" customFormat="1" x14ac:dyDescent="0.25"/>
    <row r="1050" s="7" customFormat="1" x14ac:dyDescent="0.25"/>
    <row r="1051" s="7" customFormat="1" x14ac:dyDescent="0.25"/>
    <row r="1052" s="7" customFormat="1" x14ac:dyDescent="0.25"/>
    <row r="1053" s="7" customFormat="1" x14ac:dyDescent="0.25"/>
    <row r="1054" s="7" customFormat="1" x14ac:dyDescent="0.25"/>
    <row r="1055" s="7" customFormat="1" x14ac:dyDescent="0.25"/>
    <row r="1056" s="7" customFormat="1" x14ac:dyDescent="0.25"/>
    <row r="1057" s="7" customFormat="1" x14ac:dyDescent="0.25"/>
    <row r="1058" s="7" customFormat="1" x14ac:dyDescent="0.25"/>
    <row r="1059" s="7" customFormat="1" x14ac:dyDescent="0.25"/>
    <row r="1060" s="7" customFormat="1" x14ac:dyDescent="0.25"/>
    <row r="1061" s="7" customFormat="1" x14ac:dyDescent="0.25"/>
    <row r="1062" s="7" customFormat="1" x14ac:dyDescent="0.25"/>
    <row r="1063" s="7" customFormat="1" x14ac:dyDescent="0.25"/>
    <row r="1064" s="7" customFormat="1" x14ac:dyDescent="0.25"/>
    <row r="1065" s="7" customFormat="1" x14ac:dyDescent="0.25"/>
    <row r="1066" s="7" customFormat="1" x14ac:dyDescent="0.25"/>
    <row r="1067" s="7" customFormat="1" x14ac:dyDescent="0.25"/>
    <row r="1068" s="7" customFormat="1" x14ac:dyDescent="0.25"/>
    <row r="1069" s="7" customFormat="1" x14ac:dyDescent="0.25"/>
    <row r="1070" s="7" customFormat="1" x14ac:dyDescent="0.25"/>
    <row r="1071" s="7" customFormat="1" x14ac:dyDescent="0.25"/>
    <row r="1072" s="7" customFormat="1" x14ac:dyDescent="0.25"/>
    <row r="1073" s="7" customFormat="1" x14ac:dyDescent="0.25"/>
    <row r="1074" s="7" customFormat="1" x14ac:dyDescent="0.25"/>
    <row r="1075" s="7" customFormat="1" x14ac:dyDescent="0.25"/>
    <row r="1076" s="7" customFormat="1" x14ac:dyDescent="0.25"/>
    <row r="1077" s="7" customFormat="1" x14ac:dyDescent="0.25"/>
    <row r="1078" s="7" customFormat="1" x14ac:dyDescent="0.25"/>
    <row r="1079" s="7" customFormat="1" x14ac:dyDescent="0.25"/>
    <row r="1080" s="7" customFormat="1" x14ac:dyDescent="0.25"/>
    <row r="1081" s="7" customFormat="1" x14ac:dyDescent="0.25"/>
    <row r="1082" s="7" customFormat="1" x14ac:dyDescent="0.25"/>
    <row r="1083" s="7" customFormat="1" x14ac:dyDescent="0.25"/>
    <row r="1084" s="7" customFormat="1" x14ac:dyDescent="0.25"/>
    <row r="1085" s="7" customFormat="1" x14ac:dyDescent="0.25"/>
    <row r="1086" s="7" customFormat="1" x14ac:dyDescent="0.25"/>
    <row r="1087" s="7" customFormat="1" x14ac:dyDescent="0.25"/>
    <row r="1088" s="7" customFormat="1" x14ac:dyDescent="0.25"/>
    <row r="1089" s="7" customFormat="1" x14ac:dyDescent="0.25"/>
    <row r="1090" s="7" customFormat="1" x14ac:dyDescent="0.25"/>
    <row r="1091" s="7" customFormat="1" x14ac:dyDescent="0.25"/>
    <row r="1092" s="7" customFormat="1" x14ac:dyDescent="0.25"/>
    <row r="1093" s="7" customFormat="1" x14ac:dyDescent="0.25"/>
    <row r="1094" s="7" customFormat="1" x14ac:dyDescent="0.25"/>
    <row r="1095" s="7" customFormat="1" x14ac:dyDescent="0.25"/>
    <row r="1096" s="7" customFormat="1" x14ac:dyDescent="0.25"/>
    <row r="1097" s="7" customFormat="1" x14ac:dyDescent="0.25"/>
    <row r="1098" s="7" customFormat="1" x14ac:dyDescent="0.25"/>
    <row r="1099" s="7" customFormat="1" x14ac:dyDescent="0.25"/>
    <row r="1100" s="7" customFormat="1" x14ac:dyDescent="0.25"/>
    <row r="1101" s="7" customFormat="1" x14ac:dyDescent="0.25"/>
    <row r="1102" s="7" customFormat="1" x14ac:dyDescent="0.25"/>
    <row r="1103" s="7" customFormat="1" x14ac:dyDescent="0.25"/>
    <row r="1104" s="7" customFormat="1" x14ac:dyDescent="0.25"/>
    <row r="1105" s="7" customFormat="1" x14ac:dyDescent="0.25"/>
    <row r="1106" s="7" customFormat="1" x14ac:dyDescent="0.25"/>
    <row r="1107" s="7" customFormat="1" x14ac:dyDescent="0.25"/>
    <row r="1108" s="7" customFormat="1" x14ac:dyDescent="0.25"/>
    <row r="1109" s="7" customFormat="1" x14ac:dyDescent="0.25"/>
    <row r="1110" s="7" customFormat="1" x14ac:dyDescent="0.25"/>
    <row r="1111" s="7" customFormat="1" x14ac:dyDescent="0.25"/>
    <row r="1112" s="7" customFormat="1" x14ac:dyDescent="0.25"/>
    <row r="1113" s="7" customFormat="1" x14ac:dyDescent="0.25"/>
    <row r="1114" s="7" customFormat="1" x14ac:dyDescent="0.25"/>
    <row r="1115" s="7" customFormat="1" x14ac:dyDescent="0.25"/>
    <row r="1116" s="7" customFormat="1" x14ac:dyDescent="0.25"/>
    <row r="1117" s="7" customFormat="1" x14ac:dyDescent="0.25"/>
    <row r="1118" s="7" customFormat="1" x14ac:dyDescent="0.25"/>
    <row r="1119" s="7" customFormat="1" x14ac:dyDescent="0.25"/>
    <row r="1120" s="7" customFormat="1" x14ac:dyDescent="0.25"/>
    <row r="1121" s="7" customFormat="1" x14ac:dyDescent="0.25"/>
    <row r="1122" s="7" customFormat="1" x14ac:dyDescent="0.25"/>
    <row r="1123" s="7" customFormat="1" x14ac:dyDescent="0.25"/>
    <row r="1124" s="7" customFormat="1" x14ac:dyDescent="0.25"/>
    <row r="1125" s="7" customFormat="1" x14ac:dyDescent="0.25"/>
    <row r="1126" s="7" customFormat="1" x14ac:dyDescent="0.25"/>
    <row r="1127" s="7" customFormat="1" x14ac:dyDescent="0.25"/>
    <row r="1128" s="7" customFormat="1" x14ac:dyDescent="0.25"/>
    <row r="1129" s="7" customFormat="1" x14ac:dyDescent="0.25"/>
    <row r="1130" s="7" customFormat="1" x14ac:dyDescent="0.25"/>
    <row r="1131" s="7" customFormat="1" x14ac:dyDescent="0.25"/>
    <row r="1132" s="7" customFormat="1" x14ac:dyDescent="0.25"/>
    <row r="1133" s="7" customFormat="1" x14ac:dyDescent="0.25"/>
    <row r="1134" s="7" customFormat="1" x14ac:dyDescent="0.25"/>
    <row r="1135" s="7" customFormat="1" x14ac:dyDescent="0.25"/>
    <row r="1136" s="7" customFormat="1" x14ac:dyDescent="0.25"/>
    <row r="1137" s="7" customFormat="1" x14ac:dyDescent="0.25"/>
    <row r="1138" s="7" customFormat="1" x14ac:dyDescent="0.25"/>
    <row r="1139" s="7" customFormat="1" x14ac:dyDescent="0.25"/>
    <row r="1140" s="7" customFormat="1" x14ac:dyDescent="0.25"/>
    <row r="1141" s="7" customFormat="1" x14ac:dyDescent="0.25"/>
    <row r="1142" s="7" customFormat="1" x14ac:dyDescent="0.25"/>
    <row r="1143" s="7" customFormat="1" x14ac:dyDescent="0.25"/>
    <row r="1144" s="7" customFormat="1" x14ac:dyDescent="0.25"/>
    <row r="1145" s="7" customFormat="1" x14ac:dyDescent="0.25"/>
    <row r="1146" s="7" customFormat="1" x14ac:dyDescent="0.25"/>
    <row r="1147" s="7" customFormat="1" x14ac:dyDescent="0.25"/>
    <row r="1148" s="7" customFormat="1" x14ac:dyDescent="0.25"/>
    <row r="1149" s="7" customFormat="1" x14ac:dyDescent="0.25"/>
    <row r="1150" s="7" customFormat="1" x14ac:dyDescent="0.25"/>
    <row r="1151" s="7" customFormat="1" x14ac:dyDescent="0.25"/>
    <row r="1152" s="7" customFormat="1" x14ac:dyDescent="0.25"/>
    <row r="1153" s="7" customFormat="1" x14ac:dyDescent="0.25"/>
    <row r="1154" s="7" customFormat="1" x14ac:dyDescent="0.25"/>
    <row r="1155" s="7" customFormat="1" x14ac:dyDescent="0.25"/>
    <row r="1156" s="7" customFormat="1" x14ac:dyDescent="0.25"/>
    <row r="1157" s="7" customFormat="1" x14ac:dyDescent="0.25"/>
    <row r="1158" s="7" customFormat="1" x14ac:dyDescent="0.25"/>
    <row r="1159" s="7" customFormat="1" x14ac:dyDescent="0.25"/>
    <row r="1160" s="7" customFormat="1" x14ac:dyDescent="0.25"/>
    <row r="1161" s="7" customFormat="1" x14ac:dyDescent="0.25"/>
    <row r="1162" s="7" customFormat="1" x14ac:dyDescent="0.25"/>
    <row r="1163" s="7" customFormat="1" x14ac:dyDescent="0.25"/>
    <row r="1164" s="7" customFormat="1" x14ac:dyDescent="0.25"/>
    <row r="1165" s="7" customFormat="1" x14ac:dyDescent="0.25"/>
    <row r="1166" s="7" customFormat="1" x14ac:dyDescent="0.25"/>
    <row r="1167" s="7" customFormat="1" x14ac:dyDescent="0.25"/>
    <row r="1168" s="7" customFormat="1" x14ac:dyDescent="0.25"/>
    <row r="1169" s="7" customFormat="1" x14ac:dyDescent="0.25"/>
    <row r="1170" s="7" customFormat="1" x14ac:dyDescent="0.25"/>
    <row r="1171" s="7" customFormat="1" x14ac:dyDescent="0.25"/>
    <row r="1172" s="7" customFormat="1" x14ac:dyDescent="0.25"/>
    <row r="1173" s="7" customFormat="1" x14ac:dyDescent="0.25"/>
    <row r="1174" s="7" customFormat="1" x14ac:dyDescent="0.25"/>
    <row r="1175" s="7" customFormat="1" x14ac:dyDescent="0.25"/>
    <row r="1176" s="7" customFormat="1" x14ac:dyDescent="0.25"/>
    <row r="1177" s="7" customFormat="1" x14ac:dyDescent="0.25"/>
    <row r="1178" s="7" customFormat="1" x14ac:dyDescent="0.25"/>
    <row r="1179" s="7" customFormat="1" x14ac:dyDescent="0.25"/>
    <row r="1180" s="7" customFormat="1" x14ac:dyDescent="0.25"/>
    <row r="1181" s="7" customFormat="1" x14ac:dyDescent="0.25"/>
    <row r="1182" s="7" customFormat="1" x14ac:dyDescent="0.25"/>
    <row r="1183" s="7" customFormat="1" x14ac:dyDescent="0.25"/>
    <row r="1184" s="7" customFormat="1" x14ac:dyDescent="0.25"/>
    <row r="1185" s="7" customFormat="1" x14ac:dyDescent="0.25"/>
    <row r="1186" s="7" customFormat="1" x14ac:dyDescent="0.25"/>
    <row r="1187" s="7" customFormat="1" x14ac:dyDescent="0.25"/>
    <row r="1188" s="7" customFormat="1" x14ac:dyDescent="0.25"/>
    <row r="1189" s="7" customFormat="1" x14ac:dyDescent="0.25"/>
    <row r="1190" s="7" customFormat="1" x14ac:dyDescent="0.25"/>
    <row r="1191" s="7" customFormat="1" x14ac:dyDescent="0.25"/>
    <row r="1192" s="7" customFormat="1" x14ac:dyDescent="0.25"/>
    <row r="1193" s="7" customFormat="1" x14ac:dyDescent="0.25"/>
    <row r="1194" s="7" customFormat="1" x14ac:dyDescent="0.25"/>
    <row r="1195" s="7" customFormat="1" x14ac:dyDescent="0.25"/>
    <row r="1196" s="7" customFormat="1" x14ac:dyDescent="0.25"/>
    <row r="1197" s="7" customFormat="1" x14ac:dyDescent="0.25"/>
    <row r="1198" s="7" customFormat="1" x14ac:dyDescent="0.25"/>
    <row r="1199" s="7" customFormat="1" x14ac:dyDescent="0.25"/>
    <row r="1200" s="7" customFormat="1" x14ac:dyDescent="0.25"/>
    <row r="1201" s="7" customFormat="1" x14ac:dyDescent="0.25"/>
    <row r="1202" s="7" customFormat="1" x14ac:dyDescent="0.25"/>
    <row r="1203" s="7" customFormat="1" x14ac:dyDescent="0.25"/>
    <row r="1204" s="7" customFormat="1" x14ac:dyDescent="0.25"/>
    <row r="1205" s="7" customFormat="1" x14ac:dyDescent="0.25"/>
    <row r="1206" s="7" customFormat="1" x14ac:dyDescent="0.25"/>
    <row r="1207" s="7" customFormat="1" x14ac:dyDescent="0.25"/>
    <row r="1208" s="7" customFormat="1" x14ac:dyDescent="0.25"/>
    <row r="1209" s="7" customFormat="1" x14ac:dyDescent="0.25"/>
    <row r="1210" s="7" customFormat="1" x14ac:dyDescent="0.25"/>
    <row r="1211" s="7" customFormat="1" x14ac:dyDescent="0.25"/>
    <row r="1212" s="7" customFormat="1" x14ac:dyDescent="0.25"/>
    <row r="1213" s="7" customFormat="1" x14ac:dyDescent="0.25"/>
    <row r="1214" s="7" customFormat="1" x14ac:dyDescent="0.25"/>
    <row r="1215" s="7" customFormat="1" x14ac:dyDescent="0.25"/>
    <row r="1216" s="7" customFormat="1" x14ac:dyDescent="0.25"/>
    <row r="1217" s="7" customFormat="1" x14ac:dyDescent="0.25"/>
    <row r="1218" s="7" customFormat="1" x14ac:dyDescent="0.25"/>
    <row r="1219" s="7" customFormat="1" x14ac:dyDescent="0.25"/>
    <row r="1220" s="7" customFormat="1" x14ac:dyDescent="0.25"/>
    <row r="1221" s="7" customFormat="1" x14ac:dyDescent="0.25"/>
    <row r="1222" s="7" customFormat="1" x14ac:dyDescent="0.25"/>
    <row r="1223" s="7" customFormat="1" x14ac:dyDescent="0.25"/>
    <row r="1224" s="7" customFormat="1" x14ac:dyDescent="0.25"/>
    <row r="1225" s="7" customFormat="1" x14ac:dyDescent="0.25"/>
    <row r="1226" s="7" customFormat="1" x14ac:dyDescent="0.25"/>
    <row r="1227" s="7" customFormat="1" x14ac:dyDescent="0.25"/>
    <row r="1228" s="7" customFormat="1" x14ac:dyDescent="0.25"/>
    <row r="1229" s="7" customFormat="1" x14ac:dyDescent="0.25"/>
    <row r="1230" s="7" customFormat="1" x14ac:dyDescent="0.25"/>
    <row r="1231" s="7" customFormat="1" x14ac:dyDescent="0.25"/>
    <row r="1232" s="7" customFormat="1" x14ac:dyDescent="0.25"/>
    <row r="1233" s="7" customFormat="1" x14ac:dyDescent="0.25"/>
    <row r="1234" s="7" customFormat="1" x14ac:dyDescent="0.25"/>
    <row r="1235" s="7" customFormat="1" x14ac:dyDescent="0.25"/>
    <row r="1236" s="7" customFormat="1" x14ac:dyDescent="0.25"/>
    <row r="1237" s="7" customFormat="1" x14ac:dyDescent="0.25"/>
    <row r="1238" s="7" customFormat="1" x14ac:dyDescent="0.25"/>
    <row r="1239" s="7" customFormat="1" x14ac:dyDescent="0.25"/>
    <row r="1240" s="7" customFormat="1" x14ac:dyDescent="0.25"/>
    <row r="1241" s="7" customFormat="1" x14ac:dyDescent="0.25"/>
    <row r="1242" s="7" customFormat="1" x14ac:dyDescent="0.25"/>
    <row r="1243" s="7" customFormat="1" x14ac:dyDescent="0.25"/>
    <row r="1244" s="7" customFormat="1" x14ac:dyDescent="0.25"/>
    <row r="1245" s="7" customFormat="1" x14ac:dyDescent="0.25"/>
    <row r="1246" s="7" customFormat="1" x14ac:dyDescent="0.25"/>
    <row r="1247" s="7" customFormat="1" x14ac:dyDescent="0.25"/>
    <row r="1248" s="7" customFormat="1" x14ac:dyDescent="0.25"/>
    <row r="1249" s="7" customFormat="1" x14ac:dyDescent="0.25"/>
    <row r="1250" s="7" customFormat="1" x14ac:dyDescent="0.25"/>
    <row r="1251" s="7" customFormat="1" x14ac:dyDescent="0.25"/>
    <row r="1252" s="7" customFormat="1" x14ac:dyDescent="0.25"/>
    <row r="1253" s="7" customFormat="1" x14ac:dyDescent="0.25"/>
    <row r="1254" s="7" customFormat="1" x14ac:dyDescent="0.25"/>
    <row r="1255" s="7" customFormat="1" x14ac:dyDescent="0.25"/>
    <row r="1256" s="7" customFormat="1" x14ac:dyDescent="0.25"/>
    <row r="1257" s="7" customFormat="1" x14ac:dyDescent="0.25"/>
    <row r="1258" s="7" customFormat="1" x14ac:dyDescent="0.25"/>
    <row r="1259" s="7" customFormat="1" x14ac:dyDescent="0.25"/>
    <row r="1260" s="7" customFormat="1" x14ac:dyDescent="0.25"/>
    <row r="1261" s="7" customFormat="1" x14ac:dyDescent="0.25"/>
    <row r="1262" s="7" customFormat="1" x14ac:dyDescent="0.25"/>
    <row r="1263" s="7" customFormat="1" x14ac:dyDescent="0.25"/>
    <row r="1264" s="7" customFormat="1" x14ac:dyDescent="0.25"/>
    <row r="1265" s="7" customFormat="1" x14ac:dyDescent="0.25"/>
    <row r="1266" s="7" customFormat="1" x14ac:dyDescent="0.25"/>
    <row r="1267" s="7" customFormat="1" x14ac:dyDescent="0.25"/>
    <row r="1268" s="7" customFormat="1" x14ac:dyDescent="0.25"/>
    <row r="1269" s="7" customFormat="1" x14ac:dyDescent="0.25"/>
    <row r="1270" s="7" customFormat="1" x14ac:dyDescent="0.25"/>
    <row r="1271" s="7" customFormat="1" x14ac:dyDescent="0.25"/>
    <row r="1272" s="7" customFormat="1" x14ac:dyDescent="0.25"/>
    <row r="1273" s="7" customFormat="1" x14ac:dyDescent="0.25"/>
    <row r="1274" s="7" customFormat="1" x14ac:dyDescent="0.25"/>
    <row r="1275" s="7" customFormat="1" x14ac:dyDescent="0.25"/>
    <row r="1276" s="7" customFormat="1" x14ac:dyDescent="0.25"/>
    <row r="1277" s="7" customFormat="1" x14ac:dyDescent="0.25"/>
    <row r="1278" s="7" customFormat="1" x14ac:dyDescent="0.25"/>
    <row r="1279" s="7" customFormat="1" x14ac:dyDescent="0.25"/>
    <row r="1280" s="7" customFormat="1" x14ac:dyDescent="0.25"/>
    <row r="1281" s="7" customFormat="1" x14ac:dyDescent="0.25"/>
    <row r="1282" s="7" customFormat="1" x14ac:dyDescent="0.25"/>
    <row r="1283" s="7" customFormat="1" x14ac:dyDescent="0.25"/>
    <row r="1284" s="7" customFormat="1" x14ac:dyDescent="0.25"/>
    <row r="1285" s="7" customFormat="1" x14ac:dyDescent="0.25"/>
    <row r="1286" s="7" customFormat="1" x14ac:dyDescent="0.25"/>
    <row r="1287" s="7" customFormat="1" x14ac:dyDescent="0.25"/>
    <row r="1288" s="7" customFormat="1" x14ac:dyDescent="0.25"/>
    <row r="1289" s="7" customFormat="1" x14ac:dyDescent="0.25"/>
    <row r="1290" s="7" customFormat="1" x14ac:dyDescent="0.25"/>
    <row r="1291" s="7" customFormat="1" x14ac:dyDescent="0.25"/>
    <row r="1292" s="7" customFormat="1" x14ac:dyDescent="0.25"/>
    <row r="1293" s="7" customFormat="1" x14ac:dyDescent="0.25"/>
    <row r="1294" s="7" customFormat="1" x14ac:dyDescent="0.25"/>
    <row r="1295" s="7" customFormat="1" x14ac:dyDescent="0.25"/>
    <row r="1296" s="7" customFormat="1" x14ac:dyDescent="0.25"/>
    <row r="1297" s="7" customFormat="1" x14ac:dyDescent="0.25"/>
    <row r="1298" s="7" customFormat="1" x14ac:dyDescent="0.25"/>
    <row r="1299" s="7" customFormat="1" x14ac:dyDescent="0.25"/>
    <row r="1300" s="7" customFormat="1" x14ac:dyDescent="0.25"/>
    <row r="1301" s="7" customFormat="1" x14ac:dyDescent="0.25"/>
    <row r="1302" s="7" customFormat="1" x14ac:dyDescent="0.25"/>
    <row r="1303" s="7" customFormat="1" x14ac:dyDescent="0.25"/>
    <row r="1304" s="7" customFormat="1" x14ac:dyDescent="0.25"/>
    <row r="1305" s="7" customFormat="1" x14ac:dyDescent="0.25"/>
    <row r="1306" s="7" customFormat="1" x14ac:dyDescent="0.25"/>
    <row r="1307" s="7" customFormat="1" x14ac:dyDescent="0.25"/>
    <row r="1308" s="7" customFormat="1" x14ac:dyDescent="0.25"/>
    <row r="1309" s="7" customFormat="1" x14ac:dyDescent="0.25"/>
    <row r="1310" s="7" customFormat="1" x14ac:dyDescent="0.25"/>
    <row r="1311" s="7" customFormat="1" x14ac:dyDescent="0.25"/>
    <row r="1312" s="7" customFormat="1" x14ac:dyDescent="0.25"/>
    <row r="1313" s="7" customFormat="1" x14ac:dyDescent="0.25"/>
    <row r="1314" s="7" customFormat="1" x14ac:dyDescent="0.25"/>
    <row r="1315" s="7" customFormat="1" x14ac:dyDescent="0.25"/>
    <row r="1316" s="7" customFormat="1" x14ac:dyDescent="0.25"/>
    <row r="1317" s="7" customFormat="1" x14ac:dyDescent="0.25"/>
    <row r="1318" s="7" customFormat="1" x14ac:dyDescent="0.25"/>
    <row r="1319" s="7" customFormat="1" x14ac:dyDescent="0.25"/>
    <row r="1320" s="7" customFormat="1" x14ac:dyDescent="0.25"/>
    <row r="1321" s="7" customFormat="1" x14ac:dyDescent="0.25"/>
    <row r="1322" s="7" customFormat="1" x14ac:dyDescent="0.25"/>
    <row r="1323" s="7" customFormat="1" x14ac:dyDescent="0.25"/>
    <row r="1324" s="7" customFormat="1" x14ac:dyDescent="0.25"/>
    <row r="1325" s="7" customFormat="1" x14ac:dyDescent="0.25"/>
    <row r="1326" s="7" customFormat="1" x14ac:dyDescent="0.25"/>
    <row r="1327" s="7" customFormat="1" x14ac:dyDescent="0.25"/>
    <row r="1328" s="7" customFormat="1" x14ac:dyDescent="0.25"/>
    <row r="1329" s="7" customFormat="1" x14ac:dyDescent="0.25"/>
    <row r="1330" s="7" customFormat="1" x14ac:dyDescent="0.25"/>
    <row r="1331" s="7" customFormat="1" x14ac:dyDescent="0.25"/>
    <row r="1332" s="7" customFormat="1" x14ac:dyDescent="0.25"/>
    <row r="1333" s="7" customFormat="1" x14ac:dyDescent="0.25"/>
    <row r="1334" s="7" customFormat="1" x14ac:dyDescent="0.25"/>
    <row r="1335" s="7" customFormat="1" x14ac:dyDescent="0.25"/>
    <row r="1336" s="7" customFormat="1" x14ac:dyDescent="0.25"/>
    <row r="1337" s="7" customFormat="1" x14ac:dyDescent="0.25"/>
    <row r="1338" s="7" customFormat="1" x14ac:dyDescent="0.25"/>
    <row r="1339" s="7" customFormat="1" x14ac:dyDescent="0.25"/>
    <row r="1340" s="7" customFormat="1" x14ac:dyDescent="0.25"/>
    <row r="1341" s="7" customFormat="1" x14ac:dyDescent="0.25"/>
    <row r="1342" s="7" customFormat="1" x14ac:dyDescent="0.25"/>
    <row r="1343" s="7" customFormat="1" x14ac:dyDescent="0.25"/>
    <row r="1344" s="7" customFormat="1" x14ac:dyDescent="0.25"/>
    <row r="1345" s="7" customFormat="1" x14ac:dyDescent="0.25"/>
    <row r="1346" s="7" customFormat="1" x14ac:dyDescent="0.25"/>
    <row r="1347" s="7" customFormat="1" x14ac:dyDescent="0.25"/>
    <row r="1348" s="7" customFormat="1" x14ac:dyDescent="0.25"/>
    <row r="1349" s="7" customFormat="1" x14ac:dyDescent="0.25"/>
    <row r="1350" s="7" customFormat="1" x14ac:dyDescent="0.25"/>
    <row r="1351" s="7" customFormat="1" x14ac:dyDescent="0.25"/>
    <row r="1352" s="7" customFormat="1" x14ac:dyDescent="0.25"/>
    <row r="1353" s="7" customFormat="1" x14ac:dyDescent="0.25"/>
    <row r="1354" s="7" customFormat="1" x14ac:dyDescent="0.25"/>
    <row r="1355" s="7" customFormat="1" x14ac:dyDescent="0.25"/>
    <row r="1356" s="7" customFormat="1" x14ac:dyDescent="0.25"/>
    <row r="1357" s="7" customFormat="1" x14ac:dyDescent="0.25"/>
    <row r="1358" s="7" customFormat="1" x14ac:dyDescent="0.25"/>
    <row r="1359" s="7" customFormat="1" x14ac:dyDescent="0.25"/>
    <row r="1360" s="7" customFormat="1" x14ac:dyDescent="0.25"/>
    <row r="1361" s="7" customFormat="1" x14ac:dyDescent="0.25"/>
    <row r="1362" s="7" customFormat="1" x14ac:dyDescent="0.25"/>
    <row r="1363" s="7" customFormat="1" x14ac:dyDescent="0.25"/>
    <row r="1364" s="7" customFormat="1" x14ac:dyDescent="0.25"/>
    <row r="1365" s="7" customFormat="1" x14ac:dyDescent="0.25"/>
    <row r="1366" s="7" customFormat="1" x14ac:dyDescent="0.25"/>
    <row r="1367" s="7" customFormat="1" x14ac:dyDescent="0.25"/>
    <row r="1368" s="7" customFormat="1" x14ac:dyDescent="0.25"/>
    <row r="1369" s="7" customFormat="1" x14ac:dyDescent="0.25"/>
    <row r="1370" s="7" customFormat="1" x14ac:dyDescent="0.25"/>
    <row r="1371" s="7" customFormat="1" x14ac:dyDescent="0.25"/>
    <row r="1372" s="7" customFormat="1" x14ac:dyDescent="0.25"/>
    <row r="1373" s="7" customFormat="1" x14ac:dyDescent="0.25"/>
    <row r="1374" s="7" customFormat="1" x14ac:dyDescent="0.25"/>
    <row r="1375" s="7" customFormat="1" x14ac:dyDescent="0.25"/>
    <row r="1376" s="7" customFormat="1" x14ac:dyDescent="0.25"/>
    <row r="1377" s="7" customFormat="1" x14ac:dyDescent="0.25"/>
    <row r="1378" s="7" customFormat="1" x14ac:dyDescent="0.25"/>
    <row r="1379" s="7" customFormat="1" x14ac:dyDescent="0.25"/>
    <row r="1380" s="7" customFormat="1" x14ac:dyDescent="0.25"/>
    <row r="1381" s="7" customFormat="1" x14ac:dyDescent="0.25"/>
    <row r="1382" s="7" customFormat="1" x14ac:dyDescent="0.25"/>
    <row r="1383" s="7" customFormat="1" x14ac:dyDescent="0.25"/>
    <row r="1384" s="7" customFormat="1" x14ac:dyDescent="0.25"/>
    <row r="1385" s="7" customFormat="1" x14ac:dyDescent="0.25"/>
    <row r="1386" s="7" customFormat="1" x14ac:dyDescent="0.25"/>
    <row r="1387" s="7" customFormat="1" x14ac:dyDescent="0.25"/>
    <row r="1388" s="7" customFormat="1" x14ac:dyDescent="0.25"/>
    <row r="1389" s="7" customFormat="1" x14ac:dyDescent="0.25"/>
    <row r="1390" s="7" customFormat="1" x14ac:dyDescent="0.25"/>
    <row r="1391" s="7" customFormat="1" x14ac:dyDescent="0.25"/>
    <row r="1392" s="7" customFormat="1" x14ac:dyDescent="0.25"/>
    <row r="1393" s="7" customFormat="1" x14ac:dyDescent="0.25"/>
    <row r="1394" s="7" customFormat="1" x14ac:dyDescent="0.25"/>
    <row r="1395" s="7" customFormat="1" x14ac:dyDescent="0.25"/>
    <row r="1396" s="7" customFormat="1" x14ac:dyDescent="0.25"/>
    <row r="1397" s="7" customFormat="1" x14ac:dyDescent="0.25"/>
    <row r="1398" s="7" customFormat="1" x14ac:dyDescent="0.25"/>
    <row r="1399" s="7" customFormat="1" x14ac:dyDescent="0.25"/>
    <row r="1400" s="7" customFormat="1" x14ac:dyDescent="0.25"/>
    <row r="1401" s="7" customFormat="1" x14ac:dyDescent="0.25"/>
    <row r="1402" s="7" customFormat="1" x14ac:dyDescent="0.25"/>
    <row r="1403" s="7" customFormat="1" x14ac:dyDescent="0.25"/>
    <row r="1404" s="7" customFormat="1" x14ac:dyDescent="0.25"/>
    <row r="1405" s="7" customFormat="1" x14ac:dyDescent="0.25"/>
    <row r="1406" s="7" customFormat="1" x14ac:dyDescent="0.25"/>
    <row r="1407" s="7" customFormat="1" x14ac:dyDescent="0.25"/>
    <row r="1408" s="7" customFormat="1" x14ac:dyDescent="0.25"/>
    <row r="1409" s="7" customFormat="1" x14ac:dyDescent="0.25"/>
    <row r="1410" s="7" customFormat="1" x14ac:dyDescent="0.25"/>
    <row r="1411" s="7" customFormat="1" x14ac:dyDescent="0.25"/>
    <row r="1412" s="7" customFormat="1" x14ac:dyDescent="0.25"/>
    <row r="1413" s="7" customFormat="1" x14ac:dyDescent="0.25"/>
    <row r="1414" s="7" customFormat="1" x14ac:dyDescent="0.25"/>
    <row r="1415" s="7" customFormat="1" x14ac:dyDescent="0.25"/>
    <row r="1416" s="7" customFormat="1" x14ac:dyDescent="0.25"/>
    <row r="1417" s="7" customFormat="1" x14ac:dyDescent="0.25"/>
    <row r="1418" s="7" customFormat="1" x14ac:dyDescent="0.25"/>
    <row r="1419" s="7" customFormat="1" x14ac:dyDescent="0.25"/>
    <row r="1420" s="7" customFormat="1" x14ac:dyDescent="0.25"/>
    <row r="1421" s="7" customFormat="1" x14ac:dyDescent="0.25"/>
    <row r="1422" s="7" customFormat="1" x14ac:dyDescent="0.25"/>
    <row r="1423" s="7" customFormat="1" x14ac:dyDescent="0.25"/>
    <row r="1424" s="7" customFormat="1" x14ac:dyDescent="0.25"/>
    <row r="1425" s="7" customFormat="1" x14ac:dyDescent="0.25"/>
    <row r="1426" s="7" customFormat="1" x14ac:dyDescent="0.25"/>
    <row r="1427" s="7" customFormat="1" x14ac:dyDescent="0.25"/>
    <row r="1428" s="7" customFormat="1" x14ac:dyDescent="0.25"/>
    <row r="1429" s="7" customFormat="1" x14ac:dyDescent="0.25"/>
    <row r="1430" s="7" customFormat="1" x14ac:dyDescent="0.25"/>
    <row r="1431" s="7" customFormat="1" x14ac:dyDescent="0.25"/>
    <row r="1432" s="7" customFormat="1" x14ac:dyDescent="0.25"/>
    <row r="1433" s="7" customFormat="1" x14ac:dyDescent="0.25"/>
    <row r="1434" s="7" customFormat="1" x14ac:dyDescent="0.25"/>
    <row r="1435" s="7" customFormat="1" x14ac:dyDescent="0.25"/>
    <row r="1436" s="7" customFormat="1" x14ac:dyDescent="0.25"/>
    <row r="1437" s="7" customFormat="1" x14ac:dyDescent="0.25"/>
    <row r="1438" s="7" customFormat="1" x14ac:dyDescent="0.25"/>
    <row r="1439" s="7" customFormat="1" x14ac:dyDescent="0.25"/>
    <row r="1440" s="7" customFormat="1" x14ac:dyDescent="0.25"/>
    <row r="1441" s="7" customFormat="1" x14ac:dyDescent="0.25"/>
    <row r="1442" s="7" customFormat="1" x14ac:dyDescent="0.25"/>
    <row r="1443" s="7" customFormat="1" x14ac:dyDescent="0.25"/>
    <row r="1444" s="7" customFormat="1" x14ac:dyDescent="0.25"/>
    <row r="1445" s="7" customFormat="1" x14ac:dyDescent="0.25"/>
    <row r="1446" s="7" customFormat="1" x14ac:dyDescent="0.25"/>
    <row r="1447" s="7" customFormat="1" x14ac:dyDescent="0.25"/>
    <row r="1448" s="7" customFormat="1" x14ac:dyDescent="0.25"/>
    <row r="1449" s="7" customFormat="1" x14ac:dyDescent="0.25"/>
    <row r="1450" s="7" customFormat="1" x14ac:dyDescent="0.25"/>
    <row r="1451" s="7" customFormat="1" x14ac:dyDescent="0.25"/>
    <row r="1452" s="7" customFormat="1" x14ac:dyDescent="0.25"/>
    <row r="1453" s="7" customFormat="1" x14ac:dyDescent="0.25"/>
    <row r="1454" s="7" customFormat="1" x14ac:dyDescent="0.25"/>
    <row r="1455" s="7" customFormat="1" x14ac:dyDescent="0.25"/>
    <row r="1456" s="7" customFormat="1" x14ac:dyDescent="0.25"/>
    <row r="1457" s="7" customFormat="1" x14ac:dyDescent="0.25"/>
    <row r="1458" s="7" customFormat="1" x14ac:dyDescent="0.25"/>
    <row r="1459" s="7" customFormat="1" x14ac:dyDescent="0.25"/>
    <row r="1460" s="7" customFormat="1" x14ac:dyDescent="0.25"/>
    <row r="1461" s="7" customFormat="1" x14ac:dyDescent="0.25"/>
    <row r="1462" s="7" customFormat="1" x14ac:dyDescent="0.25"/>
    <row r="1463" s="7" customFormat="1" x14ac:dyDescent="0.25"/>
    <row r="1464" s="7" customFormat="1" x14ac:dyDescent="0.25"/>
    <row r="1465" s="7" customFormat="1" x14ac:dyDescent="0.25"/>
    <row r="1466" s="7" customFormat="1" x14ac:dyDescent="0.25"/>
    <row r="1467" s="7" customFormat="1" x14ac:dyDescent="0.25"/>
    <row r="1468" s="7" customFormat="1" x14ac:dyDescent="0.25"/>
    <row r="1469" s="7" customFormat="1" x14ac:dyDescent="0.25"/>
    <row r="1470" s="7" customFormat="1" x14ac:dyDescent="0.25"/>
    <row r="1471" s="7" customFormat="1" x14ac:dyDescent="0.25"/>
    <row r="1472" s="7" customFormat="1" x14ac:dyDescent="0.25"/>
    <row r="1473" s="7" customFormat="1" x14ac:dyDescent="0.25"/>
    <row r="1474" s="7" customFormat="1" x14ac:dyDescent="0.25"/>
    <row r="1475" s="7" customFormat="1" x14ac:dyDescent="0.25"/>
    <row r="1476" s="7" customFormat="1" x14ac:dyDescent="0.25"/>
    <row r="1477" s="7" customFormat="1" x14ac:dyDescent="0.25"/>
    <row r="1478" s="7" customFormat="1" x14ac:dyDescent="0.25"/>
    <row r="1479" s="7" customFormat="1" x14ac:dyDescent="0.25"/>
    <row r="1480" s="7" customFormat="1" x14ac:dyDescent="0.25"/>
    <row r="1481" s="7" customFormat="1" x14ac:dyDescent="0.25"/>
    <row r="1482" s="7" customFormat="1" x14ac:dyDescent="0.25"/>
    <row r="1483" s="7" customFormat="1" x14ac:dyDescent="0.25"/>
    <row r="1484" s="7" customFormat="1" x14ac:dyDescent="0.25"/>
    <row r="1485" s="7" customFormat="1" x14ac:dyDescent="0.25"/>
    <row r="1486" s="7" customFormat="1" x14ac:dyDescent="0.25"/>
    <row r="1487" s="7" customFormat="1" x14ac:dyDescent="0.25"/>
    <row r="1488" s="7" customFormat="1" x14ac:dyDescent="0.25"/>
    <row r="1489" s="7" customFormat="1" x14ac:dyDescent="0.25"/>
    <row r="1490" s="7" customFormat="1" x14ac:dyDescent="0.25"/>
    <row r="1491" s="7" customFormat="1" x14ac:dyDescent="0.25"/>
    <row r="1492" s="7" customFormat="1" x14ac:dyDescent="0.25"/>
    <row r="1493" s="7" customFormat="1" x14ac:dyDescent="0.25"/>
    <row r="1494" s="7" customFormat="1" x14ac:dyDescent="0.25"/>
    <row r="1495" s="7" customFormat="1" x14ac:dyDescent="0.25"/>
    <row r="1496" s="7" customFormat="1" x14ac:dyDescent="0.25"/>
    <row r="1497" s="7" customFormat="1" x14ac:dyDescent="0.25"/>
    <row r="1498" s="7" customFormat="1" x14ac:dyDescent="0.25"/>
    <row r="1499" s="7" customFormat="1" x14ac:dyDescent="0.25"/>
    <row r="1500" s="7" customFormat="1" x14ac:dyDescent="0.25"/>
    <row r="1501" s="7" customFormat="1" x14ac:dyDescent="0.25"/>
    <row r="1502" s="7" customFormat="1" x14ac:dyDescent="0.25"/>
    <row r="1503" s="7" customFormat="1" x14ac:dyDescent="0.25"/>
    <row r="1504" s="7" customFormat="1" x14ac:dyDescent="0.25"/>
    <row r="1505" s="7" customFormat="1" x14ac:dyDescent="0.25"/>
    <row r="1506" s="7" customFormat="1" x14ac:dyDescent="0.25"/>
    <row r="1507" s="7" customFormat="1" x14ac:dyDescent="0.25"/>
    <row r="1508" s="7" customFormat="1" x14ac:dyDescent="0.25"/>
    <row r="1509" s="7" customFormat="1" x14ac:dyDescent="0.25"/>
    <row r="1510" s="7" customFormat="1" x14ac:dyDescent="0.25"/>
    <row r="1511" s="7" customFormat="1" x14ac:dyDescent="0.25"/>
    <row r="1512" s="7" customFormat="1" x14ac:dyDescent="0.25"/>
    <row r="1513" s="7" customFormat="1" x14ac:dyDescent="0.25"/>
    <row r="1514" s="7" customFormat="1" x14ac:dyDescent="0.25"/>
    <row r="1515" s="7" customFormat="1" x14ac:dyDescent="0.25"/>
    <row r="1516" s="7" customFormat="1" x14ac:dyDescent="0.25"/>
    <row r="1517" s="7" customFormat="1" x14ac:dyDescent="0.25"/>
    <row r="1518" s="7" customFormat="1" x14ac:dyDescent="0.25"/>
    <row r="1519" s="7" customFormat="1" x14ac:dyDescent="0.25"/>
    <row r="1520" s="7" customFormat="1" x14ac:dyDescent="0.25"/>
    <row r="1521" s="7" customFormat="1" x14ac:dyDescent="0.25"/>
    <row r="1522" s="7" customFormat="1" x14ac:dyDescent="0.25"/>
    <row r="1523" s="7" customFormat="1" x14ac:dyDescent="0.25"/>
    <row r="1524" s="7" customFormat="1" x14ac:dyDescent="0.25"/>
    <row r="1525" s="7" customFormat="1" x14ac:dyDescent="0.25"/>
    <row r="1526" s="7" customFormat="1" x14ac:dyDescent="0.25"/>
    <row r="1527" s="7" customFormat="1" x14ac:dyDescent="0.25"/>
    <row r="1528" s="7" customFormat="1" x14ac:dyDescent="0.25"/>
    <row r="1529" s="7" customFormat="1" x14ac:dyDescent="0.25"/>
    <row r="1530" s="7" customFormat="1" x14ac:dyDescent="0.25"/>
    <row r="1531" s="7" customFormat="1" x14ac:dyDescent="0.25"/>
    <row r="1532" s="7" customFormat="1" x14ac:dyDescent="0.25"/>
    <row r="1533" s="7" customFormat="1" x14ac:dyDescent="0.25"/>
    <row r="1534" s="7" customFormat="1" x14ac:dyDescent="0.25"/>
    <row r="1535" s="7" customFormat="1" x14ac:dyDescent="0.25"/>
    <row r="1536" s="7" customFormat="1" x14ac:dyDescent="0.25"/>
    <row r="1537" s="7" customFormat="1" x14ac:dyDescent="0.25"/>
    <row r="1538" s="7" customFormat="1" x14ac:dyDescent="0.25"/>
    <row r="1539" s="7" customFormat="1" x14ac:dyDescent="0.25"/>
    <row r="1540" s="7" customFormat="1" x14ac:dyDescent="0.25"/>
    <row r="1541" s="7" customFormat="1" x14ac:dyDescent="0.25"/>
    <row r="1542" s="7" customFormat="1" x14ac:dyDescent="0.25"/>
    <row r="1543" s="7" customFormat="1" x14ac:dyDescent="0.25"/>
    <row r="1544" s="7" customFormat="1" x14ac:dyDescent="0.25"/>
    <row r="1545" s="7" customFormat="1" x14ac:dyDescent="0.25"/>
    <row r="1546" s="7" customFormat="1" x14ac:dyDescent="0.25"/>
    <row r="1547" s="7" customFormat="1" x14ac:dyDescent="0.25"/>
    <row r="1548" s="7" customFormat="1" x14ac:dyDescent="0.25"/>
    <row r="1549" s="7" customFormat="1" x14ac:dyDescent="0.25"/>
    <row r="1550" s="7" customFormat="1" x14ac:dyDescent="0.25"/>
    <row r="1551" s="7" customFormat="1" x14ac:dyDescent="0.25"/>
    <row r="1552" s="7" customFormat="1" x14ac:dyDescent="0.25"/>
    <row r="1553" s="7" customFormat="1" x14ac:dyDescent="0.25"/>
    <row r="1554" s="7" customFormat="1" x14ac:dyDescent="0.25"/>
    <row r="1555" s="7" customFormat="1" x14ac:dyDescent="0.25"/>
    <row r="1556" s="7" customFormat="1" x14ac:dyDescent="0.25"/>
    <row r="1557" s="7" customFormat="1" x14ac:dyDescent="0.25"/>
    <row r="1558" s="7" customFormat="1" x14ac:dyDescent="0.25"/>
    <row r="1559" s="7" customFormat="1" x14ac:dyDescent="0.25"/>
    <row r="1560" s="7" customFormat="1" x14ac:dyDescent="0.25"/>
    <row r="1561" s="7" customFormat="1" x14ac:dyDescent="0.25"/>
    <row r="1562" s="7" customFormat="1" x14ac:dyDescent="0.25"/>
    <row r="1563" s="7" customFormat="1" x14ac:dyDescent="0.25"/>
    <row r="1564" s="7" customFormat="1" x14ac:dyDescent="0.25"/>
    <row r="1565" s="7" customFormat="1" x14ac:dyDescent="0.25"/>
    <row r="1566" s="7" customFormat="1" x14ac:dyDescent="0.25"/>
    <row r="1567" s="7" customFormat="1" x14ac:dyDescent="0.25"/>
    <row r="1568" s="7" customFormat="1" x14ac:dyDescent="0.25"/>
    <row r="1569" s="7" customFormat="1" x14ac:dyDescent="0.25"/>
    <row r="1570" s="7" customFormat="1" x14ac:dyDescent="0.25"/>
    <row r="1571" s="7" customFormat="1" x14ac:dyDescent="0.25"/>
    <row r="1572" s="7" customFormat="1" x14ac:dyDescent="0.25"/>
    <row r="1573" s="7" customFormat="1" x14ac:dyDescent="0.25"/>
    <row r="1574" s="7" customFormat="1" x14ac:dyDescent="0.25"/>
    <row r="1575" s="7" customFormat="1" x14ac:dyDescent="0.25"/>
    <row r="1576" s="7" customFormat="1" x14ac:dyDescent="0.25"/>
    <row r="1577" s="7" customFormat="1" x14ac:dyDescent="0.25"/>
    <row r="1578" s="7" customFormat="1" x14ac:dyDescent="0.25"/>
    <row r="1579" s="7" customFormat="1" x14ac:dyDescent="0.25"/>
    <row r="1580" s="7" customFormat="1" x14ac:dyDescent="0.25"/>
    <row r="1581" s="7" customFormat="1" x14ac:dyDescent="0.25"/>
    <row r="1582" s="7" customFormat="1" x14ac:dyDescent="0.25"/>
    <row r="1583" s="7" customFormat="1" x14ac:dyDescent="0.25"/>
    <row r="1584" s="7" customFormat="1" x14ac:dyDescent="0.25"/>
    <row r="1585" s="7" customFormat="1" x14ac:dyDescent="0.25"/>
    <row r="1586" s="7" customFormat="1" x14ac:dyDescent="0.25"/>
    <row r="1587" s="7" customFormat="1" x14ac:dyDescent="0.25"/>
    <row r="1588" s="7" customFormat="1" x14ac:dyDescent="0.25"/>
    <row r="1589" s="7" customFormat="1" x14ac:dyDescent="0.25"/>
    <row r="1590" s="7" customFormat="1" x14ac:dyDescent="0.25"/>
    <row r="1591" s="7" customFormat="1" x14ac:dyDescent="0.25"/>
    <row r="1592" s="7" customFormat="1" x14ac:dyDescent="0.25"/>
    <row r="1593" s="7" customFormat="1" x14ac:dyDescent="0.25"/>
    <row r="1594" s="7" customFormat="1" x14ac:dyDescent="0.25"/>
    <row r="1595" s="7" customFormat="1" x14ac:dyDescent="0.25"/>
    <row r="1596" s="7" customFormat="1" x14ac:dyDescent="0.25"/>
    <row r="1597" s="7" customFormat="1" x14ac:dyDescent="0.25"/>
    <row r="1598" s="7" customFormat="1" x14ac:dyDescent="0.25"/>
    <row r="1599" s="7" customFormat="1" x14ac:dyDescent="0.25"/>
    <row r="1600" s="7" customFormat="1" x14ac:dyDescent="0.25"/>
    <row r="1601" s="7" customFormat="1" x14ac:dyDescent="0.25"/>
    <row r="1602" s="7" customFormat="1" x14ac:dyDescent="0.25"/>
    <row r="1603" s="7" customFormat="1" x14ac:dyDescent="0.25"/>
    <row r="1604" s="7" customFormat="1" x14ac:dyDescent="0.25"/>
    <row r="1605" s="7" customFormat="1" x14ac:dyDescent="0.25"/>
    <row r="1606" s="7" customFormat="1" x14ac:dyDescent="0.25"/>
    <row r="1607" s="7" customFormat="1" x14ac:dyDescent="0.25"/>
    <row r="1608" s="7" customFormat="1" x14ac:dyDescent="0.25"/>
    <row r="1609" s="7" customFormat="1" x14ac:dyDescent="0.25"/>
    <row r="1610" s="7" customFormat="1" x14ac:dyDescent="0.25"/>
    <row r="1611" s="7" customFormat="1" x14ac:dyDescent="0.25"/>
    <row r="1612" s="7" customFormat="1" x14ac:dyDescent="0.25"/>
    <row r="1613" s="7" customFormat="1" x14ac:dyDescent="0.25"/>
    <row r="1614" s="7" customFormat="1" x14ac:dyDescent="0.25"/>
    <row r="1615" s="7" customFormat="1" x14ac:dyDescent="0.25"/>
    <row r="1616" s="7" customFormat="1" x14ac:dyDescent="0.25"/>
    <row r="1617" s="7" customFormat="1" x14ac:dyDescent="0.25"/>
    <row r="1618" s="7" customFormat="1" x14ac:dyDescent="0.25"/>
    <row r="1619" s="7" customFormat="1" x14ac:dyDescent="0.25"/>
    <row r="1620" s="7" customFormat="1" x14ac:dyDescent="0.25"/>
    <row r="1621" s="7" customFormat="1" x14ac:dyDescent="0.25"/>
    <row r="1622" s="7" customFormat="1" x14ac:dyDescent="0.25"/>
    <row r="1623" s="7" customFormat="1" x14ac:dyDescent="0.25"/>
    <row r="1624" s="7" customFormat="1" x14ac:dyDescent="0.25"/>
    <row r="1625" s="7" customFormat="1" x14ac:dyDescent="0.25"/>
    <row r="1626" s="7" customFormat="1" x14ac:dyDescent="0.25"/>
    <row r="1627" s="7" customFormat="1" x14ac:dyDescent="0.25"/>
    <row r="1628" s="7" customFormat="1" x14ac:dyDescent="0.25"/>
    <row r="1629" s="7" customFormat="1" x14ac:dyDescent="0.25"/>
    <row r="1630" s="7" customFormat="1" x14ac:dyDescent="0.25"/>
    <row r="1631" s="7" customFormat="1" x14ac:dyDescent="0.25"/>
    <row r="1632" s="7" customFormat="1" x14ac:dyDescent="0.25"/>
    <row r="1633" s="7" customFormat="1" x14ac:dyDescent="0.25"/>
    <row r="1634" s="7" customFormat="1" x14ac:dyDescent="0.25"/>
    <row r="1635" s="7" customFormat="1" x14ac:dyDescent="0.25"/>
    <row r="1636" s="7" customFormat="1" x14ac:dyDescent="0.25"/>
    <row r="1637" s="7" customFormat="1" x14ac:dyDescent="0.25"/>
    <row r="1638" s="7" customFormat="1" x14ac:dyDescent="0.25"/>
    <row r="1639" s="7" customFormat="1" x14ac:dyDescent="0.25"/>
    <row r="1640" s="7" customFormat="1" x14ac:dyDescent="0.25"/>
    <row r="1641" s="7" customFormat="1" x14ac:dyDescent="0.25"/>
    <row r="1642" s="7" customFormat="1" x14ac:dyDescent="0.25"/>
    <row r="1643" s="7" customFormat="1" x14ac:dyDescent="0.25"/>
    <row r="1644" s="7" customFormat="1" x14ac:dyDescent="0.25"/>
    <row r="1645" s="7" customFormat="1" x14ac:dyDescent="0.25"/>
    <row r="1646" s="7" customFormat="1" x14ac:dyDescent="0.25"/>
    <row r="1647" s="7" customFormat="1" x14ac:dyDescent="0.25"/>
    <row r="1648" s="7" customFormat="1" x14ac:dyDescent="0.25"/>
    <row r="1649" s="7" customFormat="1" x14ac:dyDescent="0.25"/>
    <row r="1650" s="7" customFormat="1" x14ac:dyDescent="0.25"/>
    <row r="1651" s="7" customFormat="1" x14ac:dyDescent="0.25"/>
    <row r="1652" s="7" customFormat="1" x14ac:dyDescent="0.25"/>
    <row r="1653" s="7" customFormat="1" x14ac:dyDescent="0.25"/>
    <row r="1654" s="7" customFormat="1" x14ac:dyDescent="0.25"/>
    <row r="1655" s="7" customFormat="1" x14ac:dyDescent="0.25"/>
    <row r="1656" s="7" customFormat="1" x14ac:dyDescent="0.25"/>
    <row r="1657" s="7" customFormat="1" x14ac:dyDescent="0.25"/>
    <row r="1658" s="7" customFormat="1" x14ac:dyDescent="0.25"/>
    <row r="1659" s="7" customFormat="1" x14ac:dyDescent="0.25"/>
    <row r="1660" s="7" customFormat="1" x14ac:dyDescent="0.25"/>
    <row r="1661" s="7" customFormat="1" x14ac:dyDescent="0.25"/>
    <row r="1662" s="7" customFormat="1" x14ac:dyDescent="0.25"/>
    <row r="1663" s="7" customFormat="1" x14ac:dyDescent="0.25"/>
    <row r="1664" s="7" customFormat="1" x14ac:dyDescent="0.25"/>
    <row r="1665" s="7" customFormat="1" x14ac:dyDescent="0.25"/>
    <row r="1666" s="7" customFormat="1" x14ac:dyDescent="0.25"/>
    <row r="1667" s="7" customFormat="1" x14ac:dyDescent="0.25"/>
    <row r="1668" s="7" customFormat="1" x14ac:dyDescent="0.25"/>
    <row r="1669" s="7" customFormat="1" x14ac:dyDescent="0.25"/>
    <row r="1670" s="7" customFormat="1" x14ac:dyDescent="0.25"/>
    <row r="1671" s="7" customFormat="1" x14ac:dyDescent="0.25"/>
    <row r="1672" s="7" customFormat="1" x14ac:dyDescent="0.25"/>
    <row r="1673" s="7" customFormat="1" x14ac:dyDescent="0.25"/>
    <row r="1674" s="7" customFormat="1" x14ac:dyDescent="0.25"/>
    <row r="1675" s="7" customFormat="1" x14ac:dyDescent="0.25"/>
    <row r="1676" s="7" customFormat="1" x14ac:dyDescent="0.25"/>
    <row r="1677" s="7" customFormat="1" x14ac:dyDescent="0.25"/>
    <row r="1678" s="7" customFormat="1" x14ac:dyDescent="0.25"/>
    <row r="1679" s="7" customFormat="1" x14ac:dyDescent="0.25"/>
    <row r="1680" s="7" customFormat="1" x14ac:dyDescent="0.25"/>
    <row r="1681" s="7" customFormat="1" x14ac:dyDescent="0.25"/>
    <row r="1682" s="7" customFormat="1" x14ac:dyDescent="0.25"/>
    <row r="1683" s="7" customFormat="1" x14ac:dyDescent="0.25"/>
    <row r="1684" s="7" customFormat="1" x14ac:dyDescent="0.25"/>
    <row r="1685" s="7" customFormat="1" x14ac:dyDescent="0.25"/>
    <row r="1686" s="7" customFormat="1" x14ac:dyDescent="0.25"/>
    <row r="1687" s="7" customFormat="1" x14ac:dyDescent="0.25"/>
    <row r="1688" s="7" customFormat="1" x14ac:dyDescent="0.25"/>
    <row r="1689" s="7" customFormat="1" x14ac:dyDescent="0.25"/>
    <row r="1690" s="7" customFormat="1" x14ac:dyDescent="0.25"/>
    <row r="1691" s="7" customFormat="1" x14ac:dyDescent="0.25"/>
    <row r="1692" s="7" customFormat="1" x14ac:dyDescent="0.25"/>
    <row r="1693" s="7" customFormat="1" x14ac:dyDescent="0.25"/>
    <row r="1694" s="7" customFormat="1" x14ac:dyDescent="0.25"/>
    <row r="1695" s="7" customFormat="1" x14ac:dyDescent="0.25"/>
    <row r="1696" s="7" customFormat="1" x14ac:dyDescent="0.25"/>
    <row r="1697" s="7" customFormat="1" x14ac:dyDescent="0.25"/>
    <row r="1698" s="7" customFormat="1" x14ac:dyDescent="0.25"/>
    <row r="1699" s="7" customFormat="1" x14ac:dyDescent="0.25"/>
    <row r="1700" s="7" customFormat="1" x14ac:dyDescent="0.25"/>
    <row r="1701" s="7" customFormat="1" x14ac:dyDescent="0.25"/>
    <row r="1702" s="7" customFormat="1" x14ac:dyDescent="0.25"/>
    <row r="1703" s="7" customFormat="1" x14ac:dyDescent="0.25"/>
    <row r="1704" s="7" customFormat="1" x14ac:dyDescent="0.25"/>
    <row r="1705" s="7" customFormat="1" x14ac:dyDescent="0.25"/>
    <row r="1706" s="7" customFormat="1" x14ac:dyDescent="0.25"/>
    <row r="1707" s="7" customFormat="1" x14ac:dyDescent="0.25"/>
    <row r="1708" s="7" customFormat="1" x14ac:dyDescent="0.25"/>
    <row r="1709" s="7" customFormat="1" x14ac:dyDescent="0.25"/>
    <row r="1710" s="7" customFormat="1" x14ac:dyDescent="0.25"/>
    <row r="1711" s="7" customFormat="1" x14ac:dyDescent="0.25"/>
    <row r="1712" s="7" customFormat="1" x14ac:dyDescent="0.25"/>
    <row r="1713" s="7" customFormat="1" x14ac:dyDescent="0.25"/>
    <row r="1714" s="7" customFormat="1" x14ac:dyDescent="0.25"/>
    <row r="1715" s="7" customFormat="1" x14ac:dyDescent="0.25"/>
    <row r="1716" s="7" customFormat="1" x14ac:dyDescent="0.25"/>
    <row r="1717" s="7" customFormat="1" x14ac:dyDescent="0.25"/>
    <row r="1718" s="7" customFormat="1" x14ac:dyDescent="0.25"/>
    <row r="1719" s="7" customFormat="1" x14ac:dyDescent="0.25"/>
    <row r="1720" s="7" customFormat="1" x14ac:dyDescent="0.25"/>
    <row r="1721" s="7" customFormat="1" x14ac:dyDescent="0.25"/>
    <row r="1722" s="7" customFormat="1" x14ac:dyDescent="0.25"/>
    <row r="1723" s="7" customFormat="1" x14ac:dyDescent="0.25"/>
    <row r="1724" s="7" customFormat="1" x14ac:dyDescent="0.25"/>
    <row r="1725" s="7" customFormat="1" x14ac:dyDescent="0.25"/>
    <row r="1726" s="7" customFormat="1" x14ac:dyDescent="0.25"/>
    <row r="1727" s="7" customFormat="1" x14ac:dyDescent="0.25"/>
    <row r="1728" s="7" customFormat="1" x14ac:dyDescent="0.25"/>
    <row r="1729" s="7" customFormat="1" x14ac:dyDescent="0.25"/>
    <row r="1730" s="7" customFormat="1" x14ac:dyDescent="0.25"/>
    <row r="1731" s="7" customFormat="1" x14ac:dyDescent="0.25"/>
    <row r="1732" s="7" customFormat="1" x14ac:dyDescent="0.25"/>
    <row r="1733" s="7" customFormat="1" x14ac:dyDescent="0.25"/>
    <row r="1734" s="7" customFormat="1" x14ac:dyDescent="0.25"/>
    <row r="1735" s="7" customFormat="1" x14ac:dyDescent="0.25"/>
    <row r="1736" s="7" customFormat="1" x14ac:dyDescent="0.25"/>
    <row r="1737" s="7" customFormat="1" x14ac:dyDescent="0.25"/>
    <row r="1738" s="7" customFormat="1" x14ac:dyDescent="0.25"/>
    <row r="1739" s="7" customFormat="1" x14ac:dyDescent="0.25"/>
    <row r="1740" s="7" customFormat="1" x14ac:dyDescent="0.25"/>
    <row r="1741" s="7" customFormat="1" x14ac:dyDescent="0.25"/>
    <row r="1742" s="7" customFormat="1" x14ac:dyDescent="0.25"/>
    <row r="1743" s="7" customFormat="1" x14ac:dyDescent="0.25"/>
    <row r="1744" s="7" customFormat="1" x14ac:dyDescent="0.25"/>
    <row r="1745" s="7" customFormat="1" x14ac:dyDescent="0.25"/>
    <row r="1746" s="7" customFormat="1" x14ac:dyDescent="0.25"/>
    <row r="1747" s="7" customFormat="1" x14ac:dyDescent="0.25"/>
    <row r="1748" s="7" customFormat="1" x14ac:dyDescent="0.25"/>
    <row r="1749" s="7" customFormat="1" x14ac:dyDescent="0.25"/>
    <row r="1750" s="7" customFormat="1" x14ac:dyDescent="0.25"/>
    <row r="1751" s="7" customFormat="1" x14ac:dyDescent="0.25"/>
    <row r="1752" s="7" customFormat="1" x14ac:dyDescent="0.25"/>
    <row r="1753" s="7" customFormat="1" x14ac:dyDescent="0.25"/>
    <row r="1754" s="7" customFormat="1" x14ac:dyDescent="0.25"/>
    <row r="1755" s="7" customFormat="1" x14ac:dyDescent="0.25"/>
    <row r="1756" s="7" customFormat="1" x14ac:dyDescent="0.25"/>
    <row r="1757" s="7" customFormat="1" x14ac:dyDescent="0.25"/>
    <row r="1758" s="7" customFormat="1" x14ac:dyDescent="0.25"/>
    <row r="1759" s="7" customFormat="1" x14ac:dyDescent="0.25"/>
    <row r="1760" s="7" customFormat="1" x14ac:dyDescent="0.25"/>
    <row r="1761" s="7" customFormat="1" x14ac:dyDescent="0.25"/>
    <row r="1762" s="7" customFormat="1" x14ac:dyDescent="0.25"/>
    <row r="1763" s="7" customFormat="1" x14ac:dyDescent="0.25"/>
    <row r="1764" s="7" customFormat="1" x14ac:dyDescent="0.25"/>
    <row r="1765" s="7" customFormat="1" x14ac:dyDescent="0.25"/>
    <row r="1766" s="7" customFormat="1" x14ac:dyDescent="0.25"/>
    <row r="1767" s="7" customFormat="1" x14ac:dyDescent="0.25"/>
    <row r="1768" s="7" customFormat="1" x14ac:dyDescent="0.25"/>
    <row r="1769" s="7" customFormat="1" x14ac:dyDescent="0.25"/>
    <row r="1770" s="7" customFormat="1" x14ac:dyDescent="0.25"/>
    <row r="1771" s="7" customFormat="1" x14ac:dyDescent="0.25"/>
    <row r="1772" s="7" customFormat="1" x14ac:dyDescent="0.25"/>
    <row r="1773" s="7" customFormat="1" x14ac:dyDescent="0.25"/>
    <row r="1774" s="7" customFormat="1" x14ac:dyDescent="0.25"/>
    <row r="1775" s="7" customFormat="1" x14ac:dyDescent="0.25"/>
    <row r="1776" s="7" customFormat="1" x14ac:dyDescent="0.25"/>
    <row r="1777" s="7" customFormat="1" x14ac:dyDescent="0.25"/>
    <row r="1778" s="7" customFormat="1" x14ac:dyDescent="0.25"/>
    <row r="1779" s="7" customFormat="1" x14ac:dyDescent="0.25"/>
    <row r="1780" s="7" customFormat="1" x14ac:dyDescent="0.25"/>
    <row r="1781" s="7" customFormat="1" x14ac:dyDescent="0.25"/>
    <row r="1782" s="7" customFormat="1" x14ac:dyDescent="0.25"/>
    <row r="1783" s="7" customFormat="1" x14ac:dyDescent="0.25"/>
    <row r="1784" s="7" customFormat="1" x14ac:dyDescent="0.25"/>
    <row r="1785" s="7" customFormat="1" x14ac:dyDescent="0.25"/>
    <row r="1786" s="7" customFormat="1" x14ac:dyDescent="0.25"/>
    <row r="1787" s="7" customFormat="1" x14ac:dyDescent="0.25"/>
    <row r="1788" s="7" customFormat="1" x14ac:dyDescent="0.25"/>
    <row r="1789" s="7" customFormat="1" x14ac:dyDescent="0.25"/>
    <row r="1790" s="7" customFormat="1" x14ac:dyDescent="0.25"/>
    <row r="1791" s="7" customFormat="1" x14ac:dyDescent="0.25"/>
    <row r="1792" s="7" customFormat="1" x14ac:dyDescent="0.25"/>
    <row r="1793" s="7" customFormat="1" x14ac:dyDescent="0.25"/>
    <row r="1794" s="7" customFormat="1" x14ac:dyDescent="0.25"/>
    <row r="1795" s="7" customFormat="1" x14ac:dyDescent="0.25"/>
    <row r="1796" s="7" customFormat="1" x14ac:dyDescent="0.25"/>
    <row r="1797" s="7" customFormat="1" x14ac:dyDescent="0.25"/>
    <row r="1798" s="7" customFormat="1" x14ac:dyDescent="0.25"/>
    <row r="1799" s="7" customFormat="1" x14ac:dyDescent="0.25"/>
    <row r="1800" s="7" customFormat="1" x14ac:dyDescent="0.25"/>
    <row r="1801" s="7" customFormat="1" x14ac:dyDescent="0.25"/>
    <row r="1802" s="7" customFormat="1" x14ac:dyDescent="0.25"/>
    <row r="1803" s="7" customFormat="1" x14ac:dyDescent="0.25"/>
    <row r="1804" s="7" customFormat="1" x14ac:dyDescent="0.25"/>
    <row r="1805" s="7" customFormat="1" x14ac:dyDescent="0.25"/>
    <row r="1806" s="7" customFormat="1" x14ac:dyDescent="0.25"/>
    <row r="1807" s="7" customFormat="1" x14ac:dyDescent="0.25"/>
    <row r="1808" s="7" customFormat="1" x14ac:dyDescent="0.25"/>
    <row r="1809" s="7" customFormat="1" x14ac:dyDescent="0.25"/>
    <row r="1810" s="7" customFormat="1" x14ac:dyDescent="0.25"/>
    <row r="1811" s="7" customFormat="1" x14ac:dyDescent="0.25"/>
    <row r="1812" s="7" customFormat="1" x14ac:dyDescent="0.25"/>
    <row r="1813" s="7" customFormat="1" x14ac:dyDescent="0.25"/>
    <row r="1814" s="7" customFormat="1" x14ac:dyDescent="0.25"/>
    <row r="1815" s="7" customFormat="1" x14ac:dyDescent="0.25"/>
    <row r="1816" s="7" customFormat="1" x14ac:dyDescent="0.25"/>
    <row r="1817" s="7" customFormat="1" x14ac:dyDescent="0.25"/>
    <row r="1818" s="7" customFormat="1" x14ac:dyDescent="0.25"/>
    <row r="1819" s="7" customFormat="1" x14ac:dyDescent="0.25"/>
    <row r="1820" s="7" customFormat="1" x14ac:dyDescent="0.25"/>
    <row r="1821" s="7" customFormat="1" x14ac:dyDescent="0.25"/>
    <row r="1822" s="7" customFormat="1" x14ac:dyDescent="0.25"/>
    <row r="1823" s="7" customFormat="1" x14ac:dyDescent="0.25"/>
    <row r="1824" s="7" customFormat="1" x14ac:dyDescent="0.25"/>
    <row r="1825" s="7" customFormat="1" x14ac:dyDescent="0.25"/>
    <row r="1826" s="7" customFormat="1" x14ac:dyDescent="0.25"/>
    <row r="1827" s="7" customFormat="1" x14ac:dyDescent="0.25"/>
    <row r="1828" s="7" customFormat="1" x14ac:dyDescent="0.25"/>
    <row r="1829" s="7" customFormat="1" x14ac:dyDescent="0.25"/>
    <row r="1830" s="7" customFormat="1" x14ac:dyDescent="0.25"/>
    <row r="1831" s="7" customFormat="1" x14ac:dyDescent="0.25"/>
    <row r="1832" s="7" customFormat="1" x14ac:dyDescent="0.25"/>
    <row r="1833" s="7" customFormat="1" x14ac:dyDescent="0.25"/>
    <row r="1834" s="7" customFormat="1" x14ac:dyDescent="0.25"/>
    <row r="1835" s="7" customFormat="1" x14ac:dyDescent="0.25"/>
    <row r="1836" s="7" customFormat="1" x14ac:dyDescent="0.25"/>
    <row r="1837" s="7" customFormat="1" x14ac:dyDescent="0.25"/>
    <row r="1838" s="7" customFormat="1" x14ac:dyDescent="0.25"/>
    <row r="1839" s="7" customFormat="1" x14ac:dyDescent="0.25"/>
    <row r="1840" s="7" customFormat="1" x14ac:dyDescent="0.25"/>
    <row r="1841" s="7" customFormat="1" x14ac:dyDescent="0.25"/>
    <row r="1842" s="7" customFormat="1" x14ac:dyDescent="0.25"/>
    <row r="1843" s="7" customFormat="1" x14ac:dyDescent="0.25"/>
    <row r="1844" s="7" customFormat="1" x14ac:dyDescent="0.25"/>
    <row r="1845" s="7" customFormat="1" x14ac:dyDescent="0.25"/>
    <row r="1846" s="7" customFormat="1" x14ac:dyDescent="0.25"/>
    <row r="1847" s="7" customFormat="1" x14ac:dyDescent="0.25"/>
    <row r="1848" s="7" customFormat="1" x14ac:dyDescent="0.25"/>
    <row r="1849" s="7" customFormat="1" x14ac:dyDescent="0.25"/>
    <row r="1850" s="7" customFormat="1" x14ac:dyDescent="0.25"/>
    <row r="1851" s="7" customFormat="1" x14ac:dyDescent="0.25"/>
    <row r="1852" s="7" customFormat="1" x14ac:dyDescent="0.25"/>
    <row r="1853" s="7" customFormat="1" x14ac:dyDescent="0.25"/>
    <row r="1854" s="7" customFormat="1" x14ac:dyDescent="0.25"/>
    <row r="1855" s="7" customFormat="1" x14ac:dyDescent="0.25"/>
    <row r="1856" s="7" customFormat="1" x14ac:dyDescent="0.25"/>
    <row r="1857" s="7" customFormat="1" x14ac:dyDescent="0.25"/>
    <row r="1858" s="7" customFormat="1" x14ac:dyDescent="0.25"/>
    <row r="1859" s="7" customFormat="1" x14ac:dyDescent="0.25"/>
    <row r="1860" s="7" customFormat="1" x14ac:dyDescent="0.25"/>
    <row r="1861" s="7" customFormat="1" x14ac:dyDescent="0.25"/>
    <row r="1862" s="7" customFormat="1" x14ac:dyDescent="0.25"/>
    <row r="1863" s="7" customFormat="1" x14ac:dyDescent="0.25"/>
    <row r="1864" s="7" customFormat="1" x14ac:dyDescent="0.25"/>
    <row r="1865" s="7" customFormat="1" x14ac:dyDescent="0.25"/>
    <row r="1866" s="7" customFormat="1" x14ac:dyDescent="0.25"/>
    <row r="1867" s="7" customFormat="1" x14ac:dyDescent="0.25"/>
    <row r="1868" s="7" customFormat="1" x14ac:dyDescent="0.25"/>
    <row r="1869" s="7" customFormat="1" x14ac:dyDescent="0.25"/>
    <row r="1870" s="7" customFormat="1" x14ac:dyDescent="0.25"/>
    <row r="1871" s="7" customFormat="1" x14ac:dyDescent="0.25"/>
    <row r="1872" s="7" customFormat="1" x14ac:dyDescent="0.25"/>
    <row r="1873" s="7" customFormat="1" x14ac:dyDescent="0.25"/>
    <row r="1874" s="7" customFormat="1" x14ac:dyDescent="0.25"/>
    <row r="1875" s="7" customFormat="1" x14ac:dyDescent="0.25"/>
    <row r="1876" s="7" customFormat="1" x14ac:dyDescent="0.25"/>
    <row r="1877" s="7" customFormat="1" x14ac:dyDescent="0.25"/>
    <row r="1878" s="7" customFormat="1" x14ac:dyDescent="0.25"/>
    <row r="1879" s="7" customFormat="1" x14ac:dyDescent="0.25"/>
    <row r="1880" s="7" customFormat="1" x14ac:dyDescent="0.25"/>
    <row r="1881" s="7" customFormat="1" x14ac:dyDescent="0.25"/>
    <row r="1882" s="7" customFormat="1" x14ac:dyDescent="0.25"/>
    <row r="1883" s="7" customFormat="1" x14ac:dyDescent="0.25"/>
    <row r="1884" s="7" customFormat="1" x14ac:dyDescent="0.25"/>
    <row r="1885" s="7" customFormat="1" x14ac:dyDescent="0.25"/>
    <row r="1886" s="7" customFormat="1" x14ac:dyDescent="0.25"/>
    <row r="1887" s="7" customFormat="1" x14ac:dyDescent="0.25"/>
    <row r="1888" s="7" customFormat="1" x14ac:dyDescent="0.25"/>
    <row r="1889" s="7" customFormat="1" x14ac:dyDescent="0.25"/>
    <row r="1890" s="7" customFormat="1" x14ac:dyDescent="0.25"/>
    <row r="1891" s="7" customFormat="1" x14ac:dyDescent="0.25"/>
    <row r="1892" s="7" customFormat="1" x14ac:dyDescent="0.25"/>
    <row r="1893" s="7" customFormat="1" x14ac:dyDescent="0.25"/>
    <row r="1894" s="7" customFormat="1" x14ac:dyDescent="0.25"/>
    <row r="1895" s="7" customFormat="1" x14ac:dyDescent="0.25"/>
    <row r="1896" s="7" customFormat="1" x14ac:dyDescent="0.25"/>
    <row r="1897" s="7" customFormat="1" x14ac:dyDescent="0.25"/>
    <row r="1898" s="7" customFormat="1" x14ac:dyDescent="0.25"/>
    <row r="1899" s="7" customFormat="1" x14ac:dyDescent="0.25"/>
    <row r="1900" s="7" customFormat="1" x14ac:dyDescent="0.25"/>
    <row r="1901" s="7" customFormat="1" x14ac:dyDescent="0.25"/>
    <row r="1902" s="7" customFormat="1" x14ac:dyDescent="0.25"/>
    <row r="1903" s="7" customFormat="1" x14ac:dyDescent="0.25"/>
    <row r="1904" s="7" customFormat="1" x14ac:dyDescent="0.25"/>
    <row r="1905" s="7" customFormat="1" x14ac:dyDescent="0.25"/>
    <row r="1906" s="7" customFormat="1" x14ac:dyDescent="0.25"/>
    <row r="1907" s="7" customFormat="1" x14ac:dyDescent="0.25"/>
    <row r="1908" s="7" customFormat="1" x14ac:dyDescent="0.25"/>
    <row r="1909" s="7" customFormat="1" x14ac:dyDescent="0.25"/>
    <row r="1910" s="7" customFormat="1" x14ac:dyDescent="0.25"/>
    <row r="1911" s="7" customFormat="1" x14ac:dyDescent="0.25"/>
    <row r="1912" s="7" customFormat="1" x14ac:dyDescent="0.25"/>
    <row r="1913" s="7" customFormat="1" x14ac:dyDescent="0.25"/>
    <row r="1914" s="7" customFormat="1" x14ac:dyDescent="0.25"/>
    <row r="1915" s="7" customFormat="1" x14ac:dyDescent="0.25"/>
    <row r="1916" s="7" customFormat="1" x14ac:dyDescent="0.25"/>
    <row r="1917" s="7" customFormat="1" x14ac:dyDescent="0.25"/>
    <row r="1918" s="7" customFormat="1" x14ac:dyDescent="0.25"/>
    <row r="1919" s="7" customFormat="1" x14ac:dyDescent="0.25"/>
    <row r="1920" s="7" customFormat="1" x14ac:dyDescent="0.25"/>
    <row r="1921" s="7" customFormat="1" x14ac:dyDescent="0.25"/>
    <row r="1922" s="7" customFormat="1" x14ac:dyDescent="0.25"/>
    <row r="1923" s="7" customFormat="1" x14ac:dyDescent="0.25"/>
    <row r="1924" s="7" customFormat="1" x14ac:dyDescent="0.25"/>
    <row r="1925" s="7" customFormat="1" x14ac:dyDescent="0.25"/>
    <row r="1926" s="7" customFormat="1" x14ac:dyDescent="0.25"/>
    <row r="1927" s="7" customFormat="1" x14ac:dyDescent="0.25"/>
    <row r="1928" s="7" customFormat="1" x14ac:dyDescent="0.25"/>
    <row r="1929" s="7" customFormat="1" x14ac:dyDescent="0.25"/>
    <row r="1930" s="7" customFormat="1" x14ac:dyDescent="0.25"/>
    <row r="1931" s="7" customFormat="1" x14ac:dyDescent="0.25"/>
    <row r="1932" s="7" customFormat="1" x14ac:dyDescent="0.25"/>
    <row r="1933" s="7" customFormat="1" x14ac:dyDescent="0.25"/>
    <row r="1934" s="7" customFormat="1" x14ac:dyDescent="0.25"/>
    <row r="1935" s="7" customFormat="1" x14ac:dyDescent="0.25"/>
    <row r="1936" s="7" customFormat="1" x14ac:dyDescent="0.25"/>
    <row r="1937" s="7" customFormat="1" x14ac:dyDescent="0.25"/>
    <row r="1938" s="7" customFormat="1" x14ac:dyDescent="0.25"/>
    <row r="1939" s="7" customFormat="1" x14ac:dyDescent="0.25"/>
    <row r="1940" s="7" customFormat="1" x14ac:dyDescent="0.25"/>
    <row r="1941" s="7" customFormat="1" x14ac:dyDescent="0.25"/>
    <row r="1942" s="7" customFormat="1" x14ac:dyDescent="0.25"/>
    <row r="1943" s="7" customFormat="1" x14ac:dyDescent="0.25"/>
    <row r="1944" s="7" customFormat="1" x14ac:dyDescent="0.25"/>
    <row r="1945" s="7" customFormat="1" x14ac:dyDescent="0.25"/>
    <row r="1946" s="7" customFormat="1" x14ac:dyDescent="0.25"/>
    <row r="1947" s="7" customFormat="1" x14ac:dyDescent="0.25"/>
    <row r="1948" s="7" customFormat="1" x14ac:dyDescent="0.25"/>
    <row r="1949" s="7" customFormat="1" x14ac:dyDescent="0.25"/>
    <row r="1950" s="7" customFormat="1" x14ac:dyDescent="0.25"/>
    <row r="1951" s="7" customFormat="1" x14ac:dyDescent="0.25"/>
    <row r="1952" s="7" customFormat="1" x14ac:dyDescent="0.25"/>
    <row r="1953" s="7" customFormat="1" x14ac:dyDescent="0.25"/>
    <row r="1954" s="7" customFormat="1" x14ac:dyDescent="0.25"/>
    <row r="1955" s="7" customFormat="1" x14ac:dyDescent="0.25"/>
    <row r="1956" s="7" customFormat="1" x14ac:dyDescent="0.25"/>
    <row r="1957" s="7" customFormat="1" x14ac:dyDescent="0.25"/>
    <row r="1958" s="7" customFormat="1" x14ac:dyDescent="0.25"/>
    <row r="1959" s="7" customFormat="1" x14ac:dyDescent="0.25"/>
    <row r="1960" s="7" customFormat="1" x14ac:dyDescent="0.25"/>
    <row r="1961" s="7" customFormat="1" x14ac:dyDescent="0.25"/>
    <row r="1962" s="7" customFormat="1" x14ac:dyDescent="0.25"/>
    <row r="1963" s="7" customFormat="1" x14ac:dyDescent="0.25"/>
    <row r="1964" s="7" customFormat="1" x14ac:dyDescent="0.25"/>
    <row r="1965" s="7" customFormat="1" x14ac:dyDescent="0.25"/>
    <row r="1966" s="7" customFormat="1" x14ac:dyDescent="0.25"/>
    <row r="1967" s="7" customFormat="1" x14ac:dyDescent="0.25"/>
    <row r="1968" s="7" customFormat="1" x14ac:dyDescent="0.25"/>
    <row r="1969" s="7" customFormat="1" x14ac:dyDescent="0.25"/>
    <row r="1970" s="7" customFormat="1" x14ac:dyDescent="0.25"/>
    <row r="1971" s="7" customFormat="1" x14ac:dyDescent="0.25"/>
    <row r="1972" s="7" customFormat="1" x14ac:dyDescent="0.25"/>
    <row r="1973" s="7" customFormat="1" x14ac:dyDescent="0.25"/>
    <row r="1974" s="7" customFormat="1" x14ac:dyDescent="0.25"/>
    <row r="1975" s="7" customFormat="1" x14ac:dyDescent="0.25"/>
    <row r="1976" s="7" customFormat="1" x14ac:dyDescent="0.25"/>
    <row r="1977" s="7" customFormat="1" x14ac:dyDescent="0.25"/>
    <row r="1978" s="7" customFormat="1" x14ac:dyDescent="0.25"/>
    <row r="1979" s="7" customFormat="1" x14ac:dyDescent="0.25"/>
    <row r="1980" s="7" customFormat="1" x14ac:dyDescent="0.25"/>
    <row r="1981" s="7" customFormat="1" x14ac:dyDescent="0.25"/>
    <row r="1982" s="7" customFormat="1" x14ac:dyDescent="0.25"/>
    <row r="1983" s="7" customFormat="1" x14ac:dyDescent="0.25"/>
    <row r="1984" s="7" customFormat="1" x14ac:dyDescent="0.25"/>
    <row r="1985" s="7" customFormat="1" x14ac:dyDescent="0.25"/>
    <row r="1986" s="7" customFormat="1" x14ac:dyDescent="0.25"/>
    <row r="1987" s="7" customFormat="1" x14ac:dyDescent="0.25"/>
    <row r="1988" s="7" customFormat="1" x14ac:dyDescent="0.25"/>
    <row r="1989" s="7" customFormat="1" x14ac:dyDescent="0.25"/>
    <row r="1990" s="7" customFormat="1" x14ac:dyDescent="0.25"/>
    <row r="1991" s="7" customFormat="1" x14ac:dyDescent="0.25"/>
    <row r="1992" s="7" customFormat="1" x14ac:dyDescent="0.25"/>
    <row r="1993" s="7" customFormat="1" x14ac:dyDescent="0.25"/>
    <row r="1994" s="7" customFormat="1" x14ac:dyDescent="0.25"/>
    <row r="1995" s="7" customFormat="1" x14ac:dyDescent="0.25"/>
    <row r="1996" s="7" customFormat="1" x14ac:dyDescent="0.25"/>
    <row r="1997" s="7" customFormat="1" x14ac:dyDescent="0.25"/>
    <row r="1998" s="7" customFormat="1" x14ac:dyDescent="0.25"/>
    <row r="1999" s="7" customFormat="1" x14ac:dyDescent="0.25"/>
    <row r="2000" s="7" customFormat="1" x14ac:dyDescent="0.25"/>
    <row r="2001" s="7" customFormat="1" x14ac:dyDescent="0.25"/>
    <row r="2002" s="7" customFormat="1" x14ac:dyDescent="0.25"/>
    <row r="2003" s="7" customFormat="1" x14ac:dyDescent="0.25"/>
    <row r="2004" s="7" customFormat="1" x14ac:dyDescent="0.25"/>
    <row r="2005" s="7" customFormat="1" x14ac:dyDescent="0.25"/>
    <row r="2006" s="7" customFormat="1" x14ac:dyDescent="0.25"/>
    <row r="2007" s="7" customFormat="1" x14ac:dyDescent="0.25"/>
    <row r="2008" s="7" customFormat="1" x14ac:dyDescent="0.25"/>
    <row r="2009" s="7" customFormat="1" x14ac:dyDescent="0.25"/>
    <row r="2010" s="7" customFormat="1" x14ac:dyDescent="0.25"/>
    <row r="2011" s="7" customFormat="1" x14ac:dyDescent="0.25"/>
    <row r="2012" s="7" customFormat="1" x14ac:dyDescent="0.25"/>
    <row r="2013" s="7" customFormat="1" x14ac:dyDescent="0.25"/>
    <row r="2014" s="7" customFormat="1" x14ac:dyDescent="0.25"/>
    <row r="2015" s="7" customFormat="1" x14ac:dyDescent="0.25"/>
    <row r="2016" s="7" customFormat="1" x14ac:dyDescent="0.25"/>
    <row r="2017" s="7" customFormat="1" x14ac:dyDescent="0.25"/>
    <row r="2018" s="7" customFormat="1" x14ac:dyDescent="0.25"/>
    <row r="2019" s="7" customFormat="1" x14ac:dyDescent="0.25"/>
    <row r="2020" s="7" customFormat="1" x14ac:dyDescent="0.25"/>
    <row r="2021" s="7" customFormat="1" x14ac:dyDescent="0.25"/>
    <row r="2022" s="7" customFormat="1" x14ac:dyDescent="0.25"/>
    <row r="2023" s="7" customFormat="1" x14ac:dyDescent="0.25"/>
    <row r="2024" s="7" customFormat="1" x14ac:dyDescent="0.25"/>
    <row r="2025" s="7" customFormat="1" x14ac:dyDescent="0.25"/>
    <row r="2026" s="7" customFormat="1" x14ac:dyDescent="0.25"/>
    <row r="2027" s="7" customFormat="1" x14ac:dyDescent="0.25"/>
    <row r="2028" s="7" customFormat="1" x14ac:dyDescent="0.25"/>
    <row r="2029" s="7" customFormat="1" x14ac:dyDescent="0.25"/>
    <row r="2030" s="7" customFormat="1" x14ac:dyDescent="0.25"/>
    <row r="2031" s="7" customFormat="1" x14ac:dyDescent="0.25"/>
    <row r="2032" s="7" customFormat="1" x14ac:dyDescent="0.25"/>
    <row r="2033" s="7" customFormat="1" x14ac:dyDescent="0.25"/>
    <row r="2034" s="7" customFormat="1" x14ac:dyDescent="0.25"/>
    <row r="2035" s="7" customFormat="1" x14ac:dyDescent="0.25"/>
    <row r="2036" s="7" customFormat="1" x14ac:dyDescent="0.25"/>
    <row r="2037" s="7" customFormat="1" x14ac:dyDescent="0.25"/>
    <row r="2038" s="7" customFormat="1" x14ac:dyDescent="0.25"/>
    <row r="2039" s="7" customFormat="1" x14ac:dyDescent="0.25"/>
    <row r="2040" s="7" customFormat="1" x14ac:dyDescent="0.25"/>
    <row r="2041" s="7" customFormat="1" x14ac:dyDescent="0.25"/>
    <row r="2042" s="7" customFormat="1" x14ac:dyDescent="0.25"/>
    <row r="2043" s="7" customFormat="1" x14ac:dyDescent="0.25"/>
    <row r="2044" s="7" customFormat="1" x14ac:dyDescent="0.25"/>
    <row r="2045" s="7" customFormat="1" x14ac:dyDescent="0.25"/>
    <row r="2046" s="7" customFormat="1" x14ac:dyDescent="0.25"/>
    <row r="2047" s="7" customFormat="1" x14ac:dyDescent="0.25"/>
    <row r="2048" s="7" customFormat="1" x14ac:dyDescent="0.25"/>
    <row r="2049" s="7" customFormat="1" x14ac:dyDescent="0.25"/>
    <row r="2050" s="7" customFormat="1" x14ac:dyDescent="0.25"/>
    <row r="2051" s="7" customFormat="1" x14ac:dyDescent="0.25"/>
    <row r="2052" s="7" customFormat="1" x14ac:dyDescent="0.25"/>
    <row r="2053" s="7" customFormat="1" x14ac:dyDescent="0.25"/>
    <row r="2054" s="7" customFormat="1" x14ac:dyDescent="0.25"/>
    <row r="2055" s="7" customFormat="1" x14ac:dyDescent="0.25"/>
    <row r="2056" s="7" customFormat="1" x14ac:dyDescent="0.25"/>
    <row r="2057" s="7" customFormat="1" x14ac:dyDescent="0.25"/>
    <row r="2058" s="7" customFormat="1" x14ac:dyDescent="0.25"/>
    <row r="2059" s="7" customFormat="1" x14ac:dyDescent="0.25"/>
    <row r="2060" s="7" customFormat="1" x14ac:dyDescent="0.25"/>
    <row r="2061" s="7" customFormat="1" x14ac:dyDescent="0.25"/>
    <row r="2062" s="7" customFormat="1" x14ac:dyDescent="0.25"/>
    <row r="2063" s="7" customFormat="1" x14ac:dyDescent="0.25"/>
    <row r="2064" s="7" customFormat="1" x14ac:dyDescent="0.25"/>
    <row r="2065" s="7" customFormat="1" x14ac:dyDescent="0.25"/>
    <row r="2066" s="7" customFormat="1" x14ac:dyDescent="0.25"/>
    <row r="2067" s="7" customFormat="1" x14ac:dyDescent="0.25"/>
    <row r="2068" s="7" customFormat="1" x14ac:dyDescent="0.25"/>
    <row r="2069" s="7" customFormat="1" x14ac:dyDescent="0.25"/>
    <row r="2070" s="7" customFormat="1" x14ac:dyDescent="0.25"/>
    <row r="2071" s="7" customFormat="1" x14ac:dyDescent="0.25"/>
    <row r="2072" s="7" customFormat="1" x14ac:dyDescent="0.25"/>
    <row r="2073" s="7" customFormat="1" x14ac:dyDescent="0.25"/>
    <row r="2074" s="7" customFormat="1" x14ac:dyDescent="0.25"/>
    <row r="2075" s="7" customFormat="1" x14ac:dyDescent="0.25"/>
    <row r="2076" s="7" customFormat="1" x14ac:dyDescent="0.25"/>
    <row r="2077" s="7" customFormat="1" x14ac:dyDescent="0.25"/>
    <row r="2078" s="7" customFormat="1" x14ac:dyDescent="0.25"/>
    <row r="2079" s="7" customFormat="1" x14ac:dyDescent="0.25"/>
    <row r="2080" s="7" customFormat="1" x14ac:dyDescent="0.25"/>
    <row r="2081" s="7" customFormat="1" x14ac:dyDescent="0.25"/>
    <row r="2082" s="7" customFormat="1" x14ac:dyDescent="0.25"/>
    <row r="2083" s="7" customFormat="1" x14ac:dyDescent="0.25"/>
    <row r="2084" s="7" customFormat="1" x14ac:dyDescent="0.25"/>
    <row r="2085" s="7" customFormat="1" x14ac:dyDescent="0.25"/>
    <row r="2086" s="7" customFormat="1" x14ac:dyDescent="0.25"/>
    <row r="2087" s="7" customFormat="1" x14ac:dyDescent="0.25"/>
    <row r="2088" s="7" customFormat="1" x14ac:dyDescent="0.25"/>
    <row r="2089" s="7" customFormat="1" x14ac:dyDescent="0.25"/>
    <row r="2090" s="7" customFormat="1" x14ac:dyDescent="0.25"/>
    <row r="2091" s="7" customFormat="1" x14ac:dyDescent="0.25"/>
    <row r="2092" s="7" customFormat="1" x14ac:dyDescent="0.25"/>
    <row r="2093" s="7" customFormat="1" x14ac:dyDescent="0.25"/>
    <row r="2094" s="7" customFormat="1" x14ac:dyDescent="0.25"/>
    <row r="2095" s="7" customFormat="1" x14ac:dyDescent="0.25"/>
    <row r="2096" s="7" customFormat="1" x14ac:dyDescent="0.25"/>
    <row r="2097" s="7" customFormat="1" x14ac:dyDescent="0.25"/>
    <row r="2098" s="7" customFormat="1" x14ac:dyDescent="0.25"/>
    <row r="2099" s="7" customFormat="1" x14ac:dyDescent="0.25"/>
    <row r="2100" s="7" customFormat="1" x14ac:dyDescent="0.25"/>
    <row r="2101" s="7" customFormat="1" x14ac:dyDescent="0.25"/>
    <row r="2102" s="7" customFormat="1" x14ac:dyDescent="0.25"/>
    <row r="2103" s="7" customFormat="1" x14ac:dyDescent="0.25"/>
    <row r="2104" s="7" customFormat="1" x14ac:dyDescent="0.25"/>
    <row r="2105" s="7" customFormat="1" x14ac:dyDescent="0.25"/>
    <row r="2106" s="7" customFormat="1" x14ac:dyDescent="0.25"/>
    <row r="2107" s="7" customFormat="1" x14ac:dyDescent="0.25"/>
    <row r="2108" s="7" customFormat="1" x14ac:dyDescent="0.25"/>
    <row r="2109" s="7" customFormat="1" x14ac:dyDescent="0.25"/>
    <row r="2110" s="7" customFormat="1" x14ac:dyDescent="0.25"/>
    <row r="2111" s="7" customFormat="1" x14ac:dyDescent="0.25"/>
    <row r="2112" s="7" customFormat="1" x14ac:dyDescent="0.25"/>
    <row r="2113" s="7" customFormat="1" x14ac:dyDescent="0.25"/>
    <row r="2114" s="7" customFormat="1" x14ac:dyDescent="0.25"/>
    <row r="2115" s="7" customFormat="1" x14ac:dyDescent="0.25"/>
    <row r="2116" s="7" customFormat="1" x14ac:dyDescent="0.25"/>
    <row r="2117" s="7" customFormat="1" x14ac:dyDescent="0.25"/>
    <row r="2118" s="7" customFormat="1" x14ac:dyDescent="0.25"/>
    <row r="2119" s="7" customFormat="1" x14ac:dyDescent="0.25"/>
    <row r="2120" s="7" customFormat="1" x14ac:dyDescent="0.25"/>
    <row r="2121" s="7" customFormat="1" x14ac:dyDescent="0.25"/>
    <row r="2122" s="7" customFormat="1" x14ac:dyDescent="0.25"/>
    <row r="2123" s="7" customFormat="1" x14ac:dyDescent="0.25"/>
    <row r="2124" s="7" customFormat="1" x14ac:dyDescent="0.25"/>
    <row r="2125" s="7" customFormat="1" x14ac:dyDescent="0.25"/>
    <row r="2126" s="7" customFormat="1" x14ac:dyDescent="0.25"/>
    <row r="2127" s="7" customFormat="1" x14ac:dyDescent="0.25"/>
    <row r="2128" s="7" customFormat="1" x14ac:dyDescent="0.25"/>
    <row r="2129" s="7" customFormat="1" x14ac:dyDescent="0.25"/>
    <row r="2130" s="7" customFormat="1" x14ac:dyDescent="0.25"/>
    <row r="2131" s="7" customFormat="1" x14ac:dyDescent="0.25"/>
    <row r="2132" s="7" customFormat="1" x14ac:dyDescent="0.25"/>
    <row r="2133" s="7" customFormat="1" x14ac:dyDescent="0.25"/>
    <row r="2134" s="7" customFormat="1" x14ac:dyDescent="0.25"/>
    <row r="2135" s="7" customFormat="1" x14ac:dyDescent="0.25"/>
    <row r="2136" s="7" customFormat="1" x14ac:dyDescent="0.25"/>
    <row r="2137" s="7" customFormat="1" x14ac:dyDescent="0.25"/>
    <row r="2138" s="7" customFormat="1" x14ac:dyDescent="0.25"/>
    <row r="2139" s="7" customFormat="1" x14ac:dyDescent="0.25"/>
    <row r="2140" s="7" customFormat="1" x14ac:dyDescent="0.25"/>
    <row r="2141" s="7" customFormat="1" x14ac:dyDescent="0.25"/>
    <row r="2142" s="7" customFormat="1" x14ac:dyDescent="0.25"/>
    <row r="2143" s="7" customFormat="1" x14ac:dyDescent="0.25"/>
    <row r="2144" s="7" customFormat="1" x14ac:dyDescent="0.25"/>
    <row r="2145" s="7" customFormat="1" x14ac:dyDescent="0.25"/>
    <row r="2146" s="7" customFormat="1" x14ac:dyDescent="0.25"/>
    <row r="2147" s="7" customFormat="1" x14ac:dyDescent="0.25"/>
    <row r="2148" s="7" customFormat="1" x14ac:dyDescent="0.25"/>
    <row r="2149" s="7" customFormat="1" x14ac:dyDescent="0.25"/>
    <row r="2150" s="7" customFormat="1" x14ac:dyDescent="0.25"/>
    <row r="2151" s="7" customFormat="1" x14ac:dyDescent="0.25"/>
    <row r="2152" s="7" customFormat="1" x14ac:dyDescent="0.25"/>
    <row r="2153" s="7" customFormat="1" x14ac:dyDescent="0.25"/>
    <row r="2154" s="7" customFormat="1" x14ac:dyDescent="0.25"/>
    <row r="2155" s="7" customFormat="1" x14ac:dyDescent="0.25"/>
    <row r="2156" s="7" customFormat="1" x14ac:dyDescent="0.25"/>
    <row r="2157" s="7" customFormat="1" x14ac:dyDescent="0.25"/>
    <row r="2158" s="7" customFormat="1" x14ac:dyDescent="0.25"/>
    <row r="2159" s="7" customFormat="1" x14ac:dyDescent="0.25"/>
    <row r="2160" s="7" customFormat="1" x14ac:dyDescent="0.25"/>
    <row r="2161" s="7" customFormat="1" x14ac:dyDescent="0.25"/>
    <row r="2162" s="7" customFormat="1" x14ac:dyDescent="0.25"/>
    <row r="2163" s="7" customFormat="1" x14ac:dyDescent="0.25"/>
    <row r="2164" s="7" customFormat="1" x14ac:dyDescent="0.25"/>
    <row r="2165" s="7" customFormat="1" x14ac:dyDescent="0.25"/>
    <row r="2166" s="7" customFormat="1" x14ac:dyDescent="0.25"/>
    <row r="2167" s="7" customFormat="1" x14ac:dyDescent="0.25"/>
    <row r="2168" s="7" customFormat="1" x14ac:dyDescent="0.25"/>
    <row r="2169" s="7" customFormat="1" x14ac:dyDescent="0.25"/>
    <row r="2170" s="7" customFormat="1" x14ac:dyDescent="0.25"/>
    <row r="2171" s="7" customFormat="1" x14ac:dyDescent="0.25"/>
    <row r="2172" s="7" customFormat="1" x14ac:dyDescent="0.25"/>
    <row r="2173" s="7" customFormat="1" x14ac:dyDescent="0.25"/>
    <row r="2174" s="7" customFormat="1" x14ac:dyDescent="0.25"/>
    <row r="2175" s="7" customFormat="1" x14ac:dyDescent="0.25"/>
    <row r="2176" s="7" customFormat="1" x14ac:dyDescent="0.25"/>
    <row r="2177" s="7" customFormat="1" x14ac:dyDescent="0.25"/>
    <row r="2178" s="7" customFormat="1" x14ac:dyDescent="0.25"/>
    <row r="2179" s="7" customFormat="1" x14ac:dyDescent="0.25"/>
    <row r="2180" s="7" customFormat="1" x14ac:dyDescent="0.25"/>
    <row r="2181" s="7" customFormat="1" x14ac:dyDescent="0.25"/>
    <row r="2182" s="7" customFormat="1" x14ac:dyDescent="0.25"/>
    <row r="2183" s="7" customFormat="1" x14ac:dyDescent="0.25"/>
    <row r="2184" s="7" customFormat="1" x14ac:dyDescent="0.25"/>
    <row r="2185" s="7" customFormat="1" x14ac:dyDescent="0.25"/>
    <row r="2186" s="7" customFormat="1" x14ac:dyDescent="0.25"/>
    <row r="2187" s="7" customFormat="1" x14ac:dyDescent="0.25"/>
    <row r="2188" s="7" customFormat="1" x14ac:dyDescent="0.25"/>
    <row r="2189" s="7" customFormat="1" x14ac:dyDescent="0.25"/>
    <row r="2190" s="7" customFormat="1" x14ac:dyDescent="0.25"/>
    <row r="2191" s="7" customFormat="1" x14ac:dyDescent="0.25"/>
    <row r="2192" s="7" customFormat="1" x14ac:dyDescent="0.25"/>
    <row r="2193" s="7" customFormat="1" x14ac:dyDescent="0.25"/>
    <row r="2194" s="7" customFormat="1" x14ac:dyDescent="0.25"/>
    <row r="2195" s="7" customFormat="1" x14ac:dyDescent="0.25"/>
    <row r="2196" s="7" customFormat="1" x14ac:dyDescent="0.25"/>
    <row r="2197" s="7" customFormat="1" x14ac:dyDescent="0.25"/>
    <row r="2198" s="7" customFormat="1" x14ac:dyDescent="0.25"/>
    <row r="2199" s="7" customFormat="1" x14ac:dyDescent="0.25"/>
    <row r="2200" s="7" customFormat="1" x14ac:dyDescent="0.25"/>
    <row r="2201" s="7" customFormat="1" x14ac:dyDescent="0.25"/>
    <row r="2202" s="7" customFormat="1" x14ac:dyDescent="0.25"/>
    <row r="2203" s="7" customFormat="1" x14ac:dyDescent="0.25"/>
    <row r="2204" s="7" customFormat="1" x14ac:dyDescent="0.25"/>
    <row r="2205" s="7" customFormat="1" x14ac:dyDescent="0.25"/>
    <row r="2206" s="7" customFormat="1" x14ac:dyDescent="0.25"/>
    <row r="2207" s="7" customFormat="1" x14ac:dyDescent="0.25"/>
    <row r="2208" s="7" customFormat="1" x14ac:dyDescent="0.25"/>
    <row r="2209" s="7" customFormat="1" x14ac:dyDescent="0.25"/>
    <row r="2210" s="7" customFormat="1" x14ac:dyDescent="0.25"/>
    <row r="2211" s="7" customFormat="1" x14ac:dyDescent="0.25"/>
    <row r="2212" s="7" customFormat="1" x14ac:dyDescent="0.25"/>
    <row r="2213" s="7" customFormat="1" x14ac:dyDescent="0.25"/>
    <row r="2214" s="7" customFormat="1" x14ac:dyDescent="0.25"/>
    <row r="2215" s="7" customFormat="1" x14ac:dyDescent="0.25"/>
    <row r="2216" s="7" customFormat="1" x14ac:dyDescent="0.25"/>
    <row r="2217" s="7" customFormat="1" x14ac:dyDescent="0.25"/>
    <row r="2218" s="7" customFormat="1" x14ac:dyDescent="0.25"/>
    <row r="2219" s="7" customFormat="1" x14ac:dyDescent="0.25"/>
    <row r="2220" s="7" customFormat="1" x14ac:dyDescent="0.25"/>
    <row r="2221" s="7" customFormat="1" x14ac:dyDescent="0.25"/>
    <row r="2222" s="7" customFormat="1" x14ac:dyDescent="0.25"/>
    <row r="2223" s="7" customFormat="1" x14ac:dyDescent="0.25"/>
    <row r="2224" s="7" customFormat="1" x14ac:dyDescent="0.25"/>
    <row r="2225" s="7" customFormat="1" x14ac:dyDescent="0.25"/>
    <row r="2226" s="7" customFormat="1" x14ac:dyDescent="0.25"/>
    <row r="2227" s="7" customFormat="1" x14ac:dyDescent="0.25"/>
    <row r="2228" s="7" customFormat="1" x14ac:dyDescent="0.25"/>
    <row r="2229" s="7" customFormat="1" x14ac:dyDescent="0.25"/>
    <row r="2230" s="7" customFormat="1" x14ac:dyDescent="0.25"/>
    <row r="2231" s="7" customFormat="1" x14ac:dyDescent="0.25"/>
    <row r="2232" s="7" customFormat="1" x14ac:dyDescent="0.25"/>
    <row r="2233" s="7" customFormat="1" x14ac:dyDescent="0.25"/>
    <row r="2234" s="7" customFormat="1" x14ac:dyDescent="0.25"/>
    <row r="2235" s="7" customFormat="1" x14ac:dyDescent="0.25"/>
    <row r="2236" s="7" customFormat="1" x14ac:dyDescent="0.25"/>
    <row r="2237" s="7" customFormat="1" x14ac:dyDescent="0.25"/>
    <row r="2238" s="7" customFormat="1" x14ac:dyDescent="0.25"/>
    <row r="2239" s="7" customFormat="1" x14ac:dyDescent="0.25"/>
    <row r="2240" s="7" customFormat="1" x14ac:dyDescent="0.25"/>
    <row r="2241" s="7" customFormat="1" x14ac:dyDescent="0.25"/>
    <row r="2242" s="7" customFormat="1" x14ac:dyDescent="0.25"/>
    <row r="2243" s="7" customFormat="1" x14ac:dyDescent="0.25"/>
    <row r="2244" s="7" customFormat="1" x14ac:dyDescent="0.25"/>
    <row r="2245" s="7" customFormat="1" x14ac:dyDescent="0.25"/>
    <row r="2246" s="7" customFormat="1" x14ac:dyDescent="0.25"/>
    <row r="2247" s="7" customFormat="1" x14ac:dyDescent="0.25"/>
    <row r="2248" s="7" customFormat="1" x14ac:dyDescent="0.25"/>
    <row r="2249" s="7" customFormat="1" x14ac:dyDescent="0.25"/>
    <row r="2250" s="7" customFormat="1" x14ac:dyDescent="0.25"/>
    <row r="2251" s="7" customFormat="1" x14ac:dyDescent="0.25"/>
    <row r="2252" s="7" customFormat="1" x14ac:dyDescent="0.25"/>
    <row r="2253" s="7" customFormat="1" x14ac:dyDescent="0.25"/>
    <row r="2254" s="7" customFormat="1" x14ac:dyDescent="0.25"/>
    <row r="2255" s="7" customFormat="1" x14ac:dyDescent="0.25"/>
    <row r="2256" s="7" customFormat="1" x14ac:dyDescent="0.25"/>
    <row r="2257" s="7" customFormat="1" x14ac:dyDescent="0.25"/>
    <row r="2258" s="7" customFormat="1" x14ac:dyDescent="0.25"/>
    <row r="2259" s="7" customFormat="1" x14ac:dyDescent="0.25"/>
    <row r="2260" s="7" customFormat="1" x14ac:dyDescent="0.25"/>
    <row r="2261" s="7" customFormat="1" x14ac:dyDescent="0.25"/>
    <row r="2262" s="7" customFormat="1" x14ac:dyDescent="0.25"/>
    <row r="2263" s="7" customFormat="1" x14ac:dyDescent="0.25"/>
    <row r="2264" s="7" customFormat="1" x14ac:dyDescent="0.25"/>
    <row r="2265" s="7" customFormat="1" x14ac:dyDescent="0.25"/>
    <row r="2266" s="7" customFormat="1" x14ac:dyDescent="0.25"/>
    <row r="2267" s="7" customFormat="1" x14ac:dyDescent="0.25"/>
    <row r="2268" s="7" customFormat="1" x14ac:dyDescent="0.25"/>
    <row r="2269" s="7" customFormat="1" x14ac:dyDescent="0.25"/>
    <row r="2270" s="7" customFormat="1" x14ac:dyDescent="0.25"/>
    <row r="2271" s="7" customFormat="1" x14ac:dyDescent="0.25"/>
    <row r="2272" s="7" customFormat="1" x14ac:dyDescent="0.25"/>
    <row r="2273" s="7" customFormat="1" x14ac:dyDescent="0.25"/>
    <row r="2274" s="7" customFormat="1" x14ac:dyDescent="0.25"/>
    <row r="2275" s="7" customFormat="1" x14ac:dyDescent="0.25"/>
    <row r="2276" s="7" customFormat="1" x14ac:dyDescent="0.25"/>
    <row r="2277" s="7" customFormat="1" x14ac:dyDescent="0.25"/>
    <row r="2278" s="7" customFormat="1" x14ac:dyDescent="0.25"/>
    <row r="2279" s="7" customFormat="1" x14ac:dyDescent="0.25"/>
    <row r="2280" s="7" customFormat="1" x14ac:dyDescent="0.25"/>
    <row r="2281" s="7" customFormat="1" x14ac:dyDescent="0.25"/>
    <row r="2282" s="7" customFormat="1" x14ac:dyDescent="0.25"/>
    <row r="2283" s="7" customFormat="1" x14ac:dyDescent="0.25"/>
    <row r="2284" s="7" customFormat="1" x14ac:dyDescent="0.25"/>
    <row r="2285" s="7" customFormat="1" x14ac:dyDescent="0.25"/>
    <row r="2286" s="7" customFormat="1" x14ac:dyDescent="0.25"/>
    <row r="2287" s="7" customFormat="1" x14ac:dyDescent="0.25"/>
    <row r="2288" s="7" customFormat="1" x14ac:dyDescent="0.25"/>
    <row r="2289" s="7" customFormat="1" x14ac:dyDescent="0.25"/>
    <row r="2290" s="7" customFormat="1" x14ac:dyDescent="0.25"/>
    <row r="2291" s="7" customFormat="1" x14ac:dyDescent="0.25"/>
    <row r="2292" s="7" customFormat="1" x14ac:dyDescent="0.25"/>
    <row r="2293" s="7" customFormat="1" x14ac:dyDescent="0.25"/>
    <row r="2294" s="7" customFormat="1" x14ac:dyDescent="0.25"/>
    <row r="2295" s="7" customFormat="1" x14ac:dyDescent="0.25"/>
    <row r="2296" s="7" customFormat="1" x14ac:dyDescent="0.25"/>
    <row r="2297" s="7" customFormat="1" x14ac:dyDescent="0.25"/>
    <row r="2298" s="7" customFormat="1" x14ac:dyDescent="0.25"/>
    <row r="2299" s="7" customFormat="1" x14ac:dyDescent="0.25"/>
    <row r="2300" s="7" customFormat="1" x14ac:dyDescent="0.25"/>
    <row r="2301" s="7" customFormat="1" x14ac:dyDescent="0.25"/>
    <row r="2302" s="7" customFormat="1" x14ac:dyDescent="0.25"/>
    <row r="2303" s="7" customFormat="1" x14ac:dyDescent="0.25"/>
    <row r="2304" s="7" customFormat="1" x14ac:dyDescent="0.25"/>
    <row r="2305" s="7" customFormat="1" x14ac:dyDescent="0.25"/>
    <row r="2306" s="7" customFormat="1" x14ac:dyDescent="0.25"/>
    <row r="2307" s="7" customFormat="1" x14ac:dyDescent="0.25"/>
    <row r="2308" s="7" customFormat="1" x14ac:dyDescent="0.25"/>
    <row r="2309" s="7" customFormat="1" x14ac:dyDescent="0.25"/>
    <row r="2310" s="7" customFormat="1" x14ac:dyDescent="0.25"/>
    <row r="2311" s="7" customFormat="1" x14ac:dyDescent="0.25"/>
    <row r="2312" s="7" customFormat="1" x14ac:dyDescent="0.25"/>
    <row r="2313" s="7" customFormat="1" x14ac:dyDescent="0.25"/>
    <row r="2314" s="7" customFormat="1" x14ac:dyDescent="0.25"/>
    <row r="2315" s="7" customFormat="1" x14ac:dyDescent="0.25"/>
    <row r="2316" s="7" customFormat="1" x14ac:dyDescent="0.25"/>
    <row r="2317" s="7" customFormat="1" x14ac:dyDescent="0.25"/>
    <row r="2318" s="7" customFormat="1" x14ac:dyDescent="0.25"/>
    <row r="2319" s="7" customFormat="1" x14ac:dyDescent="0.25"/>
    <row r="2320" s="7" customFormat="1" x14ac:dyDescent="0.25"/>
    <row r="2321" s="7" customFormat="1" x14ac:dyDescent="0.25"/>
    <row r="2322" s="7" customFormat="1" x14ac:dyDescent="0.25"/>
    <row r="2323" s="7" customFormat="1" x14ac:dyDescent="0.25"/>
    <row r="2324" s="7" customFormat="1" x14ac:dyDescent="0.25"/>
    <row r="2325" s="7" customFormat="1" x14ac:dyDescent="0.25"/>
    <row r="2326" s="7" customFormat="1" x14ac:dyDescent="0.25"/>
    <row r="2327" s="7" customFormat="1" x14ac:dyDescent="0.25"/>
    <row r="2328" s="7" customFormat="1" x14ac:dyDescent="0.25"/>
    <row r="2329" s="7" customFormat="1" x14ac:dyDescent="0.25"/>
    <row r="2330" s="7" customFormat="1" x14ac:dyDescent="0.25"/>
    <row r="2331" s="7" customFormat="1" x14ac:dyDescent="0.25"/>
    <row r="2332" s="7" customFormat="1" x14ac:dyDescent="0.25"/>
    <row r="2333" s="7" customFormat="1" x14ac:dyDescent="0.25"/>
    <row r="2334" s="7" customFormat="1" x14ac:dyDescent="0.25"/>
    <row r="2335" s="7" customFormat="1" x14ac:dyDescent="0.25"/>
    <row r="2336" s="7" customFormat="1" x14ac:dyDescent="0.25"/>
    <row r="2337" s="7" customFormat="1" x14ac:dyDescent="0.25"/>
    <row r="2338" s="7" customFormat="1" x14ac:dyDescent="0.25"/>
    <row r="2339" s="7" customFormat="1" x14ac:dyDescent="0.25"/>
    <row r="2340" s="7" customFormat="1" x14ac:dyDescent="0.25"/>
    <row r="2341" s="7" customFormat="1" x14ac:dyDescent="0.25"/>
    <row r="2342" s="7" customFormat="1" x14ac:dyDescent="0.25"/>
    <row r="2343" s="7" customFormat="1" x14ac:dyDescent="0.25"/>
    <row r="2344" s="7" customFormat="1" x14ac:dyDescent="0.25"/>
    <row r="2345" s="7" customFormat="1" x14ac:dyDescent="0.25"/>
    <row r="2346" s="7" customFormat="1" x14ac:dyDescent="0.25"/>
    <row r="2347" s="7" customFormat="1" x14ac:dyDescent="0.25"/>
    <row r="2348" s="7" customFormat="1" x14ac:dyDescent="0.25"/>
    <row r="2349" s="7" customFormat="1" x14ac:dyDescent="0.25"/>
    <row r="2350" s="7" customFormat="1" x14ac:dyDescent="0.25"/>
    <row r="2351" s="7" customFormat="1" x14ac:dyDescent="0.25"/>
    <row r="2352" s="7" customFormat="1" x14ac:dyDescent="0.25"/>
    <row r="2353" s="7" customFormat="1" x14ac:dyDescent="0.25"/>
    <row r="2354" s="7" customFormat="1" x14ac:dyDescent="0.25"/>
    <row r="2355" s="7" customFormat="1" x14ac:dyDescent="0.25"/>
    <row r="2356" s="7" customFormat="1" x14ac:dyDescent="0.25"/>
    <row r="2357" s="7" customFormat="1" x14ac:dyDescent="0.25"/>
    <row r="2358" s="7" customFormat="1" x14ac:dyDescent="0.25"/>
    <row r="2359" s="7" customFormat="1" x14ac:dyDescent="0.25"/>
    <row r="2360" s="7" customFormat="1" x14ac:dyDescent="0.25"/>
    <row r="2361" s="7" customFormat="1" x14ac:dyDescent="0.25"/>
    <row r="2362" s="7" customFormat="1" x14ac:dyDescent="0.25"/>
    <row r="2363" s="7" customFormat="1" x14ac:dyDescent="0.25"/>
    <row r="2364" s="7" customFormat="1" x14ac:dyDescent="0.25"/>
    <row r="2365" s="7" customFormat="1" x14ac:dyDescent="0.25"/>
    <row r="2366" s="7" customFormat="1" x14ac:dyDescent="0.25"/>
    <row r="2367" s="7" customFormat="1" x14ac:dyDescent="0.25"/>
    <row r="2368" s="7" customFormat="1" x14ac:dyDescent="0.25"/>
    <row r="2369" s="7" customFormat="1" x14ac:dyDescent="0.25"/>
    <row r="2370" s="7" customFormat="1" x14ac:dyDescent="0.25"/>
    <row r="2371" s="7" customFormat="1" x14ac:dyDescent="0.25"/>
    <row r="2372" s="7" customFormat="1" x14ac:dyDescent="0.25"/>
    <row r="2373" s="7" customFormat="1" x14ac:dyDescent="0.25"/>
    <row r="2374" s="7" customFormat="1" x14ac:dyDescent="0.25"/>
    <row r="2375" s="7" customFormat="1" x14ac:dyDescent="0.25"/>
    <row r="2376" s="7" customFormat="1" x14ac:dyDescent="0.25"/>
    <row r="2377" s="7" customFormat="1" x14ac:dyDescent="0.25"/>
    <row r="2378" s="7" customFormat="1" x14ac:dyDescent="0.25"/>
    <row r="2379" s="7" customFormat="1" x14ac:dyDescent="0.25"/>
    <row r="2380" s="7" customFormat="1" x14ac:dyDescent="0.25"/>
    <row r="2381" s="7" customFormat="1" x14ac:dyDescent="0.25"/>
    <row r="2382" s="7" customFormat="1" x14ac:dyDescent="0.25"/>
    <row r="2383" s="7" customFormat="1" x14ac:dyDescent="0.25"/>
    <row r="2384" s="7" customFormat="1" x14ac:dyDescent="0.25"/>
    <row r="2385" s="7" customFormat="1" x14ac:dyDescent="0.25"/>
    <row r="2386" s="7" customFormat="1" x14ac:dyDescent="0.25"/>
    <row r="2387" s="7" customFormat="1" x14ac:dyDescent="0.25"/>
    <row r="2388" s="7" customFormat="1" x14ac:dyDescent="0.25"/>
    <row r="2389" s="7" customFormat="1" x14ac:dyDescent="0.25"/>
    <row r="2390" s="7" customFormat="1" x14ac:dyDescent="0.25"/>
    <row r="2391" s="7" customFormat="1" x14ac:dyDescent="0.25"/>
    <row r="2392" s="7" customFormat="1" x14ac:dyDescent="0.25"/>
    <row r="2393" s="7" customFormat="1" x14ac:dyDescent="0.25"/>
    <row r="2394" s="7" customFormat="1" x14ac:dyDescent="0.25"/>
    <row r="2395" s="7" customFormat="1" x14ac:dyDescent="0.25"/>
    <row r="2396" s="7" customFormat="1" x14ac:dyDescent="0.25"/>
    <row r="2397" s="7" customFormat="1" x14ac:dyDescent="0.25"/>
    <row r="2398" s="7" customFormat="1" x14ac:dyDescent="0.25"/>
    <row r="2399" s="7" customFormat="1" x14ac:dyDescent="0.25"/>
    <row r="2400" s="7" customFormat="1" x14ac:dyDescent="0.25"/>
    <row r="2401" s="7" customFormat="1" x14ac:dyDescent="0.25"/>
    <row r="2402" s="7" customFormat="1" x14ac:dyDescent="0.25"/>
    <row r="2403" s="7" customFormat="1" x14ac:dyDescent="0.25"/>
    <row r="2404" s="7" customFormat="1" x14ac:dyDescent="0.25"/>
    <row r="2405" s="7" customFormat="1" x14ac:dyDescent="0.25"/>
    <row r="2406" s="7" customFormat="1" x14ac:dyDescent="0.25"/>
    <row r="2407" s="7" customFormat="1" x14ac:dyDescent="0.25"/>
    <row r="2408" s="7" customFormat="1" x14ac:dyDescent="0.25"/>
    <row r="2409" s="7" customFormat="1" x14ac:dyDescent="0.25"/>
    <row r="2410" s="7" customFormat="1" x14ac:dyDescent="0.25"/>
    <row r="2411" s="7" customFormat="1" x14ac:dyDescent="0.25"/>
    <row r="2412" s="7" customFormat="1" x14ac:dyDescent="0.25"/>
    <row r="2413" s="7" customFormat="1" x14ac:dyDescent="0.25"/>
    <row r="2414" s="7" customFormat="1" x14ac:dyDescent="0.25"/>
    <row r="2415" s="7" customFormat="1" x14ac:dyDescent="0.25"/>
    <row r="2416" s="7" customFormat="1" x14ac:dyDescent="0.25"/>
    <row r="2417" s="7" customFormat="1" x14ac:dyDescent="0.25"/>
    <row r="2418" s="7" customFormat="1" x14ac:dyDescent="0.25"/>
    <row r="2419" s="7" customFormat="1" x14ac:dyDescent="0.25"/>
    <row r="2420" s="7" customFormat="1" x14ac:dyDescent="0.25"/>
    <row r="2421" s="7" customFormat="1" x14ac:dyDescent="0.25"/>
    <row r="2422" s="7" customFormat="1" x14ac:dyDescent="0.25"/>
    <row r="2423" s="7" customFormat="1" x14ac:dyDescent="0.25"/>
    <row r="2424" s="7" customFormat="1" x14ac:dyDescent="0.25"/>
    <row r="2425" s="7" customFormat="1" x14ac:dyDescent="0.25"/>
    <row r="2426" s="7" customFormat="1" x14ac:dyDescent="0.25"/>
    <row r="2427" s="7" customFormat="1" x14ac:dyDescent="0.25"/>
    <row r="2428" s="7" customFormat="1" x14ac:dyDescent="0.25"/>
    <row r="2429" s="7" customFormat="1" x14ac:dyDescent="0.25"/>
    <row r="2430" s="7" customFormat="1" x14ac:dyDescent="0.25"/>
    <row r="2431" s="7" customFormat="1" x14ac:dyDescent="0.25"/>
    <row r="2432" s="7" customFormat="1" x14ac:dyDescent="0.25"/>
    <row r="2433" s="7" customFormat="1" x14ac:dyDescent="0.25"/>
    <row r="2434" s="7" customFormat="1" x14ac:dyDescent="0.25"/>
    <row r="2435" s="7" customFormat="1" x14ac:dyDescent="0.25"/>
    <row r="2436" s="7" customFormat="1" x14ac:dyDescent="0.25"/>
    <row r="2437" s="7" customFormat="1" x14ac:dyDescent="0.25"/>
    <row r="2438" s="7" customFormat="1" x14ac:dyDescent="0.25"/>
    <row r="2439" s="7" customFormat="1" x14ac:dyDescent="0.25"/>
    <row r="2440" s="7" customFormat="1" x14ac:dyDescent="0.25"/>
    <row r="2441" s="7" customFormat="1" x14ac:dyDescent="0.25"/>
    <row r="2442" s="7" customFormat="1" x14ac:dyDescent="0.25"/>
    <row r="2443" s="7" customFormat="1" x14ac:dyDescent="0.25"/>
    <row r="2444" s="7" customFormat="1" x14ac:dyDescent="0.25"/>
    <row r="2445" s="7" customFormat="1" x14ac:dyDescent="0.25"/>
    <row r="2446" s="7" customFormat="1" x14ac:dyDescent="0.25"/>
    <row r="2447" s="7" customFormat="1" x14ac:dyDescent="0.25"/>
    <row r="2448" s="7" customFormat="1" x14ac:dyDescent="0.25"/>
    <row r="2449" s="7" customFormat="1" x14ac:dyDescent="0.25"/>
    <row r="2450" s="7" customFormat="1" x14ac:dyDescent="0.25"/>
    <row r="2451" s="7" customFormat="1" x14ac:dyDescent="0.25"/>
    <row r="2452" s="7" customFormat="1" x14ac:dyDescent="0.25"/>
    <row r="2453" s="7" customFormat="1" x14ac:dyDescent="0.25"/>
    <row r="2454" s="7" customFormat="1" x14ac:dyDescent="0.25"/>
    <row r="2455" s="7" customFormat="1" x14ac:dyDescent="0.25"/>
    <row r="2456" s="7" customFormat="1" x14ac:dyDescent="0.25"/>
    <row r="2457" s="7" customFormat="1" x14ac:dyDescent="0.25"/>
    <row r="2458" s="7" customFormat="1" x14ac:dyDescent="0.25"/>
    <row r="2459" s="7" customFormat="1" x14ac:dyDescent="0.25"/>
    <row r="2460" s="7" customFormat="1" x14ac:dyDescent="0.25"/>
    <row r="2461" s="7" customFormat="1" x14ac:dyDescent="0.25"/>
    <row r="2462" s="7" customFormat="1" x14ac:dyDescent="0.25"/>
    <row r="2463" s="7" customFormat="1" x14ac:dyDescent="0.25"/>
    <row r="2464" s="7" customFormat="1" x14ac:dyDescent="0.25"/>
    <row r="2465" s="7" customFormat="1" x14ac:dyDescent="0.25"/>
    <row r="2466" s="7" customFormat="1" x14ac:dyDescent="0.25"/>
    <row r="2467" s="7" customFormat="1" x14ac:dyDescent="0.25"/>
    <row r="2468" s="7" customFormat="1" x14ac:dyDescent="0.25"/>
    <row r="2469" s="7" customFormat="1" x14ac:dyDescent="0.25"/>
    <row r="2470" s="7" customFormat="1" x14ac:dyDescent="0.25"/>
    <row r="2471" s="7" customFormat="1" x14ac:dyDescent="0.25"/>
    <row r="2472" s="7" customFormat="1" x14ac:dyDescent="0.25"/>
    <row r="2473" s="7" customFormat="1" x14ac:dyDescent="0.25"/>
    <row r="2474" s="7" customFormat="1" x14ac:dyDescent="0.25"/>
    <row r="2475" s="7" customFormat="1" x14ac:dyDescent="0.25"/>
    <row r="2476" s="7" customFormat="1" x14ac:dyDescent="0.25"/>
    <row r="2477" s="7" customFormat="1" x14ac:dyDescent="0.25"/>
    <row r="2478" s="7" customFormat="1" x14ac:dyDescent="0.25"/>
    <row r="2479" s="7" customFormat="1" x14ac:dyDescent="0.25"/>
    <row r="2480" s="7" customFormat="1" x14ac:dyDescent="0.25"/>
    <row r="2481" s="7" customFormat="1" x14ac:dyDescent="0.25"/>
    <row r="2482" s="7" customFormat="1" x14ac:dyDescent="0.25"/>
    <row r="2483" s="7" customFormat="1" x14ac:dyDescent="0.25"/>
    <row r="2484" s="7" customFormat="1" x14ac:dyDescent="0.25"/>
    <row r="2485" s="7" customFormat="1" x14ac:dyDescent="0.25"/>
    <row r="2486" s="7" customFormat="1" x14ac:dyDescent="0.25"/>
    <row r="2487" s="7" customFormat="1" x14ac:dyDescent="0.25"/>
    <row r="2488" s="7" customFormat="1" x14ac:dyDescent="0.25"/>
    <row r="2489" s="7" customFormat="1" x14ac:dyDescent="0.25"/>
    <row r="2490" s="7" customFormat="1" x14ac:dyDescent="0.25"/>
    <row r="2491" s="7" customFormat="1" x14ac:dyDescent="0.25"/>
    <row r="2492" s="7" customFormat="1" x14ac:dyDescent="0.25"/>
    <row r="2493" s="7" customFormat="1" x14ac:dyDescent="0.25"/>
    <row r="2494" s="7" customFormat="1" x14ac:dyDescent="0.25"/>
    <row r="2495" s="7" customFormat="1" x14ac:dyDescent="0.25"/>
    <row r="2496" s="7" customFormat="1" x14ac:dyDescent="0.25"/>
    <row r="2497" s="7" customFormat="1" x14ac:dyDescent="0.25"/>
    <row r="2498" s="7" customFormat="1" x14ac:dyDescent="0.25"/>
    <row r="2499" s="7" customFormat="1" x14ac:dyDescent="0.25"/>
    <row r="2500" s="7" customFormat="1" x14ac:dyDescent="0.25"/>
    <row r="2501" s="7" customFormat="1" x14ac:dyDescent="0.25"/>
    <row r="2502" s="7" customFormat="1" x14ac:dyDescent="0.25"/>
    <row r="2503" s="7" customFormat="1" x14ac:dyDescent="0.25"/>
    <row r="2504" s="7" customFormat="1" x14ac:dyDescent="0.25"/>
    <row r="2505" s="7" customFormat="1" x14ac:dyDescent="0.25"/>
    <row r="2506" s="7" customFormat="1" x14ac:dyDescent="0.25"/>
    <row r="2507" s="7" customFormat="1" x14ac:dyDescent="0.25"/>
    <row r="2508" s="7" customFormat="1" x14ac:dyDescent="0.25"/>
    <row r="2509" s="7" customFormat="1" x14ac:dyDescent="0.25"/>
    <row r="2510" s="7" customFormat="1" x14ac:dyDescent="0.25"/>
    <row r="2511" s="7" customFormat="1" x14ac:dyDescent="0.25"/>
    <row r="2512" s="7" customFormat="1" x14ac:dyDescent="0.25"/>
    <row r="2513" s="7" customFormat="1" x14ac:dyDescent="0.25"/>
    <row r="2514" s="7" customFormat="1" x14ac:dyDescent="0.25"/>
    <row r="2515" s="7" customFormat="1" x14ac:dyDescent="0.25"/>
    <row r="2516" s="7" customFormat="1" x14ac:dyDescent="0.25"/>
    <row r="2517" s="7" customFormat="1" x14ac:dyDescent="0.25"/>
    <row r="2518" s="7" customFormat="1" x14ac:dyDescent="0.25"/>
    <row r="2519" s="7" customFormat="1" x14ac:dyDescent="0.25"/>
    <row r="2520" s="7" customFormat="1" x14ac:dyDescent="0.25"/>
    <row r="2521" s="7" customFormat="1" x14ac:dyDescent="0.25"/>
    <row r="2522" s="7" customFormat="1" x14ac:dyDescent="0.25"/>
    <row r="2523" s="7" customFormat="1" x14ac:dyDescent="0.25"/>
    <row r="2524" s="7" customFormat="1" x14ac:dyDescent="0.25"/>
    <row r="2525" s="7" customFormat="1" x14ac:dyDescent="0.25"/>
    <row r="2526" s="7" customFormat="1" x14ac:dyDescent="0.25"/>
    <row r="2527" s="7" customFormat="1" x14ac:dyDescent="0.25"/>
    <row r="2528" s="7" customFormat="1" x14ac:dyDescent="0.25"/>
    <row r="2529" s="7" customFormat="1" x14ac:dyDescent="0.25"/>
    <row r="2530" s="7" customFormat="1" x14ac:dyDescent="0.25"/>
    <row r="2531" s="7" customFormat="1" x14ac:dyDescent="0.25"/>
    <row r="2532" s="7" customFormat="1" x14ac:dyDescent="0.25"/>
    <row r="2533" s="7" customFormat="1" x14ac:dyDescent="0.25"/>
    <row r="2534" s="7" customFormat="1" x14ac:dyDescent="0.25"/>
    <row r="2535" s="7" customFormat="1" x14ac:dyDescent="0.25"/>
    <row r="2536" s="7" customFormat="1" x14ac:dyDescent="0.25"/>
    <row r="2537" s="7" customFormat="1" x14ac:dyDescent="0.25"/>
    <row r="2538" s="7" customFormat="1" x14ac:dyDescent="0.25"/>
    <row r="2539" s="7" customFormat="1" x14ac:dyDescent="0.25"/>
    <row r="2540" s="7" customFormat="1" x14ac:dyDescent="0.25"/>
    <row r="2541" s="7" customFormat="1" x14ac:dyDescent="0.25"/>
    <row r="2542" s="7" customFormat="1" x14ac:dyDescent="0.25"/>
    <row r="2543" s="7" customFormat="1" x14ac:dyDescent="0.25"/>
    <row r="2544" s="7" customFormat="1" x14ac:dyDescent="0.25"/>
    <row r="2545" s="7" customFormat="1" x14ac:dyDescent="0.25"/>
    <row r="2546" s="7" customFormat="1" x14ac:dyDescent="0.25"/>
    <row r="2547" s="7" customFormat="1" x14ac:dyDescent="0.25"/>
    <row r="2548" s="7" customFormat="1" x14ac:dyDescent="0.25"/>
    <row r="2549" s="7" customFormat="1" x14ac:dyDescent="0.25"/>
    <row r="2550" s="7" customFormat="1" x14ac:dyDescent="0.25"/>
    <row r="2551" s="7" customFormat="1" x14ac:dyDescent="0.25"/>
    <row r="2552" s="7" customFormat="1" x14ac:dyDescent="0.25"/>
    <row r="2553" s="7" customFormat="1" x14ac:dyDescent="0.25"/>
    <row r="2554" s="7" customFormat="1" x14ac:dyDescent="0.25"/>
    <row r="2555" s="7" customFormat="1" x14ac:dyDescent="0.25"/>
    <row r="2556" s="7" customFormat="1" x14ac:dyDescent="0.25"/>
    <row r="2557" s="7" customFormat="1" x14ac:dyDescent="0.25"/>
    <row r="2558" s="7" customFormat="1" x14ac:dyDescent="0.25"/>
    <row r="2559" s="7" customFormat="1" x14ac:dyDescent="0.25"/>
    <row r="2560" s="7" customFormat="1" x14ac:dyDescent="0.25"/>
    <row r="2561" s="7" customFormat="1" x14ac:dyDescent="0.25"/>
    <row r="2562" s="7" customFormat="1" x14ac:dyDescent="0.25"/>
    <row r="2563" s="7" customFormat="1" x14ac:dyDescent="0.25"/>
    <row r="2564" s="7" customFormat="1" x14ac:dyDescent="0.25"/>
    <row r="2565" s="7" customFormat="1" x14ac:dyDescent="0.25"/>
    <row r="2566" s="7" customFormat="1" x14ac:dyDescent="0.25"/>
    <row r="2567" s="7" customFormat="1" x14ac:dyDescent="0.25"/>
    <row r="2568" s="7" customFormat="1" x14ac:dyDescent="0.25"/>
    <row r="2569" s="7" customFormat="1" x14ac:dyDescent="0.25"/>
    <row r="2570" s="7" customFormat="1" x14ac:dyDescent="0.25"/>
    <row r="2571" s="7" customFormat="1" x14ac:dyDescent="0.25"/>
    <row r="2572" s="7" customFormat="1" x14ac:dyDescent="0.25"/>
    <row r="2573" s="7" customFormat="1" x14ac:dyDescent="0.25"/>
    <row r="2574" s="7" customFormat="1" x14ac:dyDescent="0.25"/>
    <row r="2575" s="7" customFormat="1" x14ac:dyDescent="0.25"/>
    <row r="2576" s="7" customFormat="1" x14ac:dyDescent="0.25"/>
    <row r="2577" s="7" customFormat="1" x14ac:dyDescent="0.25"/>
    <row r="2578" s="7" customFormat="1" x14ac:dyDescent="0.25"/>
    <row r="2579" s="7" customFormat="1" x14ac:dyDescent="0.25"/>
    <row r="2580" s="7" customFormat="1" x14ac:dyDescent="0.25"/>
    <row r="2581" s="7" customFormat="1" x14ac:dyDescent="0.25"/>
    <row r="2582" s="7" customFormat="1" x14ac:dyDescent="0.25"/>
    <row r="2583" s="7" customFormat="1" x14ac:dyDescent="0.25"/>
    <row r="2584" s="7" customFormat="1" x14ac:dyDescent="0.25"/>
    <row r="2585" s="7" customFormat="1" x14ac:dyDescent="0.25"/>
    <row r="2586" s="7" customFormat="1" x14ac:dyDescent="0.25"/>
    <row r="2587" s="7" customFormat="1" x14ac:dyDescent="0.25"/>
    <row r="2588" s="7" customFormat="1" x14ac:dyDescent="0.25"/>
    <row r="2589" s="7" customFormat="1" x14ac:dyDescent="0.25"/>
    <row r="2590" s="7" customFormat="1" x14ac:dyDescent="0.25"/>
    <row r="2591" s="7" customFormat="1" x14ac:dyDescent="0.25"/>
    <row r="2592" s="7" customFormat="1" x14ac:dyDescent="0.25"/>
    <row r="2593" s="7" customFormat="1" x14ac:dyDescent="0.25"/>
    <row r="2594" s="7" customFormat="1" x14ac:dyDescent="0.25"/>
    <row r="2595" s="7" customFormat="1" x14ac:dyDescent="0.25"/>
    <row r="2596" s="7" customFormat="1" x14ac:dyDescent="0.25"/>
    <row r="2597" s="7" customFormat="1" x14ac:dyDescent="0.25"/>
    <row r="2598" s="7" customFormat="1" x14ac:dyDescent="0.25"/>
    <row r="2599" s="7" customFormat="1" x14ac:dyDescent="0.25"/>
    <row r="2600" s="7" customFormat="1" x14ac:dyDescent="0.25"/>
    <row r="2601" s="7" customFormat="1" x14ac:dyDescent="0.25"/>
    <row r="2602" s="7" customFormat="1" x14ac:dyDescent="0.25"/>
    <row r="2603" s="7" customFormat="1" x14ac:dyDescent="0.25"/>
    <row r="2604" s="7" customFormat="1" x14ac:dyDescent="0.25"/>
    <row r="2605" s="7" customFormat="1" x14ac:dyDescent="0.25"/>
    <row r="2606" s="7" customFormat="1" x14ac:dyDescent="0.25"/>
    <row r="2607" s="7" customFormat="1" x14ac:dyDescent="0.25"/>
    <row r="2608" s="7" customFormat="1" x14ac:dyDescent="0.25"/>
    <row r="2609" s="7" customFormat="1" x14ac:dyDescent="0.25"/>
    <row r="2610" s="7" customFormat="1" x14ac:dyDescent="0.25"/>
    <row r="2611" s="7" customFormat="1" x14ac:dyDescent="0.25"/>
    <row r="2612" s="7" customFormat="1" x14ac:dyDescent="0.25"/>
    <row r="2613" s="7" customFormat="1" x14ac:dyDescent="0.25"/>
    <row r="2614" s="7" customFormat="1" x14ac:dyDescent="0.25"/>
    <row r="2615" s="7" customFormat="1" x14ac:dyDescent="0.25"/>
    <row r="2616" s="7" customFormat="1" x14ac:dyDescent="0.25"/>
    <row r="2617" s="7" customFormat="1" x14ac:dyDescent="0.25"/>
    <row r="2618" s="7" customFormat="1" x14ac:dyDescent="0.25"/>
    <row r="2619" s="7" customFormat="1" x14ac:dyDescent="0.25"/>
    <row r="2620" s="7" customFormat="1" x14ac:dyDescent="0.25"/>
    <row r="2621" s="7" customFormat="1" x14ac:dyDescent="0.25"/>
    <row r="2622" s="7" customFormat="1" x14ac:dyDescent="0.25"/>
    <row r="2623" s="7" customFormat="1" x14ac:dyDescent="0.25"/>
    <row r="2624" s="7" customFormat="1" x14ac:dyDescent="0.25"/>
    <row r="2625" s="7" customFormat="1" x14ac:dyDescent="0.25"/>
    <row r="2626" s="7" customFormat="1" x14ac:dyDescent="0.25"/>
    <row r="2627" s="7" customFormat="1" x14ac:dyDescent="0.25"/>
    <row r="2628" s="7" customFormat="1" x14ac:dyDescent="0.25"/>
    <row r="2629" s="7" customFormat="1" x14ac:dyDescent="0.25"/>
    <row r="2630" s="7" customFormat="1" x14ac:dyDescent="0.25"/>
    <row r="2631" s="7" customFormat="1" x14ac:dyDescent="0.25"/>
    <row r="2632" s="7" customFormat="1" x14ac:dyDescent="0.25"/>
    <row r="2633" s="7" customFormat="1" x14ac:dyDescent="0.25"/>
    <row r="2634" s="7" customFormat="1" x14ac:dyDescent="0.25"/>
    <row r="2635" s="7" customFormat="1" x14ac:dyDescent="0.25"/>
    <row r="2636" s="7" customFormat="1" x14ac:dyDescent="0.25"/>
    <row r="2637" s="7" customFormat="1" x14ac:dyDescent="0.25"/>
    <row r="2638" s="7" customFormat="1" x14ac:dyDescent="0.25"/>
    <row r="2639" s="7" customFormat="1" x14ac:dyDescent="0.25"/>
    <row r="2640" s="7" customFormat="1" x14ac:dyDescent="0.25"/>
    <row r="2641" s="7" customFormat="1" x14ac:dyDescent="0.25"/>
    <row r="2642" s="7" customFormat="1" x14ac:dyDescent="0.25"/>
    <row r="2643" s="7" customFormat="1" x14ac:dyDescent="0.25"/>
    <row r="2644" s="7" customFormat="1" x14ac:dyDescent="0.25"/>
    <row r="2645" s="7" customFormat="1" x14ac:dyDescent="0.25"/>
    <row r="2646" s="7" customFormat="1" x14ac:dyDescent="0.25"/>
    <row r="2647" s="7" customFormat="1" x14ac:dyDescent="0.25"/>
    <row r="2648" s="7" customFormat="1" x14ac:dyDescent="0.25"/>
    <row r="2649" s="7" customFormat="1" x14ac:dyDescent="0.25"/>
    <row r="2650" s="7" customFormat="1" x14ac:dyDescent="0.25"/>
    <row r="2651" s="7" customFormat="1" x14ac:dyDescent="0.25"/>
    <row r="2652" s="7" customFormat="1" x14ac:dyDescent="0.25"/>
    <row r="2653" s="7" customFormat="1" x14ac:dyDescent="0.25"/>
    <row r="2654" s="7" customFormat="1" x14ac:dyDescent="0.25"/>
    <row r="2655" s="7" customFormat="1" x14ac:dyDescent="0.25"/>
    <row r="2656" s="7" customFormat="1" x14ac:dyDescent="0.25"/>
    <row r="2657" s="7" customFormat="1" x14ac:dyDescent="0.25"/>
    <row r="2658" s="7" customFormat="1" x14ac:dyDescent="0.25"/>
    <row r="2659" s="7" customFormat="1" x14ac:dyDescent="0.25"/>
    <row r="2660" s="7" customFormat="1" x14ac:dyDescent="0.25"/>
    <row r="2661" s="7" customFormat="1" x14ac:dyDescent="0.25"/>
    <row r="2662" s="7" customFormat="1" x14ac:dyDescent="0.25"/>
    <row r="2663" s="7" customFormat="1" x14ac:dyDescent="0.25"/>
    <row r="2664" s="7" customFormat="1" x14ac:dyDescent="0.25"/>
    <row r="2665" s="7" customFormat="1" x14ac:dyDescent="0.25"/>
    <row r="2666" s="7" customFormat="1" x14ac:dyDescent="0.25"/>
    <row r="2667" s="7" customFormat="1" x14ac:dyDescent="0.25"/>
    <row r="2668" s="7" customFormat="1" x14ac:dyDescent="0.25"/>
    <row r="2669" s="7" customFormat="1" x14ac:dyDescent="0.25"/>
    <row r="2670" s="7" customFormat="1" x14ac:dyDescent="0.25"/>
    <row r="2671" s="7" customFormat="1" x14ac:dyDescent="0.25"/>
    <row r="2672" s="7" customFormat="1" x14ac:dyDescent="0.25"/>
    <row r="2673" s="7" customFormat="1" x14ac:dyDescent="0.25"/>
    <row r="2674" s="7" customFormat="1" x14ac:dyDescent="0.25"/>
    <row r="2675" s="7" customFormat="1" x14ac:dyDescent="0.25"/>
    <row r="2676" s="7" customFormat="1" x14ac:dyDescent="0.25"/>
    <row r="2677" s="7" customFormat="1" x14ac:dyDescent="0.25"/>
    <row r="2678" s="7" customFormat="1" x14ac:dyDescent="0.25"/>
    <row r="2679" s="7" customFormat="1" x14ac:dyDescent="0.25"/>
    <row r="2680" s="7" customFormat="1" x14ac:dyDescent="0.25"/>
    <row r="2681" s="7" customFormat="1" x14ac:dyDescent="0.25"/>
    <row r="2682" s="7" customFormat="1" x14ac:dyDescent="0.25"/>
    <row r="2683" s="7" customFormat="1" x14ac:dyDescent="0.25"/>
    <row r="2684" s="7" customFormat="1" x14ac:dyDescent="0.25"/>
    <row r="2685" s="7" customFormat="1" x14ac:dyDescent="0.25"/>
    <row r="2686" s="7" customFormat="1" x14ac:dyDescent="0.25"/>
    <row r="2687" s="7" customFormat="1" x14ac:dyDescent="0.25"/>
    <row r="2688" s="7" customFormat="1" x14ac:dyDescent="0.25"/>
    <row r="2689" s="7" customFormat="1" x14ac:dyDescent="0.25"/>
    <row r="2690" s="7" customFormat="1" x14ac:dyDescent="0.25"/>
    <row r="2691" s="7" customFormat="1" x14ac:dyDescent="0.25"/>
    <row r="2692" s="7" customFormat="1" x14ac:dyDescent="0.25"/>
    <row r="2693" s="7" customFormat="1" x14ac:dyDescent="0.25"/>
    <row r="2694" s="7" customFormat="1" x14ac:dyDescent="0.25"/>
    <row r="2695" s="7" customFormat="1" x14ac:dyDescent="0.25"/>
    <row r="2696" s="7" customFormat="1" x14ac:dyDescent="0.25"/>
    <row r="2697" s="7" customFormat="1" x14ac:dyDescent="0.25"/>
    <row r="2698" s="7" customFormat="1" x14ac:dyDescent="0.25"/>
    <row r="2699" s="7" customFormat="1" x14ac:dyDescent="0.25"/>
    <row r="2700" s="7" customFormat="1" x14ac:dyDescent="0.25"/>
    <row r="2701" s="7" customFormat="1" x14ac:dyDescent="0.25"/>
    <row r="2702" s="7" customFormat="1" x14ac:dyDescent="0.25"/>
    <row r="2703" s="7" customFormat="1" x14ac:dyDescent="0.25"/>
    <row r="2704" s="7" customFormat="1" x14ac:dyDescent="0.25"/>
    <row r="2705" s="7" customFormat="1" x14ac:dyDescent="0.25"/>
    <row r="2706" s="7" customFormat="1" x14ac:dyDescent="0.25"/>
    <row r="2707" s="7" customFormat="1" x14ac:dyDescent="0.25"/>
    <row r="2708" s="7" customFormat="1" x14ac:dyDescent="0.25"/>
    <row r="2709" s="7" customFormat="1" x14ac:dyDescent="0.25"/>
    <row r="2710" s="7" customFormat="1" x14ac:dyDescent="0.25"/>
    <row r="2711" s="7" customFormat="1" x14ac:dyDescent="0.25"/>
    <row r="2712" s="7" customFormat="1" x14ac:dyDescent="0.25"/>
    <row r="2713" s="7" customFormat="1" x14ac:dyDescent="0.25"/>
    <row r="2714" s="7" customFormat="1" x14ac:dyDescent="0.25"/>
    <row r="2715" s="7" customFormat="1" x14ac:dyDescent="0.25"/>
    <row r="2716" s="7" customFormat="1" x14ac:dyDescent="0.25"/>
    <row r="2717" s="7" customFormat="1" x14ac:dyDescent="0.25"/>
    <row r="2718" s="7" customFormat="1" x14ac:dyDescent="0.25"/>
    <row r="2719" s="7" customFormat="1" x14ac:dyDescent="0.25"/>
    <row r="2720" s="7" customFormat="1" x14ac:dyDescent="0.25"/>
    <row r="2721" s="7" customFormat="1" x14ac:dyDescent="0.25"/>
    <row r="2722" s="7" customFormat="1" x14ac:dyDescent="0.25"/>
    <row r="2723" s="7" customFormat="1" x14ac:dyDescent="0.25"/>
    <row r="2724" s="7" customFormat="1" x14ac:dyDescent="0.25"/>
    <row r="2725" s="7" customFormat="1" x14ac:dyDescent="0.25"/>
    <row r="2726" s="7" customFormat="1" x14ac:dyDescent="0.25"/>
    <row r="2727" s="7" customFormat="1" x14ac:dyDescent="0.25"/>
    <row r="2728" s="7" customFormat="1" x14ac:dyDescent="0.25"/>
    <row r="2729" s="7" customFormat="1" x14ac:dyDescent="0.25"/>
    <row r="2730" s="7" customFormat="1" x14ac:dyDescent="0.25"/>
    <row r="2731" s="7" customFormat="1" x14ac:dyDescent="0.25"/>
    <row r="2732" s="7" customFormat="1" x14ac:dyDescent="0.25"/>
    <row r="2733" s="7" customFormat="1" x14ac:dyDescent="0.25"/>
    <row r="2734" s="7" customFormat="1" x14ac:dyDescent="0.25"/>
    <row r="2735" s="7" customFormat="1" x14ac:dyDescent="0.25"/>
    <row r="2736" s="7" customFormat="1" x14ac:dyDescent="0.25"/>
    <row r="2737" s="7" customFormat="1" x14ac:dyDescent="0.25"/>
    <row r="2738" s="7" customFormat="1" x14ac:dyDescent="0.25"/>
    <row r="2739" s="7" customFormat="1" x14ac:dyDescent="0.25"/>
    <row r="2740" s="7" customFormat="1" x14ac:dyDescent="0.25"/>
    <row r="2741" s="7" customFormat="1" x14ac:dyDescent="0.25"/>
    <row r="2742" s="7" customFormat="1" x14ac:dyDescent="0.25"/>
    <row r="2743" s="7" customFormat="1" x14ac:dyDescent="0.25"/>
    <row r="2744" s="7" customFormat="1" x14ac:dyDescent="0.25"/>
    <row r="2745" s="7" customFormat="1" x14ac:dyDescent="0.25"/>
    <row r="2746" s="7" customFormat="1" x14ac:dyDescent="0.25"/>
    <row r="2747" s="7" customFormat="1" x14ac:dyDescent="0.25"/>
    <row r="2748" s="7" customFormat="1" x14ac:dyDescent="0.25"/>
    <row r="2749" s="7" customFormat="1" x14ac:dyDescent="0.25"/>
    <row r="2750" s="7" customFormat="1" x14ac:dyDescent="0.25"/>
    <row r="2751" s="7" customFormat="1" x14ac:dyDescent="0.25"/>
    <row r="2752" s="7" customFormat="1" x14ac:dyDescent="0.25"/>
    <row r="2753" s="7" customFormat="1" x14ac:dyDescent="0.25"/>
    <row r="2754" s="7" customFormat="1" x14ac:dyDescent="0.25"/>
    <row r="2755" s="7" customFormat="1" x14ac:dyDescent="0.25"/>
    <row r="2756" s="7" customFormat="1" x14ac:dyDescent="0.25"/>
    <row r="2757" s="7" customFormat="1" x14ac:dyDescent="0.25"/>
    <row r="2758" s="7" customFormat="1" x14ac:dyDescent="0.25"/>
    <row r="2759" s="7" customFormat="1" x14ac:dyDescent="0.25"/>
    <row r="2760" s="7" customFormat="1" x14ac:dyDescent="0.25"/>
    <row r="2761" s="7" customFormat="1" x14ac:dyDescent="0.25"/>
    <row r="2762" s="7" customFormat="1" x14ac:dyDescent="0.25"/>
    <row r="2763" s="7" customFormat="1" x14ac:dyDescent="0.25"/>
    <row r="2764" s="7" customFormat="1" x14ac:dyDescent="0.25"/>
    <row r="2765" s="7" customFormat="1" x14ac:dyDescent="0.25"/>
    <row r="2766" s="7" customFormat="1" x14ac:dyDescent="0.25"/>
    <row r="2767" s="7" customFormat="1" x14ac:dyDescent="0.25"/>
    <row r="2768" s="7" customFormat="1" x14ac:dyDescent="0.25"/>
    <row r="2769" s="7" customFormat="1" x14ac:dyDescent="0.25"/>
    <row r="2770" s="7" customFormat="1" x14ac:dyDescent="0.25"/>
    <row r="2771" s="7" customFormat="1" x14ac:dyDescent="0.25"/>
    <row r="2772" s="7" customFormat="1" x14ac:dyDescent="0.25"/>
    <row r="2773" s="7" customFormat="1" x14ac:dyDescent="0.25"/>
    <row r="2774" s="7" customFormat="1" x14ac:dyDescent="0.25"/>
    <row r="2775" s="7" customFormat="1" x14ac:dyDescent="0.25"/>
    <row r="2776" s="7" customFormat="1" x14ac:dyDescent="0.25"/>
    <row r="2777" s="7" customFormat="1" x14ac:dyDescent="0.25"/>
    <row r="2778" s="7" customFormat="1" x14ac:dyDescent="0.25"/>
    <row r="2779" s="7" customFormat="1" x14ac:dyDescent="0.25"/>
    <row r="2780" s="7" customFormat="1" x14ac:dyDescent="0.25"/>
    <row r="2781" s="7" customFormat="1" x14ac:dyDescent="0.25"/>
    <row r="2782" s="7" customFormat="1" x14ac:dyDescent="0.25"/>
    <row r="2783" s="7" customFormat="1" x14ac:dyDescent="0.25"/>
    <row r="2784" s="7" customFormat="1" x14ac:dyDescent="0.25"/>
    <row r="2785" s="7" customFormat="1" x14ac:dyDescent="0.25"/>
    <row r="2786" s="7" customFormat="1" x14ac:dyDescent="0.25"/>
    <row r="2787" s="7" customFormat="1" x14ac:dyDescent="0.25"/>
    <row r="2788" s="7" customFormat="1" x14ac:dyDescent="0.25"/>
    <row r="2789" s="7" customFormat="1" x14ac:dyDescent="0.25"/>
    <row r="2790" s="7" customFormat="1" x14ac:dyDescent="0.25"/>
    <row r="2791" s="7" customFormat="1" x14ac:dyDescent="0.25"/>
    <row r="2792" s="7" customFormat="1" x14ac:dyDescent="0.25"/>
    <row r="2793" s="7" customFormat="1" x14ac:dyDescent="0.25"/>
    <row r="2794" s="7" customFormat="1" x14ac:dyDescent="0.25"/>
    <row r="2795" s="7" customFormat="1" x14ac:dyDescent="0.25"/>
    <row r="2796" s="7" customFormat="1" x14ac:dyDescent="0.25"/>
    <row r="2797" s="7" customFormat="1" x14ac:dyDescent="0.25"/>
    <row r="2798" s="7" customFormat="1" x14ac:dyDescent="0.25"/>
    <row r="2799" s="7" customFormat="1" x14ac:dyDescent="0.25"/>
    <row r="2800" s="7" customFormat="1" x14ac:dyDescent="0.25"/>
    <row r="2801" s="7" customFormat="1" x14ac:dyDescent="0.25"/>
    <row r="2802" s="7" customFormat="1" x14ac:dyDescent="0.25"/>
    <row r="2803" s="7" customFormat="1" x14ac:dyDescent="0.25"/>
    <row r="2804" s="7" customFormat="1" x14ac:dyDescent="0.25"/>
    <row r="2805" s="7" customFormat="1" x14ac:dyDescent="0.25"/>
    <row r="2806" s="7" customFormat="1" x14ac:dyDescent="0.25"/>
    <row r="2807" s="7" customFormat="1" x14ac:dyDescent="0.25"/>
    <row r="2808" s="7" customFormat="1" x14ac:dyDescent="0.25"/>
    <row r="2809" s="7" customFormat="1" x14ac:dyDescent="0.25"/>
    <row r="2810" s="7" customFormat="1" x14ac:dyDescent="0.25"/>
    <row r="2811" s="7" customFormat="1" x14ac:dyDescent="0.25"/>
    <row r="2812" s="7" customFormat="1" x14ac:dyDescent="0.25"/>
    <row r="2813" s="7" customFormat="1" x14ac:dyDescent="0.25"/>
    <row r="2814" s="7" customFormat="1" x14ac:dyDescent="0.25"/>
    <row r="2815" s="7" customFormat="1" x14ac:dyDescent="0.25"/>
    <row r="2816" s="7" customFormat="1" x14ac:dyDescent="0.25"/>
    <row r="2817" s="7" customFormat="1" x14ac:dyDescent="0.25"/>
    <row r="2818" s="7" customFormat="1" x14ac:dyDescent="0.25"/>
    <row r="2819" s="7" customFormat="1" x14ac:dyDescent="0.25"/>
    <row r="2820" s="7" customFormat="1" x14ac:dyDescent="0.25"/>
    <row r="2821" s="7" customFormat="1" x14ac:dyDescent="0.25"/>
    <row r="2822" s="7" customFormat="1" x14ac:dyDescent="0.25"/>
    <row r="2823" s="7" customFormat="1" x14ac:dyDescent="0.25"/>
    <row r="2824" s="7" customFormat="1" x14ac:dyDescent="0.25"/>
    <row r="2825" s="7" customFormat="1" x14ac:dyDescent="0.25"/>
    <row r="2826" s="7" customFormat="1" x14ac:dyDescent="0.25"/>
    <row r="2827" s="7" customFormat="1" x14ac:dyDescent="0.25"/>
    <row r="2828" s="7" customFormat="1" x14ac:dyDescent="0.25"/>
    <row r="2829" s="7" customFormat="1" x14ac:dyDescent="0.25"/>
    <row r="2830" s="7" customFormat="1" x14ac:dyDescent="0.25"/>
    <row r="2831" s="7" customFormat="1" x14ac:dyDescent="0.25"/>
    <row r="2832" s="7" customFormat="1" x14ac:dyDescent="0.25"/>
    <row r="2833" s="7" customFormat="1" x14ac:dyDescent="0.25"/>
    <row r="2834" s="7" customFormat="1" x14ac:dyDescent="0.25"/>
    <row r="2835" s="7" customFormat="1" x14ac:dyDescent="0.25"/>
    <row r="2836" s="7" customFormat="1" x14ac:dyDescent="0.25"/>
    <row r="2837" s="7" customFormat="1" x14ac:dyDescent="0.25"/>
    <row r="2838" s="7" customFormat="1" x14ac:dyDescent="0.25"/>
    <row r="2839" s="7" customFormat="1" x14ac:dyDescent="0.25"/>
    <row r="2840" s="7" customFormat="1" x14ac:dyDescent="0.25"/>
    <row r="2841" s="7" customFormat="1" x14ac:dyDescent="0.25"/>
    <row r="2842" s="7" customFormat="1" x14ac:dyDescent="0.25"/>
    <row r="2843" s="7" customFormat="1" x14ac:dyDescent="0.25"/>
    <row r="2844" s="7" customFormat="1" x14ac:dyDescent="0.25"/>
    <row r="2845" s="7" customFormat="1" x14ac:dyDescent="0.25"/>
    <row r="2846" s="7" customFormat="1" x14ac:dyDescent="0.25"/>
    <row r="2847" s="7" customFormat="1" x14ac:dyDescent="0.25"/>
    <row r="2848" s="7" customFormat="1" x14ac:dyDescent="0.25"/>
    <row r="2849" s="7" customFormat="1" x14ac:dyDescent="0.25"/>
    <row r="2850" s="7" customFormat="1" x14ac:dyDescent="0.25"/>
    <row r="2851" s="7" customFormat="1" x14ac:dyDescent="0.25"/>
    <row r="2852" s="7" customFormat="1" x14ac:dyDescent="0.25"/>
    <row r="2853" s="7" customFormat="1" x14ac:dyDescent="0.25"/>
    <row r="2854" s="7" customFormat="1" x14ac:dyDescent="0.25"/>
    <row r="2855" s="7" customFormat="1" x14ac:dyDescent="0.25"/>
    <row r="2856" s="7" customFormat="1" x14ac:dyDescent="0.25"/>
    <row r="2857" s="7" customFormat="1" x14ac:dyDescent="0.25"/>
    <row r="2858" s="7" customFormat="1" x14ac:dyDescent="0.25"/>
    <row r="2859" s="7" customFormat="1" x14ac:dyDescent="0.25"/>
    <row r="2860" s="7" customFormat="1" x14ac:dyDescent="0.25"/>
    <row r="2861" s="7" customFormat="1" x14ac:dyDescent="0.25"/>
    <row r="2862" s="7" customFormat="1" x14ac:dyDescent="0.25"/>
    <row r="2863" s="7" customFormat="1" x14ac:dyDescent="0.25"/>
    <row r="2864" s="7" customFormat="1" x14ac:dyDescent="0.25"/>
    <row r="2865" s="7" customFormat="1" x14ac:dyDescent="0.25"/>
    <row r="2866" s="7" customFormat="1" x14ac:dyDescent="0.25"/>
    <row r="2867" s="7" customFormat="1" x14ac:dyDescent="0.25"/>
    <row r="2868" s="7" customFormat="1" x14ac:dyDescent="0.25"/>
    <row r="2869" s="7" customFormat="1" x14ac:dyDescent="0.25"/>
    <row r="2870" s="7" customFormat="1" x14ac:dyDescent="0.25"/>
    <row r="2871" s="7" customFormat="1" x14ac:dyDescent="0.25"/>
    <row r="2872" s="7" customFormat="1" x14ac:dyDescent="0.25"/>
    <row r="2873" s="7" customFormat="1" x14ac:dyDescent="0.25"/>
    <row r="2874" s="7" customFormat="1" x14ac:dyDescent="0.25"/>
    <row r="2875" s="7" customFormat="1" x14ac:dyDescent="0.25"/>
    <row r="2876" s="7" customFormat="1" x14ac:dyDescent="0.25"/>
    <row r="2877" s="7" customFormat="1" x14ac:dyDescent="0.25"/>
    <row r="2878" s="7" customFormat="1" x14ac:dyDescent="0.25"/>
    <row r="2879" s="7" customFormat="1" x14ac:dyDescent="0.25"/>
    <row r="2880" s="7" customFormat="1" x14ac:dyDescent="0.25"/>
    <row r="2881" s="7" customFormat="1" x14ac:dyDescent="0.25"/>
    <row r="2882" s="7" customFormat="1" x14ac:dyDescent="0.25"/>
    <row r="2883" s="7" customFormat="1" x14ac:dyDescent="0.25"/>
    <row r="2884" s="7" customFormat="1" x14ac:dyDescent="0.25"/>
    <row r="2885" s="7" customFormat="1" x14ac:dyDescent="0.25"/>
    <row r="2886" s="7" customFormat="1" x14ac:dyDescent="0.25"/>
    <row r="2887" s="7" customFormat="1" x14ac:dyDescent="0.25"/>
    <row r="2888" s="7" customFormat="1" x14ac:dyDescent="0.25"/>
    <row r="2889" s="7" customFormat="1" x14ac:dyDescent="0.25"/>
    <row r="2890" s="7" customFormat="1" x14ac:dyDescent="0.25"/>
    <row r="2891" s="7" customFormat="1" x14ac:dyDescent="0.25"/>
    <row r="2892" s="7" customFormat="1" x14ac:dyDescent="0.25"/>
    <row r="2893" s="7" customFormat="1" x14ac:dyDescent="0.25"/>
    <row r="2894" s="7" customFormat="1" x14ac:dyDescent="0.25"/>
    <row r="2895" s="7" customFormat="1" x14ac:dyDescent="0.25"/>
    <row r="2896" s="7" customFormat="1" x14ac:dyDescent="0.25"/>
    <row r="2897" s="7" customFormat="1" x14ac:dyDescent="0.25"/>
    <row r="2898" s="7" customFormat="1" x14ac:dyDescent="0.25"/>
    <row r="2899" s="7" customFormat="1" x14ac:dyDescent="0.25"/>
    <row r="2900" s="7" customFormat="1" x14ac:dyDescent="0.25"/>
    <row r="2901" s="7" customFormat="1" x14ac:dyDescent="0.25"/>
    <row r="2902" s="7" customFormat="1" x14ac:dyDescent="0.25"/>
    <row r="2903" s="7" customFormat="1" x14ac:dyDescent="0.25"/>
    <row r="2904" s="7" customFormat="1" x14ac:dyDescent="0.25"/>
    <row r="2905" s="7" customFormat="1" x14ac:dyDescent="0.25"/>
    <row r="2906" s="7" customFormat="1" x14ac:dyDescent="0.25"/>
    <row r="2907" s="7" customFormat="1" x14ac:dyDescent="0.25"/>
    <row r="2908" s="7" customFormat="1" x14ac:dyDescent="0.25"/>
    <row r="2909" s="7" customFormat="1" x14ac:dyDescent="0.25"/>
    <row r="2910" s="7" customFormat="1" x14ac:dyDescent="0.25"/>
    <row r="2911" s="7" customFormat="1" x14ac:dyDescent="0.25"/>
    <row r="2912" s="7" customFormat="1" x14ac:dyDescent="0.25"/>
    <row r="2913" s="7" customFormat="1" x14ac:dyDescent="0.25"/>
    <row r="2914" s="7" customFormat="1" x14ac:dyDescent="0.25"/>
    <row r="2915" s="7" customFormat="1" x14ac:dyDescent="0.25"/>
    <row r="2916" s="7" customFormat="1" x14ac:dyDescent="0.25"/>
    <row r="2917" s="7" customFormat="1" x14ac:dyDescent="0.25"/>
    <row r="2918" s="7" customFormat="1" x14ac:dyDescent="0.25"/>
    <row r="2919" s="7" customFormat="1" x14ac:dyDescent="0.25"/>
    <row r="2920" s="7" customFormat="1" x14ac:dyDescent="0.25"/>
    <row r="2921" s="7" customFormat="1" x14ac:dyDescent="0.25"/>
    <row r="2922" s="7" customFormat="1" x14ac:dyDescent="0.25"/>
    <row r="2923" s="7" customFormat="1" x14ac:dyDescent="0.25"/>
    <row r="2924" s="7" customFormat="1" x14ac:dyDescent="0.25"/>
    <row r="2925" s="7" customFormat="1" x14ac:dyDescent="0.25"/>
    <row r="2926" s="7" customFormat="1" x14ac:dyDescent="0.25"/>
    <row r="2927" s="7" customFormat="1" x14ac:dyDescent="0.25"/>
    <row r="2928" s="7" customFormat="1" x14ac:dyDescent="0.25"/>
    <row r="2929" s="7" customFormat="1" x14ac:dyDescent="0.25"/>
    <row r="2930" s="7" customFormat="1" x14ac:dyDescent="0.25"/>
    <row r="2931" s="7" customFormat="1" x14ac:dyDescent="0.25"/>
    <row r="2932" s="7" customFormat="1" x14ac:dyDescent="0.25"/>
    <row r="2933" s="7" customFormat="1" x14ac:dyDescent="0.25"/>
    <row r="2934" s="7" customFormat="1" x14ac:dyDescent="0.25"/>
    <row r="2935" s="7" customFormat="1" x14ac:dyDescent="0.25"/>
    <row r="2936" s="7" customFormat="1" x14ac:dyDescent="0.25"/>
    <row r="2937" s="7" customFormat="1" x14ac:dyDescent="0.25"/>
    <row r="2938" s="7" customFormat="1" x14ac:dyDescent="0.25"/>
    <row r="2939" s="7" customFormat="1" x14ac:dyDescent="0.25"/>
    <row r="2940" s="7" customFormat="1" x14ac:dyDescent="0.25"/>
    <row r="2941" s="7" customFormat="1" x14ac:dyDescent="0.25"/>
    <row r="2942" s="7" customFormat="1" x14ac:dyDescent="0.25"/>
    <row r="2943" s="7" customFormat="1" x14ac:dyDescent="0.25"/>
    <row r="2944" s="7" customFormat="1" x14ac:dyDescent="0.25"/>
    <row r="2945" s="7" customFormat="1" x14ac:dyDescent="0.25"/>
    <row r="2946" s="7" customFormat="1" x14ac:dyDescent="0.25"/>
    <row r="2947" s="7" customFormat="1" x14ac:dyDescent="0.25"/>
    <row r="2948" s="7" customFormat="1" x14ac:dyDescent="0.25"/>
    <row r="2949" s="7" customFormat="1" x14ac:dyDescent="0.25"/>
    <row r="2950" s="7" customFormat="1" x14ac:dyDescent="0.25"/>
    <row r="2951" s="7" customFormat="1" x14ac:dyDescent="0.25"/>
    <row r="2952" s="7" customFormat="1" x14ac:dyDescent="0.25"/>
    <row r="2953" s="7" customFormat="1" x14ac:dyDescent="0.25"/>
    <row r="2954" s="7" customFormat="1" x14ac:dyDescent="0.25"/>
    <row r="2955" s="7" customFormat="1" x14ac:dyDescent="0.25"/>
    <row r="2956" s="7" customFormat="1" x14ac:dyDescent="0.25"/>
    <row r="2957" s="7" customFormat="1" x14ac:dyDescent="0.25"/>
    <row r="2958" s="7" customFormat="1" x14ac:dyDescent="0.25"/>
    <row r="2959" s="7" customFormat="1" x14ac:dyDescent="0.25"/>
    <row r="2960" s="7" customFormat="1" x14ac:dyDescent="0.25"/>
    <row r="2961" s="7" customFormat="1" x14ac:dyDescent="0.25"/>
    <row r="2962" s="7" customFormat="1" x14ac:dyDescent="0.25"/>
    <row r="2963" s="7" customFormat="1" x14ac:dyDescent="0.25"/>
    <row r="2964" s="7" customFormat="1" x14ac:dyDescent="0.25"/>
    <row r="2965" s="7" customFormat="1" x14ac:dyDescent="0.25"/>
    <row r="2966" s="7" customFormat="1" x14ac:dyDescent="0.25"/>
    <row r="2967" s="7" customFormat="1" x14ac:dyDescent="0.25"/>
    <row r="2968" s="7" customFormat="1" x14ac:dyDescent="0.25"/>
    <row r="2969" s="7" customFormat="1" x14ac:dyDescent="0.25"/>
    <row r="2970" s="7" customFormat="1" x14ac:dyDescent="0.25"/>
    <row r="2971" s="7" customFormat="1" x14ac:dyDescent="0.25"/>
    <row r="2972" s="7" customFormat="1" x14ac:dyDescent="0.25"/>
    <row r="2973" s="7" customFormat="1" x14ac:dyDescent="0.25"/>
    <row r="2974" s="7" customFormat="1" x14ac:dyDescent="0.25"/>
    <row r="2975" s="7" customFormat="1" x14ac:dyDescent="0.25"/>
    <row r="2976" s="7" customFormat="1" x14ac:dyDescent="0.25"/>
    <row r="2977" s="7" customFormat="1" x14ac:dyDescent="0.25"/>
    <row r="2978" s="7" customFormat="1" x14ac:dyDescent="0.25"/>
    <row r="2979" s="7" customFormat="1" x14ac:dyDescent="0.25"/>
    <row r="2980" s="7" customFormat="1" x14ac:dyDescent="0.25"/>
    <row r="2981" s="7" customFormat="1" x14ac:dyDescent="0.25"/>
    <row r="2982" s="7" customFormat="1" x14ac:dyDescent="0.25"/>
    <row r="2983" s="7" customFormat="1" x14ac:dyDescent="0.25"/>
    <row r="2984" s="7" customFormat="1" x14ac:dyDescent="0.25"/>
    <row r="2985" s="7" customFormat="1" x14ac:dyDescent="0.25"/>
    <row r="2986" s="7" customFormat="1" x14ac:dyDescent="0.25"/>
    <row r="2987" s="7" customFormat="1" x14ac:dyDescent="0.25"/>
    <row r="2988" s="7" customFormat="1" x14ac:dyDescent="0.25"/>
    <row r="2989" s="7" customFormat="1" x14ac:dyDescent="0.25"/>
    <row r="2990" s="7" customFormat="1" x14ac:dyDescent="0.25"/>
    <row r="2991" s="7" customFormat="1" x14ac:dyDescent="0.25"/>
    <row r="2992" s="7" customFormat="1" x14ac:dyDescent="0.25"/>
    <row r="2993" s="7" customFormat="1" x14ac:dyDescent="0.25"/>
    <row r="2994" s="7" customFormat="1" x14ac:dyDescent="0.25"/>
    <row r="2995" s="7" customFormat="1" x14ac:dyDescent="0.25"/>
    <row r="2996" s="7" customFormat="1" x14ac:dyDescent="0.25"/>
    <row r="2997" s="7" customFormat="1" x14ac:dyDescent="0.25"/>
    <row r="2998" s="7" customFormat="1" x14ac:dyDescent="0.25"/>
    <row r="2999" s="7" customFormat="1" x14ac:dyDescent="0.25"/>
    <row r="3000" s="7" customFormat="1" x14ac:dyDescent="0.25"/>
    <row r="3001" s="7" customFormat="1" x14ac:dyDescent="0.25"/>
    <row r="3002" s="7" customFormat="1" x14ac:dyDescent="0.25"/>
    <row r="3003" s="7" customFormat="1" x14ac:dyDescent="0.25"/>
    <row r="3004" s="7" customFormat="1" x14ac:dyDescent="0.25"/>
    <row r="3005" s="7" customFormat="1" x14ac:dyDescent="0.25"/>
    <row r="3006" s="7" customFormat="1" x14ac:dyDescent="0.25"/>
    <row r="3007" s="7" customFormat="1" x14ac:dyDescent="0.25"/>
    <row r="3008" s="7" customFormat="1" x14ac:dyDescent="0.25"/>
    <row r="3009" s="7" customFormat="1" x14ac:dyDescent="0.25"/>
    <row r="3010" s="7" customFormat="1" x14ac:dyDescent="0.25"/>
    <row r="3011" s="7" customFormat="1" x14ac:dyDescent="0.25"/>
    <row r="3012" s="7" customFormat="1" x14ac:dyDescent="0.25"/>
    <row r="3013" s="7" customFormat="1" x14ac:dyDescent="0.25"/>
    <row r="3014" s="7" customFormat="1" x14ac:dyDescent="0.25"/>
    <row r="3015" s="7" customFormat="1" x14ac:dyDescent="0.25"/>
    <row r="3016" s="7" customFormat="1" x14ac:dyDescent="0.25"/>
    <row r="3017" s="7" customFormat="1" x14ac:dyDescent="0.25"/>
    <row r="3018" s="7" customFormat="1" x14ac:dyDescent="0.25"/>
    <row r="3019" s="7" customFormat="1" x14ac:dyDescent="0.25"/>
    <row r="3020" s="7" customFormat="1" x14ac:dyDescent="0.25"/>
    <row r="3021" s="7" customFormat="1" x14ac:dyDescent="0.25"/>
    <row r="3022" s="7" customFormat="1" x14ac:dyDescent="0.25"/>
    <row r="3023" s="7" customFormat="1" x14ac:dyDescent="0.25"/>
    <row r="3024" s="7" customFormat="1" x14ac:dyDescent="0.25"/>
    <row r="3025" s="7" customFormat="1" x14ac:dyDescent="0.25"/>
    <row r="3026" s="7" customFormat="1" x14ac:dyDescent="0.25"/>
    <row r="3027" s="7" customFormat="1" x14ac:dyDescent="0.25"/>
    <row r="3028" s="7" customFormat="1" x14ac:dyDescent="0.25"/>
    <row r="3029" s="7" customFormat="1" x14ac:dyDescent="0.25"/>
    <row r="3030" s="7" customFormat="1" x14ac:dyDescent="0.25"/>
    <row r="3031" s="7" customFormat="1" x14ac:dyDescent="0.25"/>
    <row r="3032" s="7" customFormat="1" x14ac:dyDescent="0.25"/>
    <row r="3033" s="7" customFormat="1" x14ac:dyDescent="0.25"/>
    <row r="3034" s="7" customFormat="1" x14ac:dyDescent="0.25"/>
    <row r="3035" s="7" customFormat="1" x14ac:dyDescent="0.25"/>
    <row r="3036" s="7" customFormat="1" x14ac:dyDescent="0.25"/>
    <row r="3037" s="7" customFormat="1" x14ac:dyDescent="0.25"/>
    <row r="3038" s="7" customFormat="1" x14ac:dyDescent="0.25"/>
    <row r="3039" s="7" customFormat="1" x14ac:dyDescent="0.25"/>
    <row r="3040" s="7" customFormat="1" x14ac:dyDescent="0.25"/>
    <row r="3041" s="7" customFormat="1" x14ac:dyDescent="0.25"/>
    <row r="3042" s="7" customFormat="1" x14ac:dyDescent="0.25"/>
    <row r="3043" s="7" customFormat="1" x14ac:dyDescent="0.25"/>
    <row r="3044" s="7" customFormat="1" x14ac:dyDescent="0.25"/>
    <row r="3045" s="7" customFormat="1" x14ac:dyDescent="0.25"/>
    <row r="3046" s="7" customFormat="1" x14ac:dyDescent="0.25"/>
    <row r="3047" s="7" customFormat="1" x14ac:dyDescent="0.25"/>
    <row r="3048" s="7" customFormat="1" x14ac:dyDescent="0.25"/>
    <row r="3049" s="7" customFormat="1" x14ac:dyDescent="0.25"/>
    <row r="3050" s="7" customFormat="1" x14ac:dyDescent="0.25"/>
    <row r="3051" s="7" customFormat="1" x14ac:dyDescent="0.25"/>
    <row r="3052" s="7" customFormat="1" x14ac:dyDescent="0.25"/>
    <row r="3053" s="7" customFormat="1" x14ac:dyDescent="0.25"/>
    <row r="3054" s="7" customFormat="1" x14ac:dyDescent="0.25"/>
    <row r="3055" s="7" customFormat="1" x14ac:dyDescent="0.25"/>
    <row r="3056" s="7" customFormat="1" x14ac:dyDescent="0.25"/>
    <row r="3057" s="7" customFormat="1" x14ac:dyDescent="0.25"/>
    <row r="3058" s="7" customFormat="1" x14ac:dyDescent="0.25"/>
    <row r="3059" s="7" customFormat="1" x14ac:dyDescent="0.25"/>
    <row r="3060" s="7" customFormat="1" x14ac:dyDescent="0.25"/>
    <row r="3061" s="7" customFormat="1" x14ac:dyDescent="0.25"/>
    <row r="3062" s="7" customFormat="1" x14ac:dyDescent="0.25"/>
    <row r="3063" s="7" customFormat="1" x14ac:dyDescent="0.25"/>
    <row r="3064" s="7" customFormat="1" x14ac:dyDescent="0.25"/>
    <row r="3065" s="7" customFormat="1" x14ac:dyDescent="0.25"/>
    <row r="3066" s="7" customFormat="1" x14ac:dyDescent="0.25"/>
    <row r="3067" s="7" customFormat="1" x14ac:dyDescent="0.25"/>
    <row r="3068" s="7" customFormat="1" x14ac:dyDescent="0.25"/>
    <row r="3069" s="7" customFormat="1" x14ac:dyDescent="0.25"/>
    <row r="3070" s="7" customFormat="1" x14ac:dyDescent="0.25"/>
    <row r="3071" s="7" customFormat="1" x14ac:dyDescent="0.25"/>
    <row r="3072" s="7" customFormat="1" x14ac:dyDescent="0.25"/>
    <row r="3073" s="7" customFormat="1" x14ac:dyDescent="0.25"/>
    <row r="3074" s="7" customFormat="1" x14ac:dyDescent="0.25"/>
    <row r="3075" s="7" customFormat="1" x14ac:dyDescent="0.25"/>
    <row r="3076" s="7" customFormat="1" x14ac:dyDescent="0.25"/>
    <row r="3077" s="7" customFormat="1" x14ac:dyDescent="0.25"/>
    <row r="3078" s="7" customFormat="1" x14ac:dyDescent="0.25"/>
    <row r="3079" s="7" customFormat="1" x14ac:dyDescent="0.25"/>
    <row r="3080" s="7" customFormat="1" x14ac:dyDescent="0.25"/>
    <row r="3081" s="7" customFormat="1" x14ac:dyDescent="0.25"/>
    <row r="3082" s="7" customFormat="1" x14ac:dyDescent="0.25"/>
    <row r="3083" s="7" customFormat="1" x14ac:dyDescent="0.25"/>
    <row r="3084" s="7" customFormat="1" x14ac:dyDescent="0.25"/>
    <row r="3085" s="7" customFormat="1" x14ac:dyDescent="0.25"/>
    <row r="3086" s="7" customFormat="1" x14ac:dyDescent="0.25"/>
    <row r="3087" s="7" customFormat="1" x14ac:dyDescent="0.25"/>
    <row r="3088" s="7" customFormat="1" x14ac:dyDescent="0.25"/>
    <row r="3089" s="7" customFormat="1" x14ac:dyDescent="0.25"/>
    <row r="3090" s="7" customFormat="1" x14ac:dyDescent="0.25"/>
    <row r="3091" s="7" customFormat="1" x14ac:dyDescent="0.25"/>
    <row r="3092" s="7" customFormat="1" x14ac:dyDescent="0.25"/>
    <row r="3093" s="7" customFormat="1" x14ac:dyDescent="0.25"/>
    <row r="3094" s="7" customFormat="1" x14ac:dyDescent="0.25"/>
    <row r="3095" s="7" customFormat="1" x14ac:dyDescent="0.25"/>
    <row r="3096" s="7" customFormat="1" x14ac:dyDescent="0.25"/>
    <row r="3097" s="7" customFormat="1" x14ac:dyDescent="0.25"/>
    <row r="3098" s="7" customFormat="1" x14ac:dyDescent="0.25"/>
    <row r="3099" s="7" customFormat="1" x14ac:dyDescent="0.25"/>
    <row r="3100" s="7" customFormat="1" x14ac:dyDescent="0.25"/>
    <row r="3101" s="7" customFormat="1" x14ac:dyDescent="0.25"/>
    <row r="3102" s="7" customFormat="1" x14ac:dyDescent="0.25"/>
    <row r="3103" s="7" customFormat="1" x14ac:dyDescent="0.25"/>
    <row r="3104" s="7" customFormat="1" x14ac:dyDescent="0.25"/>
    <row r="3105" s="7" customFormat="1" x14ac:dyDescent="0.25"/>
    <row r="3106" s="7" customFormat="1" x14ac:dyDescent="0.25"/>
    <row r="3107" s="7" customFormat="1" x14ac:dyDescent="0.25"/>
    <row r="3108" s="7" customFormat="1" x14ac:dyDescent="0.25"/>
    <row r="3109" s="7" customFormat="1" x14ac:dyDescent="0.25"/>
    <row r="3110" s="7" customFormat="1" x14ac:dyDescent="0.25"/>
    <row r="3111" s="7" customFormat="1" x14ac:dyDescent="0.25"/>
    <row r="3112" s="7" customFormat="1" x14ac:dyDescent="0.25"/>
    <row r="3113" s="7" customFormat="1" x14ac:dyDescent="0.25"/>
    <row r="3114" s="7" customFormat="1" x14ac:dyDescent="0.25"/>
    <row r="3115" s="7" customFormat="1" x14ac:dyDescent="0.25"/>
    <row r="3116" s="7" customFormat="1" x14ac:dyDescent="0.25"/>
    <row r="3117" s="7" customFormat="1" x14ac:dyDescent="0.25"/>
    <row r="3118" s="7" customFormat="1" x14ac:dyDescent="0.25"/>
    <row r="3119" s="7" customFormat="1" x14ac:dyDescent="0.25"/>
    <row r="3120" s="7" customFormat="1" x14ac:dyDescent="0.25"/>
    <row r="3121" s="7" customFormat="1" x14ac:dyDescent="0.25"/>
    <row r="3122" s="7" customFormat="1" x14ac:dyDescent="0.25"/>
    <row r="3123" s="7" customFormat="1" x14ac:dyDescent="0.25"/>
    <row r="3124" s="7" customFormat="1" x14ac:dyDescent="0.25"/>
    <row r="3125" s="7" customFormat="1" x14ac:dyDescent="0.25"/>
    <row r="3126" s="7" customFormat="1" x14ac:dyDescent="0.25"/>
    <row r="3127" s="7" customFormat="1" x14ac:dyDescent="0.25"/>
    <row r="3128" s="7" customFormat="1" x14ac:dyDescent="0.25"/>
    <row r="3129" s="7" customFormat="1" x14ac:dyDescent="0.25"/>
    <row r="3130" s="7" customFormat="1" x14ac:dyDescent="0.25"/>
    <row r="3131" s="7" customFormat="1" x14ac:dyDescent="0.25"/>
    <row r="3132" s="7" customFormat="1" x14ac:dyDescent="0.25"/>
    <row r="3133" s="7" customFormat="1" x14ac:dyDescent="0.25"/>
    <row r="3134" s="7" customFormat="1" x14ac:dyDescent="0.25"/>
    <row r="3135" s="7" customFormat="1" x14ac:dyDescent="0.25"/>
    <row r="3136" s="7" customFormat="1" x14ac:dyDescent="0.25"/>
    <row r="3137" s="7" customFormat="1" x14ac:dyDescent="0.25"/>
    <row r="3138" s="7" customFormat="1" x14ac:dyDescent="0.25"/>
    <row r="3139" s="7" customFormat="1" x14ac:dyDescent="0.25"/>
    <row r="3140" s="7" customFormat="1" x14ac:dyDescent="0.25"/>
    <row r="3141" s="7" customFormat="1" x14ac:dyDescent="0.25"/>
    <row r="3142" s="7" customFormat="1" x14ac:dyDescent="0.25"/>
    <row r="3143" s="7" customFormat="1" x14ac:dyDescent="0.25"/>
    <row r="3144" s="7" customFormat="1" x14ac:dyDescent="0.25"/>
    <row r="3145" s="7" customFormat="1" x14ac:dyDescent="0.25"/>
    <row r="3146" s="7" customFormat="1" x14ac:dyDescent="0.25"/>
    <row r="3147" s="7" customFormat="1" x14ac:dyDescent="0.25"/>
    <row r="3148" s="7" customFormat="1" x14ac:dyDescent="0.25"/>
    <row r="3149" s="7" customFormat="1" x14ac:dyDescent="0.25"/>
    <row r="3150" s="7" customFormat="1" x14ac:dyDescent="0.25"/>
    <row r="3151" s="7" customFormat="1" x14ac:dyDescent="0.25"/>
    <row r="3152" s="7" customFormat="1" x14ac:dyDescent="0.25"/>
    <row r="3153" s="7" customFormat="1" x14ac:dyDescent="0.25"/>
    <row r="3154" s="7" customFormat="1" x14ac:dyDescent="0.25"/>
    <row r="3155" s="7" customFormat="1" x14ac:dyDescent="0.25"/>
    <row r="3156" s="7" customFormat="1" x14ac:dyDescent="0.25"/>
    <row r="3157" s="7" customFormat="1" x14ac:dyDescent="0.25"/>
    <row r="3158" s="7" customFormat="1" x14ac:dyDescent="0.25"/>
    <row r="3159" s="7" customFormat="1" x14ac:dyDescent="0.25"/>
    <row r="3160" s="7" customFormat="1" x14ac:dyDescent="0.25"/>
    <row r="3161" s="7" customFormat="1" x14ac:dyDescent="0.25"/>
    <row r="3162" s="7" customFormat="1" x14ac:dyDescent="0.25"/>
    <row r="3163" s="7" customFormat="1" x14ac:dyDescent="0.25"/>
    <row r="3164" s="7" customFormat="1" x14ac:dyDescent="0.25"/>
    <row r="3165" s="7" customFormat="1" x14ac:dyDescent="0.25"/>
    <row r="3166" s="7" customFormat="1" x14ac:dyDescent="0.25"/>
    <row r="3167" s="7" customFormat="1" x14ac:dyDescent="0.25"/>
    <row r="3168" s="7" customFormat="1" x14ac:dyDescent="0.25"/>
    <row r="3169" s="7" customFormat="1" x14ac:dyDescent="0.25"/>
    <row r="3170" s="7" customFormat="1" x14ac:dyDescent="0.25"/>
    <row r="3171" s="7" customFormat="1" x14ac:dyDescent="0.25"/>
    <row r="3172" s="7" customFormat="1" x14ac:dyDescent="0.25"/>
    <row r="3173" s="7" customFormat="1" x14ac:dyDescent="0.25"/>
    <row r="3174" s="7" customFormat="1" x14ac:dyDescent="0.25"/>
    <row r="3175" s="7" customFormat="1" x14ac:dyDescent="0.25"/>
    <row r="3176" s="7" customFormat="1" x14ac:dyDescent="0.25"/>
    <row r="3177" s="7" customFormat="1" x14ac:dyDescent="0.25"/>
    <row r="3178" s="7" customFormat="1" x14ac:dyDescent="0.25"/>
    <row r="3179" s="7" customFormat="1" x14ac:dyDescent="0.25"/>
    <row r="3180" s="7" customFormat="1" x14ac:dyDescent="0.25"/>
    <row r="3181" s="7" customFormat="1" x14ac:dyDescent="0.25"/>
    <row r="3182" s="7" customFormat="1" x14ac:dyDescent="0.25"/>
    <row r="3183" s="7" customFormat="1" x14ac:dyDescent="0.25"/>
    <row r="3184" s="7" customFormat="1" x14ac:dyDescent="0.25"/>
    <row r="3185" s="7" customFormat="1" x14ac:dyDescent="0.25"/>
    <row r="3186" s="7" customFormat="1" x14ac:dyDescent="0.25"/>
    <row r="3187" s="7" customFormat="1" x14ac:dyDescent="0.25"/>
    <row r="3188" s="7" customFormat="1" x14ac:dyDescent="0.25"/>
    <row r="3189" s="7" customFormat="1" x14ac:dyDescent="0.25"/>
    <row r="3190" s="7" customFormat="1" x14ac:dyDescent="0.25"/>
    <row r="3191" s="7" customFormat="1" x14ac:dyDescent="0.25"/>
    <row r="3192" s="7" customFormat="1" x14ac:dyDescent="0.25"/>
    <row r="3193" s="7" customFormat="1" x14ac:dyDescent="0.25"/>
    <row r="3194" s="7" customFormat="1" x14ac:dyDescent="0.25"/>
    <row r="3195" s="7" customFormat="1" x14ac:dyDescent="0.25"/>
    <row r="3196" s="7" customFormat="1" x14ac:dyDescent="0.25"/>
    <row r="3197" s="7" customFormat="1" x14ac:dyDescent="0.25"/>
    <row r="3198" s="7" customFormat="1" x14ac:dyDescent="0.25"/>
    <row r="3199" s="7" customFormat="1" x14ac:dyDescent="0.25"/>
    <row r="3200" s="7" customFormat="1" x14ac:dyDescent="0.25"/>
    <row r="3201" s="7" customFormat="1" x14ac:dyDescent="0.25"/>
    <row r="3202" s="7" customFormat="1" x14ac:dyDescent="0.25"/>
    <row r="3203" s="7" customFormat="1" x14ac:dyDescent="0.25"/>
    <row r="3204" s="7" customFormat="1" x14ac:dyDescent="0.25"/>
    <row r="3205" s="7" customFormat="1" x14ac:dyDescent="0.25"/>
    <row r="3206" s="7" customFormat="1" x14ac:dyDescent="0.25"/>
    <row r="3207" s="7" customFormat="1" x14ac:dyDescent="0.25"/>
    <row r="3208" s="7" customFormat="1" x14ac:dyDescent="0.25"/>
    <row r="3209" s="7" customFormat="1" x14ac:dyDescent="0.25"/>
    <row r="3210" s="7" customFormat="1" x14ac:dyDescent="0.25"/>
    <row r="3211" s="7" customFormat="1" x14ac:dyDescent="0.25"/>
    <row r="3212" s="7" customFormat="1" x14ac:dyDescent="0.25"/>
    <row r="3213" s="7" customFormat="1" x14ac:dyDescent="0.25"/>
    <row r="3214" s="7" customFormat="1" x14ac:dyDescent="0.25"/>
    <row r="3215" s="7" customFormat="1" x14ac:dyDescent="0.25"/>
    <row r="3216" s="7" customFormat="1" x14ac:dyDescent="0.25"/>
    <row r="3217" s="7" customFormat="1" x14ac:dyDescent="0.25"/>
    <row r="3218" s="7" customFormat="1" x14ac:dyDescent="0.25"/>
    <row r="3219" s="7" customFormat="1" x14ac:dyDescent="0.25"/>
    <row r="3220" s="7" customFormat="1" x14ac:dyDescent="0.25"/>
    <row r="3221" s="7" customFormat="1" x14ac:dyDescent="0.25"/>
    <row r="3222" s="7" customFormat="1" x14ac:dyDescent="0.25"/>
    <row r="3223" s="7" customFormat="1" x14ac:dyDescent="0.25"/>
    <row r="3224" s="7" customFormat="1" x14ac:dyDescent="0.25"/>
    <row r="3225" s="7" customFormat="1" x14ac:dyDescent="0.25"/>
    <row r="3226" s="7" customFormat="1" x14ac:dyDescent="0.25"/>
    <row r="3227" s="7" customFormat="1" x14ac:dyDescent="0.25"/>
    <row r="3228" s="7" customFormat="1" x14ac:dyDescent="0.25"/>
    <row r="3229" s="7" customFormat="1" x14ac:dyDescent="0.25"/>
    <row r="3230" s="7" customFormat="1" x14ac:dyDescent="0.25"/>
    <row r="3231" s="7" customFormat="1" x14ac:dyDescent="0.25"/>
    <row r="3232" s="7" customFormat="1" x14ac:dyDescent="0.25"/>
    <row r="3233" s="7" customFormat="1" x14ac:dyDescent="0.25"/>
    <row r="3234" s="7" customFormat="1" x14ac:dyDescent="0.25"/>
    <row r="3235" s="7" customFormat="1" x14ac:dyDescent="0.25"/>
    <row r="3236" s="7" customFormat="1" x14ac:dyDescent="0.25"/>
    <row r="3237" s="7" customFormat="1" x14ac:dyDescent="0.25"/>
    <row r="3238" s="7" customFormat="1" x14ac:dyDescent="0.25"/>
    <row r="3239" s="7" customFormat="1" x14ac:dyDescent="0.25"/>
    <row r="3240" s="7" customFormat="1" x14ac:dyDescent="0.25"/>
    <row r="3241" s="7" customFormat="1" x14ac:dyDescent="0.25"/>
    <row r="3242" s="7" customFormat="1" x14ac:dyDescent="0.25"/>
    <row r="3243" s="7" customFormat="1" x14ac:dyDescent="0.25"/>
    <row r="3244" s="7" customFormat="1" x14ac:dyDescent="0.25"/>
    <row r="3245" s="7" customFormat="1" x14ac:dyDescent="0.25"/>
    <row r="3246" s="7" customFormat="1" x14ac:dyDescent="0.25"/>
    <row r="3247" s="7" customFormat="1" x14ac:dyDescent="0.25"/>
    <row r="3248" s="7" customFormat="1" x14ac:dyDescent="0.25"/>
    <row r="3249" s="7" customFormat="1" x14ac:dyDescent="0.25"/>
    <row r="3250" s="7" customFormat="1" x14ac:dyDescent="0.25"/>
    <row r="3251" s="7" customFormat="1" x14ac:dyDescent="0.25"/>
    <row r="3252" s="7" customFormat="1" x14ac:dyDescent="0.25"/>
    <row r="3253" s="7" customFormat="1" x14ac:dyDescent="0.25"/>
    <row r="3254" s="7" customFormat="1" x14ac:dyDescent="0.25"/>
    <row r="3255" s="7" customFormat="1" x14ac:dyDescent="0.25"/>
    <row r="3256" s="7" customFormat="1" x14ac:dyDescent="0.25"/>
    <row r="3257" s="7" customFormat="1" x14ac:dyDescent="0.25"/>
    <row r="3258" s="7" customFormat="1" x14ac:dyDescent="0.25"/>
    <row r="3259" s="7" customFormat="1" x14ac:dyDescent="0.25"/>
    <row r="3260" s="7" customFormat="1" x14ac:dyDescent="0.25"/>
    <row r="3261" s="7" customFormat="1" x14ac:dyDescent="0.25"/>
    <row r="3262" s="7" customFormat="1" x14ac:dyDescent="0.25"/>
    <row r="3263" s="7" customFormat="1" x14ac:dyDescent="0.25"/>
    <row r="3264" s="7" customFormat="1" x14ac:dyDescent="0.25"/>
    <row r="3265" s="7" customFormat="1" x14ac:dyDescent="0.25"/>
    <row r="3266" s="7" customFormat="1" x14ac:dyDescent="0.25"/>
    <row r="3267" s="7" customFormat="1" x14ac:dyDescent="0.25"/>
    <row r="3268" s="7" customFormat="1" x14ac:dyDescent="0.25"/>
    <row r="3269" s="7" customFormat="1" x14ac:dyDescent="0.25"/>
    <row r="3270" s="7" customFormat="1" x14ac:dyDescent="0.25"/>
    <row r="3271" s="7" customFormat="1" x14ac:dyDescent="0.25"/>
    <row r="3272" s="7" customFormat="1" x14ac:dyDescent="0.25"/>
    <row r="3273" s="7" customFormat="1" x14ac:dyDescent="0.25"/>
    <row r="3274" s="7" customFormat="1" x14ac:dyDescent="0.25"/>
    <row r="3275" s="7" customFormat="1" x14ac:dyDescent="0.25"/>
    <row r="3276" s="7" customFormat="1" x14ac:dyDescent="0.25"/>
    <row r="3277" s="7" customFormat="1" x14ac:dyDescent="0.25"/>
    <row r="3278" s="7" customFormat="1" x14ac:dyDescent="0.25"/>
    <row r="3279" s="7" customFormat="1" x14ac:dyDescent="0.25"/>
    <row r="3280" s="7" customFormat="1" x14ac:dyDescent="0.25"/>
    <row r="3281" s="7" customFormat="1" x14ac:dyDescent="0.25"/>
    <row r="3282" s="7" customFormat="1" x14ac:dyDescent="0.25"/>
    <row r="3283" s="7" customFormat="1" x14ac:dyDescent="0.25"/>
    <row r="3284" s="7" customFormat="1" x14ac:dyDescent="0.25"/>
    <row r="3285" s="7" customFormat="1" x14ac:dyDescent="0.25"/>
    <row r="3286" s="7" customFormat="1" x14ac:dyDescent="0.25"/>
    <row r="3287" s="7" customFormat="1" x14ac:dyDescent="0.25"/>
    <row r="3288" s="7" customFormat="1" x14ac:dyDescent="0.25"/>
    <row r="3289" s="7" customFormat="1" x14ac:dyDescent="0.25"/>
    <row r="3290" s="7" customFormat="1" x14ac:dyDescent="0.25"/>
    <row r="3291" s="7" customFormat="1" x14ac:dyDescent="0.25"/>
    <row r="3292" s="7" customFormat="1" x14ac:dyDescent="0.25"/>
    <row r="3293" s="7" customFormat="1" x14ac:dyDescent="0.25"/>
    <row r="3294" s="7" customFormat="1" x14ac:dyDescent="0.25"/>
    <row r="3295" s="7" customFormat="1" x14ac:dyDescent="0.25"/>
    <row r="3296" s="7" customFormat="1" x14ac:dyDescent="0.25"/>
    <row r="3297" s="7" customFormat="1" x14ac:dyDescent="0.25"/>
    <row r="3298" s="7" customFormat="1" x14ac:dyDescent="0.25"/>
    <row r="3299" s="7" customFormat="1" x14ac:dyDescent="0.25"/>
    <row r="3300" s="7" customFormat="1" x14ac:dyDescent="0.25"/>
    <row r="3301" s="7" customFormat="1" x14ac:dyDescent="0.25"/>
    <row r="3302" s="7" customFormat="1" x14ac:dyDescent="0.25"/>
    <row r="3303" s="7" customFormat="1" x14ac:dyDescent="0.25"/>
    <row r="3304" s="7" customFormat="1" x14ac:dyDescent="0.25"/>
    <row r="3305" s="7" customFormat="1" x14ac:dyDescent="0.25"/>
    <row r="3306" s="7" customFormat="1" x14ac:dyDescent="0.25"/>
    <row r="3307" s="7" customFormat="1" x14ac:dyDescent="0.25"/>
    <row r="3308" s="7" customFormat="1" x14ac:dyDescent="0.25"/>
    <row r="3309" s="7" customFormat="1" x14ac:dyDescent="0.25"/>
    <row r="3310" s="7" customFormat="1" x14ac:dyDescent="0.25"/>
    <row r="3311" s="7" customFormat="1" x14ac:dyDescent="0.25"/>
    <row r="3312" s="7" customFormat="1" x14ac:dyDescent="0.25"/>
    <row r="3313" s="7" customFormat="1" x14ac:dyDescent="0.25"/>
    <row r="3314" s="7" customFormat="1" x14ac:dyDescent="0.25"/>
    <row r="3315" s="7" customFormat="1" x14ac:dyDescent="0.25"/>
    <row r="3316" s="7" customFormat="1" x14ac:dyDescent="0.25"/>
    <row r="3317" s="7" customFormat="1" x14ac:dyDescent="0.25"/>
    <row r="3318" s="7" customFormat="1" x14ac:dyDescent="0.25"/>
    <row r="3319" s="7" customFormat="1" x14ac:dyDescent="0.25"/>
    <row r="3320" s="7" customFormat="1" x14ac:dyDescent="0.25"/>
    <row r="3321" s="7" customFormat="1" x14ac:dyDescent="0.25"/>
    <row r="3322" s="7" customFormat="1" x14ac:dyDescent="0.25"/>
    <row r="3323" s="7" customFormat="1" x14ac:dyDescent="0.25"/>
    <row r="3324" s="7" customFormat="1" x14ac:dyDescent="0.25"/>
    <row r="3325" s="7" customFormat="1" x14ac:dyDescent="0.25"/>
    <row r="3326" s="7" customFormat="1" x14ac:dyDescent="0.25"/>
    <row r="3327" s="7" customFormat="1" x14ac:dyDescent="0.25"/>
    <row r="3328" s="7" customFormat="1" x14ac:dyDescent="0.25"/>
    <row r="3329" s="7" customFormat="1" x14ac:dyDescent="0.25"/>
    <row r="3330" s="7" customFormat="1" x14ac:dyDescent="0.25"/>
    <row r="3331" s="7" customFormat="1" x14ac:dyDescent="0.25"/>
    <row r="3332" s="7" customFormat="1" x14ac:dyDescent="0.25"/>
    <row r="3333" s="7" customFormat="1" x14ac:dyDescent="0.25"/>
    <row r="3334" s="7" customFormat="1" x14ac:dyDescent="0.25"/>
    <row r="3335" s="7" customFormat="1" x14ac:dyDescent="0.25"/>
    <row r="3336" s="7" customFormat="1" x14ac:dyDescent="0.25"/>
    <row r="3337" s="7" customFormat="1" x14ac:dyDescent="0.25"/>
    <row r="3338" s="7" customFormat="1" x14ac:dyDescent="0.25"/>
    <row r="3339" s="7" customFormat="1" x14ac:dyDescent="0.25"/>
    <row r="3340" s="7" customFormat="1" x14ac:dyDescent="0.25"/>
    <row r="3341" s="7" customFormat="1" x14ac:dyDescent="0.25"/>
    <row r="3342" s="7" customFormat="1" x14ac:dyDescent="0.25"/>
    <row r="3343" s="7" customFormat="1" x14ac:dyDescent="0.25"/>
    <row r="3344" s="7" customFormat="1" x14ac:dyDescent="0.25"/>
    <row r="3345" s="7" customFormat="1" x14ac:dyDescent="0.25"/>
    <row r="3346" s="7" customFormat="1" x14ac:dyDescent="0.25"/>
    <row r="3347" s="7" customFormat="1" x14ac:dyDescent="0.25"/>
    <row r="3348" s="7" customFormat="1" x14ac:dyDescent="0.25"/>
    <row r="3349" s="7" customFormat="1" x14ac:dyDescent="0.25"/>
    <row r="3350" s="7" customFormat="1" x14ac:dyDescent="0.25"/>
    <row r="3351" s="7" customFormat="1" x14ac:dyDescent="0.25"/>
    <row r="3352" s="7" customFormat="1" x14ac:dyDescent="0.25"/>
    <row r="3353" s="7" customFormat="1" x14ac:dyDescent="0.25"/>
    <row r="3354" s="7" customFormat="1" x14ac:dyDescent="0.25"/>
    <row r="3355" s="7" customFormat="1" x14ac:dyDescent="0.25"/>
    <row r="3356" s="7" customFormat="1" x14ac:dyDescent="0.25"/>
    <row r="3357" s="7" customFormat="1" x14ac:dyDescent="0.25"/>
    <row r="3358" s="7" customFormat="1" x14ac:dyDescent="0.25"/>
    <row r="3359" s="7" customFormat="1" x14ac:dyDescent="0.25"/>
    <row r="3360" s="7" customFormat="1" x14ac:dyDescent="0.25"/>
    <row r="3361" s="7" customFormat="1" x14ac:dyDescent="0.25"/>
    <row r="3362" s="7" customFormat="1" x14ac:dyDescent="0.25"/>
    <row r="3363" s="7" customFormat="1" x14ac:dyDescent="0.25"/>
    <row r="3364" s="7" customFormat="1" x14ac:dyDescent="0.25"/>
    <row r="3365" s="7" customFormat="1" x14ac:dyDescent="0.25"/>
    <row r="3366" s="7" customFormat="1" x14ac:dyDescent="0.25"/>
    <row r="3367" s="7" customFormat="1" x14ac:dyDescent="0.25"/>
    <row r="3368" s="7" customFormat="1" x14ac:dyDescent="0.25"/>
    <row r="3369" s="7" customFormat="1" x14ac:dyDescent="0.25"/>
    <row r="3370" s="7" customFormat="1" x14ac:dyDescent="0.25"/>
    <row r="3371" s="7" customFormat="1" x14ac:dyDescent="0.25"/>
    <row r="3372" s="7" customFormat="1" x14ac:dyDescent="0.25"/>
    <row r="3373" s="7" customFormat="1" x14ac:dyDescent="0.25"/>
    <row r="3374" s="7" customFormat="1" x14ac:dyDescent="0.25"/>
    <row r="3375" s="7" customFormat="1" x14ac:dyDescent="0.25"/>
    <row r="3376" s="7" customFormat="1" x14ac:dyDescent="0.25"/>
    <row r="3377" s="7" customFormat="1" x14ac:dyDescent="0.25"/>
    <row r="3378" s="7" customFormat="1" x14ac:dyDescent="0.25"/>
    <row r="3379" s="7" customFormat="1" x14ac:dyDescent="0.25"/>
    <row r="3380" s="7" customFormat="1" x14ac:dyDescent="0.25"/>
    <row r="3381" s="7" customFormat="1" x14ac:dyDescent="0.25"/>
    <row r="3382" s="7" customFormat="1" x14ac:dyDescent="0.25"/>
    <row r="3383" s="7" customFormat="1" x14ac:dyDescent="0.25"/>
    <row r="3384" s="7" customFormat="1" x14ac:dyDescent="0.25"/>
    <row r="3385" s="7" customFormat="1" x14ac:dyDescent="0.25"/>
    <row r="3386" s="7" customFormat="1" x14ac:dyDescent="0.25"/>
    <row r="3387" s="7" customFormat="1" x14ac:dyDescent="0.25"/>
    <row r="3388" s="7" customFormat="1" x14ac:dyDescent="0.25"/>
    <row r="3389" s="7" customFormat="1" x14ac:dyDescent="0.25"/>
    <row r="3390" s="7" customFormat="1" x14ac:dyDescent="0.25"/>
    <row r="3391" s="7" customFormat="1" x14ac:dyDescent="0.25"/>
    <row r="3392" s="7" customFormat="1" x14ac:dyDescent="0.25"/>
    <row r="3393" s="7" customFormat="1" x14ac:dyDescent="0.25"/>
    <row r="3394" s="7" customFormat="1" x14ac:dyDescent="0.25"/>
    <row r="3395" s="7" customFormat="1" x14ac:dyDescent="0.25"/>
    <row r="3396" s="7" customFormat="1" x14ac:dyDescent="0.25"/>
    <row r="3397" s="7" customFormat="1" x14ac:dyDescent="0.25"/>
    <row r="3398" s="7" customFormat="1" x14ac:dyDescent="0.25"/>
    <row r="3399" s="7" customFormat="1" x14ac:dyDescent="0.25"/>
    <row r="3400" s="7" customFormat="1" x14ac:dyDescent="0.25"/>
    <row r="3401" s="7" customFormat="1" x14ac:dyDescent="0.25"/>
    <row r="3402" s="7" customFormat="1" x14ac:dyDescent="0.25"/>
    <row r="3403" s="7" customFormat="1" x14ac:dyDescent="0.25"/>
    <row r="3404" s="7" customFormat="1" x14ac:dyDescent="0.25"/>
    <row r="3405" s="7" customFormat="1" x14ac:dyDescent="0.25"/>
    <row r="3406" s="7" customFormat="1" x14ac:dyDescent="0.25"/>
    <row r="3407" s="7" customFormat="1" x14ac:dyDescent="0.25"/>
    <row r="3408" s="7" customFormat="1" x14ac:dyDescent="0.25"/>
    <row r="3409" s="7" customFormat="1" x14ac:dyDescent="0.25"/>
    <row r="3410" s="7" customFormat="1" x14ac:dyDescent="0.25"/>
    <row r="3411" s="7" customFormat="1" x14ac:dyDescent="0.25"/>
    <row r="3412" s="7" customFormat="1" x14ac:dyDescent="0.25"/>
    <row r="3413" s="7" customFormat="1" x14ac:dyDescent="0.25"/>
    <row r="3414" s="7" customFormat="1" x14ac:dyDescent="0.25"/>
    <row r="3415" s="7" customFormat="1" x14ac:dyDescent="0.25"/>
    <row r="3416" s="7" customFormat="1" x14ac:dyDescent="0.25"/>
    <row r="3417" s="7" customFormat="1" x14ac:dyDescent="0.25"/>
    <row r="3418" s="7" customFormat="1" x14ac:dyDescent="0.25"/>
    <row r="3419" s="7" customFormat="1" x14ac:dyDescent="0.25"/>
    <row r="3420" s="7" customFormat="1" x14ac:dyDescent="0.25"/>
    <row r="3421" s="7" customFormat="1" x14ac:dyDescent="0.25"/>
    <row r="3422" s="7" customFormat="1" x14ac:dyDescent="0.25"/>
    <row r="3423" s="7" customFormat="1" x14ac:dyDescent="0.25"/>
    <row r="3424" s="7" customFormat="1" x14ac:dyDescent="0.25"/>
    <row r="3425" s="7" customFormat="1" x14ac:dyDescent="0.25"/>
    <row r="3426" s="7" customFormat="1" x14ac:dyDescent="0.25"/>
    <row r="3427" s="7" customFormat="1" x14ac:dyDescent="0.25"/>
    <row r="3428" s="7" customFormat="1" x14ac:dyDescent="0.25"/>
    <row r="3429" s="7" customFormat="1" x14ac:dyDescent="0.25"/>
    <row r="3430" s="7" customFormat="1" x14ac:dyDescent="0.25"/>
    <row r="3431" s="7" customFormat="1" x14ac:dyDescent="0.25"/>
    <row r="3432" s="7" customFormat="1" x14ac:dyDescent="0.25"/>
    <row r="3433" s="7" customFormat="1" x14ac:dyDescent="0.25"/>
    <row r="3434" s="7" customFormat="1" x14ac:dyDescent="0.25"/>
    <row r="3435" s="7" customFormat="1" x14ac:dyDescent="0.25"/>
    <row r="3436" s="7" customFormat="1" x14ac:dyDescent="0.25"/>
    <row r="3437" s="7" customFormat="1" x14ac:dyDescent="0.25"/>
    <row r="3438" s="7" customFormat="1" x14ac:dyDescent="0.25"/>
    <row r="3439" s="7" customFormat="1" x14ac:dyDescent="0.25"/>
    <row r="3440" s="7" customFormat="1" x14ac:dyDescent="0.25"/>
    <row r="3441" s="7" customFormat="1" x14ac:dyDescent="0.25"/>
    <row r="3442" s="7" customFormat="1" x14ac:dyDescent="0.25"/>
    <row r="3443" s="7" customFormat="1" x14ac:dyDescent="0.25"/>
    <row r="3444" s="7" customFormat="1" x14ac:dyDescent="0.25"/>
    <row r="3445" s="7" customFormat="1" x14ac:dyDescent="0.25"/>
    <row r="3446" s="7" customFormat="1" x14ac:dyDescent="0.25"/>
    <row r="3447" s="7" customFormat="1" x14ac:dyDescent="0.25"/>
    <row r="3448" s="7" customFormat="1" x14ac:dyDescent="0.25"/>
    <row r="3449" s="7" customFormat="1" x14ac:dyDescent="0.25"/>
    <row r="3450" s="7" customFormat="1" x14ac:dyDescent="0.25"/>
    <row r="3451" s="7" customFormat="1" x14ac:dyDescent="0.25"/>
    <row r="3452" s="7" customFormat="1" x14ac:dyDescent="0.25"/>
    <row r="3453" s="7" customFormat="1" x14ac:dyDescent="0.25"/>
    <row r="3454" s="7" customFormat="1" x14ac:dyDescent="0.25"/>
    <row r="3455" s="7" customFormat="1" x14ac:dyDescent="0.25"/>
    <row r="3456" s="7" customFormat="1" x14ac:dyDescent="0.25"/>
    <row r="3457" s="7" customFormat="1" x14ac:dyDescent="0.25"/>
    <row r="3458" s="7" customFormat="1" x14ac:dyDescent="0.25"/>
    <row r="3459" s="7" customFormat="1" x14ac:dyDescent="0.25"/>
    <row r="3460" s="7" customFormat="1" x14ac:dyDescent="0.25"/>
    <row r="3461" s="7" customFormat="1" x14ac:dyDescent="0.25"/>
    <row r="3462" s="7" customFormat="1" x14ac:dyDescent="0.25"/>
    <row r="3463" s="7" customFormat="1" x14ac:dyDescent="0.25"/>
    <row r="3464" s="7" customFormat="1" x14ac:dyDescent="0.25"/>
    <row r="3465" s="7" customFormat="1" x14ac:dyDescent="0.25"/>
    <row r="3466" s="7" customFormat="1" x14ac:dyDescent="0.25"/>
    <row r="3467" s="7" customFormat="1" x14ac:dyDescent="0.25"/>
    <row r="3468" s="7" customFormat="1" x14ac:dyDescent="0.25"/>
    <row r="3469" s="7" customFormat="1" x14ac:dyDescent="0.25"/>
    <row r="3470" s="7" customFormat="1" x14ac:dyDescent="0.25"/>
    <row r="3471" s="7" customFormat="1" x14ac:dyDescent="0.25"/>
    <row r="3472" s="7" customFormat="1" x14ac:dyDescent="0.25"/>
    <row r="3473" s="7" customFormat="1" x14ac:dyDescent="0.25"/>
    <row r="3474" s="7" customFormat="1" x14ac:dyDescent="0.25"/>
    <row r="3475" s="7" customFormat="1" x14ac:dyDescent="0.25"/>
    <row r="3476" s="7" customFormat="1" x14ac:dyDescent="0.25"/>
    <row r="3477" s="7" customFormat="1" x14ac:dyDescent="0.25"/>
    <row r="3478" s="7" customFormat="1" x14ac:dyDescent="0.25"/>
    <row r="3479" s="7" customFormat="1" x14ac:dyDescent="0.25"/>
    <row r="3480" s="7" customFormat="1" x14ac:dyDescent="0.25"/>
    <row r="3481" s="7" customFormat="1" x14ac:dyDescent="0.25"/>
    <row r="3482" s="7" customFormat="1" x14ac:dyDescent="0.25"/>
    <row r="3483" s="7" customFormat="1" x14ac:dyDescent="0.25"/>
    <row r="3484" s="7" customFormat="1" x14ac:dyDescent="0.25"/>
    <row r="3485" s="7" customFormat="1" x14ac:dyDescent="0.25"/>
    <row r="3486" s="7" customFormat="1" x14ac:dyDescent="0.25"/>
    <row r="3487" s="7" customFormat="1" x14ac:dyDescent="0.25"/>
    <row r="3488" s="7" customFormat="1" x14ac:dyDescent="0.25"/>
    <row r="3489" s="7" customFormat="1" x14ac:dyDescent="0.25"/>
    <row r="3490" s="7" customFormat="1" x14ac:dyDescent="0.25"/>
    <row r="3491" s="7" customFormat="1" x14ac:dyDescent="0.25"/>
    <row r="3492" s="7" customFormat="1" x14ac:dyDescent="0.25"/>
    <row r="3493" s="7" customFormat="1" x14ac:dyDescent="0.25"/>
    <row r="3494" s="7" customFormat="1" x14ac:dyDescent="0.25"/>
    <row r="3495" s="7" customFormat="1" x14ac:dyDescent="0.25"/>
    <row r="3496" s="7" customFormat="1" x14ac:dyDescent="0.25"/>
    <row r="3497" s="7" customFormat="1" x14ac:dyDescent="0.25"/>
    <row r="3498" s="7" customFormat="1" x14ac:dyDescent="0.25"/>
    <row r="3499" s="7" customFormat="1" x14ac:dyDescent="0.25"/>
    <row r="3500" s="7" customFormat="1" x14ac:dyDescent="0.25"/>
    <row r="3501" s="7" customFormat="1" x14ac:dyDescent="0.25"/>
    <row r="3502" s="7" customFormat="1" x14ac:dyDescent="0.25"/>
    <row r="3503" s="7" customFormat="1" x14ac:dyDescent="0.25"/>
    <row r="3504" s="7" customFormat="1" x14ac:dyDescent="0.25"/>
    <row r="3505" s="7" customFormat="1" x14ac:dyDescent="0.25"/>
    <row r="3506" s="7" customFormat="1" x14ac:dyDescent="0.25"/>
    <row r="3507" s="7" customFormat="1" x14ac:dyDescent="0.25"/>
    <row r="3508" s="7" customFormat="1" x14ac:dyDescent="0.25"/>
    <row r="3509" s="7" customFormat="1" x14ac:dyDescent="0.25"/>
    <row r="3510" s="7" customFormat="1" x14ac:dyDescent="0.25"/>
    <row r="3511" s="7" customFormat="1" x14ac:dyDescent="0.25"/>
    <row r="3512" s="7" customFormat="1" x14ac:dyDescent="0.25"/>
    <row r="3513" s="7" customFormat="1" x14ac:dyDescent="0.25"/>
    <row r="3514" s="7" customFormat="1" x14ac:dyDescent="0.25"/>
    <row r="3515" s="7" customFormat="1" x14ac:dyDescent="0.25"/>
    <row r="3516" s="7" customFormat="1" x14ac:dyDescent="0.25"/>
    <row r="3517" s="7" customFormat="1" x14ac:dyDescent="0.25"/>
    <row r="3518" s="7" customFormat="1" x14ac:dyDescent="0.25"/>
    <row r="3519" s="7" customFormat="1" x14ac:dyDescent="0.25"/>
    <row r="3520" s="7" customFormat="1" x14ac:dyDescent="0.25"/>
    <row r="3521" s="7" customFormat="1" x14ac:dyDescent="0.25"/>
    <row r="3522" s="7" customFormat="1" x14ac:dyDescent="0.25"/>
    <row r="3523" s="7" customFormat="1" x14ac:dyDescent="0.25"/>
    <row r="3524" s="7" customFormat="1" x14ac:dyDescent="0.25"/>
    <row r="3525" s="7" customFormat="1" x14ac:dyDescent="0.25"/>
    <row r="3526" s="7" customFormat="1" x14ac:dyDescent="0.25"/>
    <row r="3527" s="7" customFormat="1" x14ac:dyDescent="0.25"/>
    <row r="3528" s="7" customFormat="1" x14ac:dyDescent="0.25"/>
    <row r="3529" s="7" customFormat="1" x14ac:dyDescent="0.25"/>
    <row r="3530" s="7" customFormat="1" x14ac:dyDescent="0.25"/>
    <row r="3531" s="7" customFormat="1" x14ac:dyDescent="0.25"/>
    <row r="3532" s="7" customFormat="1" x14ac:dyDescent="0.25"/>
    <row r="3533" s="7" customFormat="1" x14ac:dyDescent="0.25"/>
    <row r="3534" s="7" customFormat="1" x14ac:dyDescent="0.25"/>
    <row r="3535" s="7" customFormat="1" x14ac:dyDescent="0.25"/>
    <row r="3536" s="7" customFormat="1" x14ac:dyDescent="0.25"/>
    <row r="3537" s="7" customFormat="1" x14ac:dyDescent="0.25"/>
    <row r="3538" s="7" customFormat="1" x14ac:dyDescent="0.25"/>
    <row r="3539" s="7" customFormat="1" x14ac:dyDescent="0.25"/>
    <row r="3540" s="7" customFormat="1" x14ac:dyDescent="0.25"/>
    <row r="3541" s="7" customFormat="1" x14ac:dyDescent="0.25"/>
    <row r="3542" s="7" customFormat="1" x14ac:dyDescent="0.25"/>
    <row r="3543" s="7" customFormat="1" x14ac:dyDescent="0.25"/>
    <row r="3544" s="7" customFormat="1" x14ac:dyDescent="0.25"/>
    <row r="3545" s="7" customFormat="1" x14ac:dyDescent="0.25"/>
    <row r="3546" s="7" customFormat="1" x14ac:dyDescent="0.25"/>
    <row r="3547" s="7" customFormat="1" x14ac:dyDescent="0.25"/>
    <row r="3548" s="7" customFormat="1" x14ac:dyDescent="0.25"/>
    <row r="3549" s="7" customFormat="1" x14ac:dyDescent="0.25"/>
    <row r="3550" s="7" customFormat="1" x14ac:dyDescent="0.25"/>
    <row r="3551" s="7" customFormat="1" x14ac:dyDescent="0.25"/>
    <row r="3552" s="7" customFormat="1" x14ac:dyDescent="0.25"/>
    <row r="3553" s="7" customFormat="1" x14ac:dyDescent="0.25"/>
    <row r="3554" s="7" customFormat="1" x14ac:dyDescent="0.25"/>
    <row r="3555" s="7" customFormat="1" x14ac:dyDescent="0.25"/>
    <row r="3556" s="7" customFormat="1" x14ac:dyDescent="0.25"/>
    <row r="3557" s="7" customFormat="1" x14ac:dyDescent="0.25"/>
    <row r="3558" s="7" customFormat="1" x14ac:dyDescent="0.25"/>
    <row r="3559" s="7" customFormat="1" x14ac:dyDescent="0.25"/>
    <row r="3560" s="7" customFormat="1" x14ac:dyDescent="0.25"/>
    <row r="3561" s="7" customFormat="1" x14ac:dyDescent="0.25"/>
    <row r="3562" s="7" customFormat="1" x14ac:dyDescent="0.25"/>
    <row r="3563" s="7" customFormat="1" x14ac:dyDescent="0.25"/>
    <row r="3564" s="7" customFormat="1" x14ac:dyDescent="0.25"/>
    <row r="3565" s="7" customFormat="1" x14ac:dyDescent="0.25"/>
    <row r="3566" s="7" customFormat="1" x14ac:dyDescent="0.25"/>
    <row r="3567" s="7" customFormat="1" x14ac:dyDescent="0.25"/>
    <row r="3568" s="7" customFormat="1" x14ac:dyDescent="0.25"/>
    <row r="3569" s="7" customFormat="1" x14ac:dyDescent="0.25"/>
    <row r="3570" s="7" customFormat="1" x14ac:dyDescent="0.25"/>
    <row r="3571" s="7" customFormat="1" x14ac:dyDescent="0.25"/>
    <row r="3572" s="7" customFormat="1" x14ac:dyDescent="0.25"/>
    <row r="3573" s="7" customFormat="1" x14ac:dyDescent="0.25"/>
    <row r="3574" s="7" customFormat="1" x14ac:dyDescent="0.25"/>
    <row r="3575" s="7" customFormat="1" x14ac:dyDescent="0.25"/>
    <row r="3576" s="7" customFormat="1" x14ac:dyDescent="0.25"/>
    <row r="3577" s="7" customFormat="1" x14ac:dyDescent="0.25"/>
    <row r="3578" s="7" customFormat="1" x14ac:dyDescent="0.25"/>
    <row r="3579" s="7" customFormat="1" x14ac:dyDescent="0.25"/>
    <row r="3580" s="7" customFormat="1" x14ac:dyDescent="0.25"/>
    <row r="3581" s="7" customFormat="1" x14ac:dyDescent="0.25"/>
    <row r="3582" s="7" customFormat="1" x14ac:dyDescent="0.25"/>
    <row r="3583" s="7" customFormat="1" x14ac:dyDescent="0.25"/>
    <row r="3584" s="7" customFormat="1" x14ac:dyDescent="0.25"/>
    <row r="3585" s="7" customFormat="1" x14ac:dyDescent="0.25"/>
    <row r="3586" s="7" customFormat="1" x14ac:dyDescent="0.25"/>
    <row r="3587" s="7" customFormat="1" x14ac:dyDescent="0.25"/>
    <row r="3588" s="7" customFormat="1" x14ac:dyDescent="0.25"/>
    <row r="3589" s="7" customFormat="1" x14ac:dyDescent="0.25"/>
    <row r="3590" s="7" customFormat="1" x14ac:dyDescent="0.25"/>
    <row r="3591" s="7" customFormat="1" x14ac:dyDescent="0.25"/>
    <row r="3592" s="7" customFormat="1" x14ac:dyDescent="0.25"/>
    <row r="3593" s="7" customFormat="1" x14ac:dyDescent="0.25"/>
    <row r="3594" s="7" customFormat="1" x14ac:dyDescent="0.25"/>
    <row r="3595" s="7" customFormat="1" x14ac:dyDescent="0.25"/>
    <row r="3596" s="7" customFormat="1" x14ac:dyDescent="0.25"/>
    <row r="3597" s="7" customFormat="1" x14ac:dyDescent="0.25"/>
    <row r="3598" s="7" customFormat="1" x14ac:dyDescent="0.25"/>
    <row r="3599" s="7" customFormat="1" x14ac:dyDescent="0.25"/>
    <row r="3600" s="7" customFormat="1" x14ac:dyDescent="0.25"/>
    <row r="3601" s="7" customFormat="1" x14ac:dyDescent="0.25"/>
    <row r="3602" s="7" customFormat="1" x14ac:dyDescent="0.25"/>
    <row r="3603" s="7" customFormat="1" x14ac:dyDescent="0.25"/>
    <row r="3604" s="7" customFormat="1" x14ac:dyDescent="0.25"/>
    <row r="3605" s="7" customFormat="1" x14ac:dyDescent="0.25"/>
    <row r="3606" s="7" customFormat="1" x14ac:dyDescent="0.25"/>
    <row r="3607" s="7" customFormat="1" x14ac:dyDescent="0.25"/>
    <row r="3608" s="7" customFormat="1" x14ac:dyDescent="0.25"/>
    <row r="3609" s="7" customFormat="1" x14ac:dyDescent="0.25"/>
    <row r="3610" s="7" customFormat="1" x14ac:dyDescent="0.25"/>
    <row r="3611" s="7" customFormat="1" x14ac:dyDescent="0.25"/>
    <row r="3612" s="7" customFormat="1" x14ac:dyDescent="0.25"/>
    <row r="3613" s="7" customFormat="1" x14ac:dyDescent="0.25"/>
    <row r="3614" s="7" customFormat="1" x14ac:dyDescent="0.25"/>
    <row r="3615" s="7" customFormat="1" x14ac:dyDescent="0.25"/>
    <row r="3616" s="7" customFormat="1" x14ac:dyDescent="0.25"/>
    <row r="3617" s="7" customFormat="1" x14ac:dyDescent="0.25"/>
    <row r="3618" s="7" customFormat="1" x14ac:dyDescent="0.25"/>
    <row r="3619" s="7" customFormat="1" x14ac:dyDescent="0.25"/>
    <row r="3620" s="7" customFormat="1" x14ac:dyDescent="0.25"/>
    <row r="3621" s="7" customFormat="1" x14ac:dyDescent="0.25"/>
    <row r="3622" s="7" customFormat="1" x14ac:dyDescent="0.25"/>
    <row r="3623" s="7" customFormat="1" x14ac:dyDescent="0.25"/>
    <row r="3624" s="7" customFormat="1" x14ac:dyDescent="0.25"/>
    <row r="3625" s="7" customFormat="1" x14ac:dyDescent="0.25"/>
    <row r="3626" s="7" customFormat="1" x14ac:dyDescent="0.25"/>
    <row r="3627" s="7" customFormat="1" x14ac:dyDescent="0.25"/>
    <row r="3628" s="7" customFormat="1" x14ac:dyDescent="0.25"/>
    <row r="3629" s="7" customFormat="1" x14ac:dyDescent="0.25"/>
    <row r="3630" s="7" customFormat="1" x14ac:dyDescent="0.25"/>
    <row r="3631" s="7" customFormat="1" x14ac:dyDescent="0.25"/>
    <row r="3632" s="7" customFormat="1" x14ac:dyDescent="0.25"/>
    <row r="3633" s="7" customFormat="1" x14ac:dyDescent="0.25"/>
    <row r="3634" s="7" customFormat="1" x14ac:dyDescent="0.25"/>
    <row r="3635" s="7" customFormat="1" x14ac:dyDescent="0.25"/>
    <row r="3636" s="7" customFormat="1" x14ac:dyDescent="0.25"/>
    <row r="3637" s="7" customFormat="1" x14ac:dyDescent="0.25"/>
    <row r="3638" s="7" customFormat="1" x14ac:dyDescent="0.25"/>
    <row r="3639" s="7" customFormat="1" x14ac:dyDescent="0.25"/>
    <row r="3640" s="7" customFormat="1" x14ac:dyDescent="0.25"/>
    <row r="3641" s="7" customFormat="1" x14ac:dyDescent="0.25"/>
    <row r="3642" s="7" customFormat="1" x14ac:dyDescent="0.25"/>
    <row r="3643" s="7" customFormat="1" x14ac:dyDescent="0.25"/>
    <row r="3644" s="7" customFormat="1" x14ac:dyDescent="0.25"/>
    <row r="3645" s="7" customFormat="1" x14ac:dyDescent="0.25"/>
    <row r="3646" s="7" customFormat="1" x14ac:dyDescent="0.25"/>
    <row r="3647" s="7" customFormat="1" x14ac:dyDescent="0.25"/>
    <row r="3648" s="7" customFormat="1" x14ac:dyDescent="0.25"/>
    <row r="3649" s="7" customFormat="1" x14ac:dyDescent="0.25"/>
    <row r="3650" s="7" customFormat="1" x14ac:dyDescent="0.25"/>
    <row r="3651" s="7" customFormat="1" x14ac:dyDescent="0.25"/>
    <row r="3652" s="7" customFormat="1" x14ac:dyDescent="0.25"/>
    <row r="3653" s="7" customFormat="1" x14ac:dyDescent="0.25"/>
    <row r="3654" s="7" customFormat="1" x14ac:dyDescent="0.25"/>
    <row r="3655" s="7" customFormat="1" x14ac:dyDescent="0.25"/>
    <row r="3656" s="7" customFormat="1" x14ac:dyDescent="0.25"/>
    <row r="3657" s="7" customFormat="1" x14ac:dyDescent="0.25"/>
    <row r="3658" s="7" customFormat="1" x14ac:dyDescent="0.25"/>
    <row r="3659" s="7" customFormat="1" x14ac:dyDescent="0.25"/>
    <row r="3660" s="7" customFormat="1" x14ac:dyDescent="0.25"/>
    <row r="3661" s="7" customFormat="1" x14ac:dyDescent="0.25"/>
    <row r="3662" s="7" customFormat="1" x14ac:dyDescent="0.25"/>
    <row r="3663" s="7" customFormat="1" x14ac:dyDescent="0.25"/>
    <row r="3664" s="7" customFormat="1" x14ac:dyDescent="0.25"/>
    <row r="3665" s="7" customFormat="1" x14ac:dyDescent="0.25"/>
    <row r="3666" s="7" customFormat="1" x14ac:dyDescent="0.25"/>
    <row r="3667" s="7" customFormat="1" x14ac:dyDescent="0.25"/>
    <row r="3668" s="7" customFormat="1" x14ac:dyDescent="0.25"/>
    <row r="3669" s="7" customFormat="1" x14ac:dyDescent="0.25"/>
    <row r="3670" s="7" customFormat="1" x14ac:dyDescent="0.25"/>
    <row r="3671" s="7" customFormat="1" x14ac:dyDescent="0.25"/>
    <row r="3672" s="7" customFormat="1" x14ac:dyDescent="0.25"/>
    <row r="3673" s="7" customFormat="1" x14ac:dyDescent="0.25"/>
    <row r="3674" s="7" customFormat="1" x14ac:dyDescent="0.25"/>
    <row r="3675" s="7" customFormat="1" x14ac:dyDescent="0.25"/>
    <row r="3676" s="7" customFormat="1" x14ac:dyDescent="0.25"/>
    <row r="3677" s="7" customFormat="1" x14ac:dyDescent="0.25"/>
    <row r="3678" s="7" customFormat="1" x14ac:dyDescent="0.25"/>
    <row r="3679" s="7" customFormat="1" x14ac:dyDescent="0.25"/>
    <row r="3680" s="7" customFormat="1" x14ac:dyDescent="0.25"/>
    <row r="3681" s="7" customFormat="1" x14ac:dyDescent="0.25"/>
    <row r="3682" s="7" customFormat="1" x14ac:dyDescent="0.25"/>
    <row r="3683" s="7" customFormat="1" x14ac:dyDescent="0.25"/>
    <row r="3684" s="7" customFormat="1" x14ac:dyDescent="0.25"/>
    <row r="3685" s="7" customFormat="1" x14ac:dyDescent="0.25"/>
    <row r="3686" s="7" customFormat="1" x14ac:dyDescent="0.25"/>
    <row r="3687" s="7" customFormat="1" x14ac:dyDescent="0.25"/>
    <row r="3688" s="7" customFormat="1" x14ac:dyDescent="0.25"/>
    <row r="3689" s="7" customFormat="1" x14ac:dyDescent="0.25"/>
    <row r="3690" s="7" customFormat="1" x14ac:dyDescent="0.25"/>
    <row r="3691" s="7" customFormat="1" x14ac:dyDescent="0.25"/>
    <row r="3692" s="7" customFormat="1" x14ac:dyDescent="0.25"/>
    <row r="3693" s="7" customFormat="1" x14ac:dyDescent="0.25"/>
    <row r="3694" s="7" customFormat="1" x14ac:dyDescent="0.25"/>
    <row r="3695" s="7" customFormat="1" x14ac:dyDescent="0.25"/>
    <row r="3696" s="7" customFormat="1" x14ac:dyDescent="0.25"/>
    <row r="3697" s="7" customFormat="1" x14ac:dyDescent="0.25"/>
    <row r="3698" s="7" customFormat="1" x14ac:dyDescent="0.25"/>
    <row r="3699" s="7" customFormat="1" x14ac:dyDescent="0.25"/>
    <row r="3700" s="7" customFormat="1" x14ac:dyDescent="0.25"/>
    <row r="3701" s="7" customFormat="1" x14ac:dyDescent="0.25"/>
    <row r="3702" s="7" customFormat="1" x14ac:dyDescent="0.25"/>
    <row r="3703" s="7" customFormat="1" x14ac:dyDescent="0.25"/>
    <row r="3704" s="7" customFormat="1" x14ac:dyDescent="0.25"/>
    <row r="3705" s="7" customFormat="1" x14ac:dyDescent="0.25"/>
    <row r="3706" s="7" customFormat="1" x14ac:dyDescent="0.25"/>
    <row r="3707" s="7" customFormat="1" x14ac:dyDescent="0.25"/>
    <row r="3708" s="7" customFormat="1" x14ac:dyDescent="0.25"/>
    <row r="3709" s="7" customFormat="1" x14ac:dyDescent="0.25"/>
    <row r="3710" s="7" customFormat="1" x14ac:dyDescent="0.25"/>
    <row r="3711" s="7" customFormat="1" x14ac:dyDescent="0.25"/>
    <row r="3712" s="7" customFormat="1" x14ac:dyDescent="0.25"/>
    <row r="3713" s="7" customFormat="1" x14ac:dyDescent="0.25"/>
    <row r="3714" s="7" customFormat="1" x14ac:dyDescent="0.25"/>
    <row r="3715" s="7" customFormat="1" x14ac:dyDescent="0.25"/>
    <row r="3716" s="7" customFormat="1" x14ac:dyDescent="0.25"/>
    <row r="3717" s="7" customFormat="1" x14ac:dyDescent="0.25"/>
    <row r="3718" s="7" customFormat="1" x14ac:dyDescent="0.25"/>
    <row r="3719" s="7" customFormat="1" x14ac:dyDescent="0.25"/>
    <row r="3720" s="7" customFormat="1" x14ac:dyDescent="0.25"/>
    <row r="3721" s="7" customFormat="1" x14ac:dyDescent="0.25"/>
    <row r="3722" s="7" customFormat="1" x14ac:dyDescent="0.25"/>
    <row r="3723" s="7" customFormat="1" x14ac:dyDescent="0.25"/>
    <row r="3724" s="7" customFormat="1" x14ac:dyDescent="0.25"/>
    <row r="3725" s="7" customFormat="1" x14ac:dyDescent="0.25"/>
    <row r="3726" s="7" customFormat="1" x14ac:dyDescent="0.25"/>
    <row r="3727" s="7" customFormat="1" x14ac:dyDescent="0.25"/>
    <row r="3728" s="7" customFormat="1" x14ac:dyDescent="0.25"/>
    <row r="3729" s="7" customFormat="1" x14ac:dyDescent="0.25"/>
    <row r="3730" s="7" customFormat="1" x14ac:dyDescent="0.25"/>
    <row r="3731" s="7" customFormat="1" x14ac:dyDescent="0.25"/>
    <row r="3732" s="7" customFormat="1" x14ac:dyDescent="0.25"/>
    <row r="3733" s="7" customFormat="1" x14ac:dyDescent="0.25"/>
    <row r="3734" s="7" customFormat="1" x14ac:dyDescent="0.25"/>
    <row r="3735" s="7" customFormat="1" x14ac:dyDescent="0.25"/>
    <row r="3736" s="7" customFormat="1" x14ac:dyDescent="0.25"/>
    <row r="3737" s="7" customFormat="1" x14ac:dyDescent="0.25"/>
    <row r="3738" s="7" customFormat="1" x14ac:dyDescent="0.25"/>
    <row r="3739" s="7" customFormat="1" x14ac:dyDescent="0.25"/>
    <row r="3740" s="7" customFormat="1" x14ac:dyDescent="0.25"/>
    <row r="3741" s="7" customFormat="1" x14ac:dyDescent="0.25"/>
    <row r="3742" s="7" customFormat="1" x14ac:dyDescent="0.25"/>
    <row r="3743" s="7" customFormat="1" x14ac:dyDescent="0.25"/>
    <row r="3744" s="7" customFormat="1" x14ac:dyDescent="0.25"/>
    <row r="3745" s="7" customFormat="1" x14ac:dyDescent="0.25"/>
    <row r="3746" s="7" customFormat="1" x14ac:dyDescent="0.25"/>
    <row r="3747" s="7" customFormat="1" x14ac:dyDescent="0.25"/>
    <row r="3748" s="7" customFormat="1" x14ac:dyDescent="0.25"/>
    <row r="3749" s="7" customFormat="1" x14ac:dyDescent="0.25"/>
    <row r="3750" s="7" customFormat="1" x14ac:dyDescent="0.25"/>
    <row r="3751" s="7" customFormat="1" x14ac:dyDescent="0.25"/>
    <row r="3752" s="7" customFormat="1" x14ac:dyDescent="0.25"/>
    <row r="3753" s="7" customFormat="1" x14ac:dyDescent="0.25"/>
    <row r="3754" s="7" customFormat="1" x14ac:dyDescent="0.25"/>
    <row r="3755" s="7" customFormat="1" x14ac:dyDescent="0.25"/>
    <row r="3756" s="7" customFormat="1" x14ac:dyDescent="0.25"/>
    <row r="3757" s="7" customFormat="1" x14ac:dyDescent="0.25"/>
    <row r="3758" s="7" customFormat="1" x14ac:dyDescent="0.25"/>
    <row r="3759" s="7" customFormat="1" x14ac:dyDescent="0.25"/>
    <row r="3760" s="7" customFormat="1" x14ac:dyDescent="0.25"/>
    <row r="3761" s="7" customFormat="1" x14ac:dyDescent="0.25"/>
    <row r="3762" s="7" customFormat="1" x14ac:dyDescent="0.25"/>
    <row r="3763" s="7" customFormat="1" x14ac:dyDescent="0.25"/>
    <row r="3764" s="7" customFormat="1" x14ac:dyDescent="0.25"/>
    <row r="3765" s="7" customFormat="1" x14ac:dyDescent="0.25"/>
    <row r="3766" s="7" customFormat="1" x14ac:dyDescent="0.25"/>
    <row r="3767" s="7" customFormat="1" x14ac:dyDescent="0.25"/>
    <row r="3768" s="7" customFormat="1" x14ac:dyDescent="0.25"/>
    <row r="3769" s="7" customFormat="1" x14ac:dyDescent="0.25"/>
    <row r="3770" s="7" customFormat="1" x14ac:dyDescent="0.25"/>
    <row r="3771" s="7" customFormat="1" x14ac:dyDescent="0.25"/>
    <row r="3772" s="7" customFormat="1" x14ac:dyDescent="0.25"/>
    <row r="3773" s="7" customFormat="1" x14ac:dyDescent="0.25"/>
    <row r="3774" s="7" customFormat="1" x14ac:dyDescent="0.25"/>
    <row r="3775" s="7" customFormat="1" x14ac:dyDescent="0.25"/>
    <row r="3776" s="7" customFormat="1" x14ac:dyDescent="0.25"/>
    <row r="3777" s="7" customFormat="1" x14ac:dyDescent="0.25"/>
    <row r="3778" s="7" customFormat="1" x14ac:dyDescent="0.25"/>
    <row r="3779" s="7" customFormat="1" x14ac:dyDescent="0.25"/>
    <row r="3780" s="7" customFormat="1" x14ac:dyDescent="0.25"/>
    <row r="3781" s="7" customFormat="1" x14ac:dyDescent="0.25"/>
    <row r="3782" s="7" customFormat="1" x14ac:dyDescent="0.25"/>
    <row r="3783" s="7" customFormat="1" x14ac:dyDescent="0.25"/>
    <row r="3784" s="7" customFormat="1" x14ac:dyDescent="0.25"/>
    <row r="3785" s="7" customFormat="1" x14ac:dyDescent="0.25"/>
    <row r="3786" s="7" customFormat="1" x14ac:dyDescent="0.25"/>
    <row r="3787" s="7" customFormat="1" x14ac:dyDescent="0.25"/>
    <row r="3788" s="7" customFormat="1" x14ac:dyDescent="0.25"/>
    <row r="3789" s="7" customFormat="1" x14ac:dyDescent="0.25"/>
    <row r="3790" s="7" customFormat="1" x14ac:dyDescent="0.25"/>
    <row r="3791" s="7" customFormat="1" x14ac:dyDescent="0.25"/>
    <row r="3792" s="7" customFormat="1" x14ac:dyDescent="0.25"/>
    <row r="3793" s="7" customFormat="1" x14ac:dyDescent="0.25"/>
    <row r="3794" s="7" customFormat="1" x14ac:dyDescent="0.25"/>
    <row r="3795" s="7" customFormat="1" x14ac:dyDescent="0.25"/>
    <row r="3796" s="7" customFormat="1" x14ac:dyDescent="0.25"/>
    <row r="3797" s="7" customFormat="1" x14ac:dyDescent="0.25"/>
    <row r="3798" s="7" customFormat="1" x14ac:dyDescent="0.25"/>
    <row r="3799" s="7" customFormat="1" x14ac:dyDescent="0.25"/>
    <row r="3800" s="7" customFormat="1" x14ac:dyDescent="0.25"/>
    <row r="3801" s="7" customFormat="1" x14ac:dyDescent="0.25"/>
    <row r="3802" s="7" customFormat="1" x14ac:dyDescent="0.25"/>
    <row r="3803" s="7" customFormat="1" x14ac:dyDescent="0.25"/>
    <row r="3804" s="7" customFormat="1" x14ac:dyDescent="0.25"/>
    <row r="3805" s="7" customFormat="1" x14ac:dyDescent="0.25"/>
    <row r="3806" s="7" customFormat="1" x14ac:dyDescent="0.25"/>
    <row r="3807" s="7" customFormat="1" x14ac:dyDescent="0.25"/>
    <row r="3808" s="7" customFormat="1" x14ac:dyDescent="0.25"/>
    <row r="3809" s="7" customFormat="1" x14ac:dyDescent="0.25"/>
    <row r="3810" s="7" customFormat="1" x14ac:dyDescent="0.25"/>
    <row r="3811" s="7" customFormat="1" x14ac:dyDescent="0.25"/>
    <row r="3812" s="7" customFormat="1" x14ac:dyDescent="0.25"/>
    <row r="3813" s="7" customFormat="1" x14ac:dyDescent="0.25"/>
    <row r="3814" s="7" customFormat="1" x14ac:dyDescent="0.25"/>
    <row r="3815" s="7" customFormat="1" x14ac:dyDescent="0.25"/>
    <row r="3816" s="7" customFormat="1" x14ac:dyDescent="0.25"/>
    <row r="3817" s="7" customFormat="1" x14ac:dyDescent="0.25"/>
    <row r="3818" s="7" customFormat="1" x14ac:dyDescent="0.25"/>
    <row r="3819" s="7" customFormat="1" x14ac:dyDescent="0.25"/>
    <row r="3820" s="7" customFormat="1" x14ac:dyDescent="0.25"/>
    <row r="3821" s="7" customFormat="1" x14ac:dyDescent="0.25"/>
    <row r="3822" s="7" customFormat="1" x14ac:dyDescent="0.25"/>
    <row r="3823" s="7" customFormat="1" x14ac:dyDescent="0.25"/>
    <row r="3824" s="7" customFormat="1" x14ac:dyDescent="0.25"/>
    <row r="3825" s="7" customFormat="1" x14ac:dyDescent="0.25"/>
    <row r="3826" s="7" customFormat="1" x14ac:dyDescent="0.25"/>
    <row r="3827" s="7" customFormat="1" x14ac:dyDescent="0.25"/>
    <row r="3828" s="7" customFormat="1" x14ac:dyDescent="0.25"/>
    <row r="3829" s="7" customFormat="1" x14ac:dyDescent="0.25"/>
    <row r="3830" s="7" customFormat="1" x14ac:dyDescent="0.25"/>
    <row r="3831" s="7" customFormat="1" x14ac:dyDescent="0.25"/>
    <row r="3832" s="7" customFormat="1" x14ac:dyDescent="0.25"/>
    <row r="3833" s="7" customFormat="1" x14ac:dyDescent="0.25"/>
    <row r="3834" s="7" customFormat="1" x14ac:dyDescent="0.25"/>
    <row r="3835" s="7" customFormat="1" x14ac:dyDescent="0.25"/>
    <row r="3836" s="7" customFormat="1" x14ac:dyDescent="0.25"/>
    <row r="3837" s="7" customFormat="1" x14ac:dyDescent="0.25"/>
    <row r="3838" s="7" customFormat="1" x14ac:dyDescent="0.25"/>
    <row r="3839" s="7" customFormat="1" x14ac:dyDescent="0.25"/>
    <row r="3840" s="7" customFormat="1" x14ac:dyDescent="0.25"/>
    <row r="3841" s="7" customFormat="1" x14ac:dyDescent="0.25"/>
    <row r="3842" s="7" customFormat="1" x14ac:dyDescent="0.25"/>
    <row r="3843" s="7" customFormat="1" x14ac:dyDescent="0.25"/>
    <row r="3844" s="7" customFormat="1" x14ac:dyDescent="0.25"/>
    <row r="3845" s="7" customFormat="1" x14ac:dyDescent="0.25"/>
    <row r="3846" s="7" customFormat="1" x14ac:dyDescent="0.25"/>
    <row r="3847" s="7" customFormat="1" x14ac:dyDescent="0.25"/>
    <row r="3848" s="7" customFormat="1" x14ac:dyDescent="0.25"/>
    <row r="3849" s="7" customFormat="1" x14ac:dyDescent="0.25"/>
    <row r="3850" s="7" customFormat="1" x14ac:dyDescent="0.25"/>
    <row r="3851" s="7" customFormat="1" x14ac:dyDescent="0.25"/>
    <row r="3852" s="7" customFormat="1" x14ac:dyDescent="0.25"/>
    <row r="3853" s="7" customFormat="1" x14ac:dyDescent="0.25"/>
    <row r="3854" s="7" customFormat="1" x14ac:dyDescent="0.25"/>
    <row r="3855" s="7" customFormat="1" x14ac:dyDescent="0.25"/>
    <row r="3856" s="7" customFormat="1" x14ac:dyDescent="0.25"/>
    <row r="3857" s="7" customFormat="1" x14ac:dyDescent="0.25"/>
    <row r="3858" s="7" customFormat="1" x14ac:dyDescent="0.25"/>
    <row r="3859" s="7" customFormat="1" x14ac:dyDescent="0.25"/>
    <row r="3860" s="7" customFormat="1" x14ac:dyDescent="0.25"/>
    <row r="3861" s="7" customFormat="1" x14ac:dyDescent="0.25"/>
    <row r="3862" s="7" customFormat="1" x14ac:dyDescent="0.25"/>
    <row r="3863" s="7" customFormat="1" x14ac:dyDescent="0.25"/>
    <row r="3864" s="7" customFormat="1" x14ac:dyDescent="0.25"/>
    <row r="3865" s="7" customFormat="1" x14ac:dyDescent="0.25"/>
    <row r="3866" s="7" customFormat="1" x14ac:dyDescent="0.25"/>
    <row r="3867" s="7" customFormat="1" x14ac:dyDescent="0.25"/>
    <row r="3868" s="7" customFormat="1" x14ac:dyDescent="0.25"/>
    <row r="3869" s="7" customFormat="1" x14ac:dyDescent="0.25"/>
    <row r="3870" s="7" customFormat="1" x14ac:dyDescent="0.25"/>
    <row r="3871" s="7" customFormat="1" x14ac:dyDescent="0.25"/>
    <row r="3872" s="7" customFormat="1" x14ac:dyDescent="0.25"/>
    <row r="3873" s="7" customFormat="1" x14ac:dyDescent="0.25"/>
    <row r="3874" s="7" customFormat="1" x14ac:dyDescent="0.25"/>
    <row r="3875" s="7" customFormat="1" x14ac:dyDescent="0.25"/>
    <row r="3876" s="7" customFormat="1" x14ac:dyDescent="0.25"/>
    <row r="3877" s="7" customFormat="1" x14ac:dyDescent="0.25"/>
    <row r="3878" s="7" customFormat="1" x14ac:dyDescent="0.25"/>
    <row r="3879" s="7" customFormat="1" x14ac:dyDescent="0.25"/>
    <row r="3880" s="7" customFormat="1" x14ac:dyDescent="0.25"/>
    <row r="3881" s="7" customFormat="1" x14ac:dyDescent="0.25"/>
    <row r="3882" s="7" customFormat="1" x14ac:dyDescent="0.25"/>
    <row r="3883" s="7" customFormat="1" x14ac:dyDescent="0.25"/>
    <row r="3884" s="7" customFormat="1" x14ac:dyDescent="0.25"/>
    <row r="3885" s="7" customFormat="1" x14ac:dyDescent="0.25"/>
    <row r="3886" s="7" customFormat="1" x14ac:dyDescent="0.25"/>
    <row r="3887" s="7" customFormat="1" x14ac:dyDescent="0.25"/>
    <row r="3888" s="7" customFormat="1" x14ac:dyDescent="0.25"/>
    <row r="3889" s="7" customFormat="1" x14ac:dyDescent="0.25"/>
    <row r="3890" s="7" customFormat="1" x14ac:dyDescent="0.25"/>
    <row r="3891" s="7" customFormat="1" x14ac:dyDescent="0.25"/>
    <row r="3892" s="7" customFormat="1" x14ac:dyDescent="0.25"/>
    <row r="3893" s="7" customFormat="1" x14ac:dyDescent="0.25"/>
    <row r="3894" s="7" customFormat="1" x14ac:dyDescent="0.25"/>
    <row r="3895" s="7" customFormat="1" x14ac:dyDescent="0.25"/>
    <row r="3896" s="7" customFormat="1" x14ac:dyDescent="0.25"/>
    <row r="3897" s="7" customFormat="1" x14ac:dyDescent="0.25"/>
    <row r="3898" s="7" customFormat="1" x14ac:dyDescent="0.25"/>
    <row r="3899" s="7" customFormat="1" x14ac:dyDescent="0.25"/>
    <row r="3900" s="7" customFormat="1" x14ac:dyDescent="0.25"/>
    <row r="3901" s="7" customFormat="1" x14ac:dyDescent="0.25"/>
    <row r="3902" s="7" customFormat="1" x14ac:dyDescent="0.25"/>
    <row r="3903" s="7" customFormat="1" x14ac:dyDescent="0.25"/>
    <row r="3904" s="7" customFormat="1" x14ac:dyDescent="0.25"/>
    <row r="3905" s="7" customFormat="1" x14ac:dyDescent="0.25"/>
    <row r="3906" s="7" customFormat="1" x14ac:dyDescent="0.25"/>
    <row r="3907" s="7" customFormat="1" x14ac:dyDescent="0.25"/>
    <row r="3908" s="7" customFormat="1" x14ac:dyDescent="0.25"/>
    <row r="3909" s="7" customFormat="1" x14ac:dyDescent="0.25"/>
    <row r="3910" s="7" customFormat="1" x14ac:dyDescent="0.25"/>
    <row r="3911" s="7" customFormat="1" x14ac:dyDescent="0.25"/>
    <row r="3912" s="7" customFormat="1" x14ac:dyDescent="0.25"/>
    <row r="3913" s="7" customFormat="1" x14ac:dyDescent="0.25"/>
    <row r="3914" s="7" customFormat="1" x14ac:dyDescent="0.25"/>
    <row r="3915" s="7" customFormat="1" x14ac:dyDescent="0.25"/>
    <row r="3916" s="7" customFormat="1" x14ac:dyDescent="0.25"/>
    <row r="3917" s="7" customFormat="1" x14ac:dyDescent="0.25"/>
    <row r="3918" s="7" customFormat="1" x14ac:dyDescent="0.25"/>
    <row r="3919" s="7" customFormat="1" x14ac:dyDescent="0.25"/>
    <row r="3920" s="7" customFormat="1" x14ac:dyDescent="0.25"/>
    <row r="3921" s="7" customFormat="1" x14ac:dyDescent="0.25"/>
    <row r="3922" s="7" customFormat="1" x14ac:dyDescent="0.25"/>
    <row r="3923" s="7" customFormat="1" x14ac:dyDescent="0.25"/>
    <row r="3924" s="7" customFormat="1" x14ac:dyDescent="0.25"/>
    <row r="3925" s="7" customFormat="1" x14ac:dyDescent="0.25"/>
    <row r="3926" s="7" customFormat="1" x14ac:dyDescent="0.25"/>
    <row r="3927" s="7" customFormat="1" x14ac:dyDescent="0.25"/>
    <row r="3928" s="7" customFormat="1" x14ac:dyDescent="0.25"/>
    <row r="3929" s="7" customFormat="1" x14ac:dyDescent="0.25"/>
    <row r="3930" s="7" customFormat="1" x14ac:dyDescent="0.25"/>
    <row r="3931" s="7" customFormat="1" x14ac:dyDescent="0.25"/>
    <row r="3932" s="7" customFormat="1" x14ac:dyDescent="0.25"/>
    <row r="3933" s="7" customFormat="1" x14ac:dyDescent="0.25"/>
    <row r="3934" s="7" customFormat="1" x14ac:dyDescent="0.25"/>
    <row r="3935" s="7" customFormat="1" x14ac:dyDescent="0.25"/>
    <row r="3936" s="7" customFormat="1" x14ac:dyDescent="0.25"/>
    <row r="3937" s="7" customFormat="1" x14ac:dyDescent="0.25"/>
    <row r="3938" s="7" customFormat="1" x14ac:dyDescent="0.25"/>
    <row r="3939" s="7" customFormat="1" x14ac:dyDescent="0.25"/>
    <row r="3940" s="7" customFormat="1" x14ac:dyDescent="0.25"/>
    <row r="3941" s="7" customFormat="1" x14ac:dyDescent="0.25"/>
    <row r="3942" s="7" customFormat="1" x14ac:dyDescent="0.25"/>
    <row r="3943" s="7" customFormat="1" x14ac:dyDescent="0.25"/>
    <row r="3944" s="7" customFormat="1" x14ac:dyDescent="0.25"/>
    <row r="3945" s="7" customFormat="1" x14ac:dyDescent="0.25"/>
    <row r="3946" s="7" customFormat="1" x14ac:dyDescent="0.25"/>
    <row r="3947" s="7" customFormat="1" x14ac:dyDescent="0.25"/>
    <row r="3948" s="7" customFormat="1" x14ac:dyDescent="0.25"/>
    <row r="3949" s="7" customFormat="1" x14ac:dyDescent="0.25"/>
    <row r="3950" s="7" customFormat="1" x14ac:dyDescent="0.25"/>
    <row r="3951" s="7" customFormat="1" x14ac:dyDescent="0.25"/>
    <row r="3952" s="7" customFormat="1" x14ac:dyDescent="0.25"/>
    <row r="3953" s="7" customFormat="1" x14ac:dyDescent="0.25"/>
    <row r="3954" s="7" customFormat="1" x14ac:dyDescent="0.25"/>
    <row r="3955" s="7" customFormat="1" x14ac:dyDescent="0.25"/>
    <row r="3956" s="7" customFormat="1" x14ac:dyDescent="0.25"/>
    <row r="3957" s="7" customFormat="1" x14ac:dyDescent="0.25"/>
    <row r="3958" s="7" customFormat="1" x14ac:dyDescent="0.25"/>
    <row r="3959" s="7" customFormat="1" x14ac:dyDescent="0.25"/>
    <row r="3960" s="7" customFormat="1" x14ac:dyDescent="0.25"/>
    <row r="3961" s="7" customFormat="1" x14ac:dyDescent="0.25"/>
    <row r="3962" s="7" customFormat="1" x14ac:dyDescent="0.25"/>
    <row r="3963" s="7" customFormat="1" x14ac:dyDescent="0.25"/>
    <row r="3964" s="7" customFormat="1" x14ac:dyDescent="0.25"/>
    <row r="3965" s="7" customFormat="1" x14ac:dyDescent="0.25"/>
    <row r="3966" s="7" customFormat="1" x14ac:dyDescent="0.25"/>
    <row r="3967" s="7" customFormat="1" x14ac:dyDescent="0.25"/>
    <row r="3968" s="7" customFormat="1" x14ac:dyDescent="0.25"/>
    <row r="3969" s="7" customFormat="1" x14ac:dyDescent="0.25"/>
    <row r="3970" s="7" customFormat="1" x14ac:dyDescent="0.25"/>
    <row r="3971" s="7" customFormat="1" x14ac:dyDescent="0.25"/>
    <row r="3972" s="7" customFormat="1" x14ac:dyDescent="0.25"/>
    <row r="3973" s="7" customFormat="1" x14ac:dyDescent="0.25"/>
    <row r="3974" s="7" customFormat="1" x14ac:dyDescent="0.25"/>
    <row r="3975" s="7" customFormat="1" x14ac:dyDescent="0.25"/>
    <row r="3976" s="7" customFormat="1" x14ac:dyDescent="0.25"/>
    <row r="3977" s="7" customFormat="1" x14ac:dyDescent="0.25"/>
    <row r="3978" s="7" customFormat="1" x14ac:dyDescent="0.25"/>
    <row r="3979" s="7" customFormat="1" x14ac:dyDescent="0.25"/>
    <row r="3980" s="7" customFormat="1" x14ac:dyDescent="0.25"/>
    <row r="3981" s="7" customFormat="1" x14ac:dyDescent="0.25"/>
    <row r="3982" s="7" customFormat="1" x14ac:dyDescent="0.25"/>
    <row r="3983" s="7" customFormat="1" x14ac:dyDescent="0.25"/>
    <row r="3984" s="7" customFormat="1" x14ac:dyDescent="0.25"/>
    <row r="3985" s="7" customFormat="1" x14ac:dyDescent="0.25"/>
    <row r="3986" s="7" customFormat="1" x14ac:dyDescent="0.25"/>
    <row r="3987" s="7" customFormat="1" x14ac:dyDescent="0.25"/>
    <row r="3988" s="7" customFormat="1" x14ac:dyDescent="0.25"/>
    <row r="3989" s="7" customFormat="1" x14ac:dyDescent="0.25"/>
    <row r="3990" s="7" customFormat="1" x14ac:dyDescent="0.25"/>
    <row r="3991" s="7" customFormat="1" x14ac:dyDescent="0.25"/>
    <row r="3992" s="7" customFormat="1" x14ac:dyDescent="0.25"/>
    <row r="3993" s="7" customFormat="1" x14ac:dyDescent="0.25"/>
    <row r="3994" s="7" customFormat="1" x14ac:dyDescent="0.25"/>
    <row r="3995" s="7" customFormat="1" x14ac:dyDescent="0.25"/>
    <row r="3996" s="7" customFormat="1" x14ac:dyDescent="0.25"/>
    <row r="3997" s="7" customFormat="1" x14ac:dyDescent="0.25"/>
    <row r="3998" s="7" customFormat="1" x14ac:dyDescent="0.25"/>
    <row r="3999" s="7" customFormat="1" x14ac:dyDescent="0.25"/>
    <row r="4000" s="7" customFormat="1" x14ac:dyDescent="0.25"/>
    <row r="4001" s="7" customFormat="1" x14ac:dyDescent="0.25"/>
    <row r="4002" s="7" customFormat="1" x14ac:dyDescent="0.25"/>
    <row r="4003" s="7" customFormat="1" x14ac:dyDescent="0.25"/>
    <row r="4004" s="7" customFormat="1" x14ac:dyDescent="0.25"/>
    <row r="4005" s="7" customFormat="1" x14ac:dyDescent="0.25"/>
    <row r="4006" s="7" customFormat="1" x14ac:dyDescent="0.25"/>
    <row r="4007" s="7" customFormat="1" x14ac:dyDescent="0.25"/>
    <row r="4008" s="7" customFormat="1" x14ac:dyDescent="0.25"/>
    <row r="4009" s="7" customFormat="1" x14ac:dyDescent="0.25"/>
    <row r="4010" s="7" customFormat="1" x14ac:dyDescent="0.25"/>
    <row r="4011" s="7" customFormat="1" x14ac:dyDescent="0.25"/>
    <row r="4012" s="7" customFormat="1" x14ac:dyDescent="0.25"/>
    <row r="4013" s="7" customFormat="1" x14ac:dyDescent="0.25"/>
    <row r="4014" s="7" customFormat="1" x14ac:dyDescent="0.25"/>
    <row r="4015" s="7" customFormat="1" x14ac:dyDescent="0.25"/>
    <row r="4016" s="7" customFormat="1" x14ac:dyDescent="0.25"/>
    <row r="4017" s="7" customFormat="1" x14ac:dyDescent="0.25"/>
    <row r="4018" s="7" customFormat="1" x14ac:dyDescent="0.25"/>
    <row r="4019" s="7" customFormat="1" x14ac:dyDescent="0.25"/>
    <row r="4020" s="7" customFormat="1" x14ac:dyDescent="0.25"/>
    <row r="4021" s="7" customFormat="1" x14ac:dyDescent="0.25"/>
    <row r="4022" s="7" customFormat="1" x14ac:dyDescent="0.25"/>
    <row r="4023" s="7" customFormat="1" x14ac:dyDescent="0.25"/>
    <row r="4024" s="7" customFormat="1" x14ac:dyDescent="0.25"/>
    <row r="4025" s="7" customFormat="1" x14ac:dyDescent="0.25"/>
    <row r="4026" s="7" customFormat="1" x14ac:dyDescent="0.25"/>
    <row r="4027" s="7" customFormat="1" x14ac:dyDescent="0.25"/>
    <row r="4028" s="7" customFormat="1" x14ac:dyDescent="0.25"/>
    <row r="4029" s="7" customFormat="1" x14ac:dyDescent="0.25"/>
    <row r="4030" s="7" customFormat="1" x14ac:dyDescent="0.25"/>
    <row r="4031" s="7" customFormat="1" x14ac:dyDescent="0.25"/>
    <row r="4032" s="7" customFormat="1" x14ac:dyDescent="0.25"/>
    <row r="4033" s="7" customFormat="1" x14ac:dyDescent="0.25"/>
    <row r="4034" s="7" customFormat="1" x14ac:dyDescent="0.25"/>
    <row r="4035" s="7" customFormat="1" x14ac:dyDescent="0.25"/>
    <row r="4036" s="7" customFormat="1" x14ac:dyDescent="0.25"/>
    <row r="4037" s="7" customFormat="1" x14ac:dyDescent="0.25"/>
    <row r="4038" s="7" customFormat="1" x14ac:dyDescent="0.25"/>
    <row r="4039" s="7" customFormat="1" x14ac:dyDescent="0.25"/>
    <row r="4040" s="7" customFormat="1" x14ac:dyDescent="0.25"/>
    <row r="4041" s="7" customFormat="1" x14ac:dyDescent="0.25"/>
    <row r="4042" s="7" customFormat="1" x14ac:dyDescent="0.25"/>
    <row r="4043" s="7" customFormat="1" x14ac:dyDescent="0.25"/>
    <row r="4044" s="7" customFormat="1" x14ac:dyDescent="0.25"/>
    <row r="4045" s="7" customFormat="1" x14ac:dyDescent="0.25"/>
    <row r="4046" s="7" customFormat="1" x14ac:dyDescent="0.25"/>
    <row r="4047" s="7" customFormat="1" x14ac:dyDescent="0.25"/>
    <row r="4048" s="7" customFormat="1" x14ac:dyDescent="0.25"/>
    <row r="4049" s="7" customFormat="1" x14ac:dyDescent="0.25"/>
    <row r="4050" s="7" customFormat="1" x14ac:dyDescent="0.25"/>
    <row r="4051" s="7" customFormat="1" x14ac:dyDescent="0.25"/>
    <row r="4052" s="7" customFormat="1" x14ac:dyDescent="0.25"/>
    <row r="4053" s="7" customFormat="1" x14ac:dyDescent="0.25"/>
    <row r="4054" s="7" customFormat="1" x14ac:dyDescent="0.25"/>
    <row r="4055" s="7" customFormat="1" x14ac:dyDescent="0.25"/>
    <row r="4056" s="7" customFormat="1" x14ac:dyDescent="0.25"/>
    <row r="4057" s="7" customFormat="1" x14ac:dyDescent="0.25"/>
    <row r="4058" s="7" customFormat="1" x14ac:dyDescent="0.25"/>
    <row r="4059" s="7" customFormat="1" x14ac:dyDescent="0.25"/>
    <row r="4060" s="7" customFormat="1" x14ac:dyDescent="0.25"/>
    <row r="4061" s="7" customFormat="1" x14ac:dyDescent="0.25"/>
    <row r="4062" s="7" customFormat="1" x14ac:dyDescent="0.25"/>
    <row r="4063" s="7" customFormat="1" x14ac:dyDescent="0.25"/>
    <row r="4064" s="7" customFormat="1" x14ac:dyDescent="0.25"/>
    <row r="4065" s="7" customFormat="1" x14ac:dyDescent="0.25"/>
    <row r="4066" s="7" customFormat="1" x14ac:dyDescent="0.25"/>
    <row r="4067" s="7" customFormat="1" x14ac:dyDescent="0.25"/>
    <row r="4068" s="7" customFormat="1" x14ac:dyDescent="0.25"/>
    <row r="4069" s="7" customFormat="1" x14ac:dyDescent="0.25"/>
    <row r="4070" s="7" customFormat="1" x14ac:dyDescent="0.25"/>
    <row r="4071" s="7" customFormat="1" x14ac:dyDescent="0.25"/>
    <row r="4072" s="7" customFormat="1" x14ac:dyDescent="0.25"/>
    <row r="4073" s="7" customFormat="1" x14ac:dyDescent="0.25"/>
    <row r="4074" s="7" customFormat="1" x14ac:dyDescent="0.25"/>
    <row r="4075" s="7" customFormat="1" x14ac:dyDescent="0.25"/>
    <row r="4076" s="7" customFormat="1" x14ac:dyDescent="0.25"/>
    <row r="4077" s="7" customFormat="1" x14ac:dyDescent="0.25"/>
    <row r="4078" s="7" customFormat="1" x14ac:dyDescent="0.25"/>
    <row r="4079" s="7" customFormat="1" x14ac:dyDescent="0.25"/>
    <row r="4080" s="7" customFormat="1" x14ac:dyDescent="0.25"/>
    <row r="4081" s="7" customFormat="1" x14ac:dyDescent="0.25"/>
    <row r="4082" s="7" customFormat="1" x14ac:dyDescent="0.25"/>
    <row r="4083" s="7" customFormat="1" x14ac:dyDescent="0.25"/>
    <row r="4084" s="7" customFormat="1" x14ac:dyDescent="0.25"/>
    <row r="4085" s="7" customFormat="1" x14ac:dyDescent="0.25"/>
    <row r="4086" s="7" customFormat="1" x14ac:dyDescent="0.25"/>
    <row r="4087" s="7" customFormat="1" x14ac:dyDescent="0.25"/>
    <row r="4088" s="7" customFormat="1" x14ac:dyDescent="0.25"/>
    <row r="4089" s="7" customFormat="1" x14ac:dyDescent="0.25"/>
    <row r="4090" s="7" customFormat="1" x14ac:dyDescent="0.25"/>
    <row r="4091" s="7" customFormat="1" x14ac:dyDescent="0.25"/>
    <row r="4092" s="7" customFormat="1" x14ac:dyDescent="0.25"/>
    <row r="4093" s="7" customFormat="1" x14ac:dyDescent="0.25"/>
    <row r="4094" s="7" customFormat="1" x14ac:dyDescent="0.25"/>
    <row r="4095" s="7" customFormat="1" x14ac:dyDescent="0.25"/>
    <row r="4096" s="7" customFormat="1" x14ac:dyDescent="0.25"/>
    <row r="4097" s="7" customFormat="1" x14ac:dyDescent="0.25"/>
    <row r="4098" s="7" customFormat="1" x14ac:dyDescent="0.25"/>
    <row r="4099" s="7" customFormat="1" x14ac:dyDescent="0.25"/>
    <row r="4100" s="7" customFormat="1" x14ac:dyDescent="0.25"/>
    <row r="4101" s="7" customFormat="1" x14ac:dyDescent="0.25"/>
    <row r="4102" s="7" customFormat="1" x14ac:dyDescent="0.25"/>
    <row r="4103" s="7" customFormat="1" x14ac:dyDescent="0.25"/>
    <row r="4104" s="7" customFormat="1" x14ac:dyDescent="0.25"/>
    <row r="4105" s="7" customFormat="1" x14ac:dyDescent="0.25"/>
    <row r="4106" s="7" customFormat="1" x14ac:dyDescent="0.25"/>
    <row r="4107" s="7" customFormat="1" x14ac:dyDescent="0.25"/>
    <row r="4108" s="7" customFormat="1" x14ac:dyDescent="0.25"/>
    <row r="4109" s="7" customFormat="1" x14ac:dyDescent="0.25"/>
    <row r="4110" s="7" customFormat="1" x14ac:dyDescent="0.25"/>
    <row r="4111" s="7" customFormat="1" x14ac:dyDescent="0.25"/>
    <row r="4112" s="7" customFormat="1" x14ac:dyDescent="0.25"/>
    <row r="4113" s="7" customFormat="1" x14ac:dyDescent="0.25"/>
    <row r="4114" s="7" customFormat="1" x14ac:dyDescent="0.25"/>
    <row r="4115" s="7" customFormat="1" x14ac:dyDescent="0.25"/>
    <row r="4116" s="7" customFormat="1" x14ac:dyDescent="0.25"/>
    <row r="4117" s="7" customFormat="1" x14ac:dyDescent="0.25"/>
    <row r="4118" s="7" customFormat="1" x14ac:dyDescent="0.25"/>
    <row r="4119" s="7" customFormat="1" x14ac:dyDescent="0.25"/>
    <row r="4120" s="7" customFormat="1" x14ac:dyDescent="0.25"/>
    <row r="4121" s="7" customFormat="1" x14ac:dyDescent="0.25"/>
    <row r="4122" s="7" customFormat="1" x14ac:dyDescent="0.25"/>
    <row r="4123" s="7" customFormat="1" x14ac:dyDescent="0.25"/>
    <row r="4124" s="7" customFormat="1" x14ac:dyDescent="0.25"/>
    <row r="4125" s="7" customFormat="1" x14ac:dyDescent="0.25"/>
    <row r="4126" s="7" customFormat="1" x14ac:dyDescent="0.25"/>
    <row r="4127" s="7" customFormat="1" x14ac:dyDescent="0.25"/>
    <row r="4128" s="7" customFormat="1" x14ac:dyDescent="0.25"/>
    <row r="4129" s="7" customFormat="1" x14ac:dyDescent="0.25"/>
    <row r="4130" s="7" customFormat="1" x14ac:dyDescent="0.25"/>
    <row r="4131" s="7" customFormat="1" x14ac:dyDescent="0.25"/>
    <row r="4132" s="7" customFormat="1" x14ac:dyDescent="0.25"/>
    <row r="4133" s="7" customFormat="1" x14ac:dyDescent="0.25"/>
    <row r="4134" s="7" customFormat="1" x14ac:dyDescent="0.25"/>
    <row r="4135" s="7" customFormat="1" x14ac:dyDescent="0.25"/>
    <row r="4136" s="7" customFormat="1" x14ac:dyDescent="0.25"/>
    <row r="4137" s="7" customFormat="1" x14ac:dyDescent="0.25"/>
    <row r="4138" s="7" customFormat="1" x14ac:dyDescent="0.25"/>
    <row r="4139" s="7" customFormat="1" x14ac:dyDescent="0.25"/>
    <row r="4140" s="7" customFormat="1" x14ac:dyDescent="0.25"/>
    <row r="4141" s="7" customFormat="1" x14ac:dyDescent="0.25"/>
    <row r="4142" s="7" customFormat="1" x14ac:dyDescent="0.25"/>
    <row r="4143" s="7" customFormat="1" x14ac:dyDescent="0.25"/>
    <row r="4144" s="7" customFormat="1" x14ac:dyDescent="0.25"/>
    <row r="4145" s="7" customFormat="1" x14ac:dyDescent="0.25"/>
    <row r="4146" s="7" customFormat="1" x14ac:dyDescent="0.25"/>
    <row r="4147" s="7" customFormat="1" x14ac:dyDescent="0.25"/>
    <row r="4148" s="7" customFormat="1" x14ac:dyDescent="0.25"/>
    <row r="4149" s="7" customFormat="1" x14ac:dyDescent="0.25"/>
    <row r="4150" s="7" customFormat="1" x14ac:dyDescent="0.25"/>
    <row r="4151" s="7" customFormat="1" x14ac:dyDescent="0.25"/>
    <row r="4152" s="7" customFormat="1" x14ac:dyDescent="0.25"/>
    <row r="4153" s="7" customFormat="1" x14ac:dyDescent="0.25"/>
    <row r="4154" s="7" customFormat="1" x14ac:dyDescent="0.25"/>
    <row r="4155" s="7" customFormat="1" x14ac:dyDescent="0.25"/>
    <row r="4156" s="7" customFormat="1" x14ac:dyDescent="0.25"/>
    <row r="4157" s="7" customFormat="1" x14ac:dyDescent="0.25"/>
    <row r="4158" s="7" customFormat="1" x14ac:dyDescent="0.25"/>
    <row r="4159" s="7" customFormat="1" x14ac:dyDescent="0.25"/>
    <row r="4160" s="7" customFormat="1" x14ac:dyDescent="0.25"/>
    <row r="4161" s="7" customFormat="1" x14ac:dyDescent="0.25"/>
    <row r="4162" s="7" customFormat="1" x14ac:dyDescent="0.25"/>
    <row r="4163" s="7" customFormat="1" x14ac:dyDescent="0.25"/>
    <row r="4164" s="7" customFormat="1" x14ac:dyDescent="0.25"/>
    <row r="4165" s="7" customFormat="1" x14ac:dyDescent="0.25"/>
    <row r="4166" s="7" customFormat="1" x14ac:dyDescent="0.25"/>
    <row r="4167" s="7" customFormat="1" x14ac:dyDescent="0.25"/>
    <row r="4168" s="7" customFormat="1" x14ac:dyDescent="0.25"/>
    <row r="4169" s="7" customFormat="1" x14ac:dyDescent="0.25"/>
    <row r="4170" s="7" customFormat="1" x14ac:dyDescent="0.25"/>
    <row r="4171" s="7" customFormat="1" x14ac:dyDescent="0.25"/>
    <row r="4172" s="7" customFormat="1" x14ac:dyDescent="0.25"/>
    <row r="4173" s="7" customFormat="1" x14ac:dyDescent="0.25"/>
    <row r="4174" s="7" customFormat="1" x14ac:dyDescent="0.25"/>
    <row r="4175" s="7" customFormat="1" x14ac:dyDescent="0.25"/>
    <row r="4176" s="7" customFormat="1" x14ac:dyDescent="0.25"/>
    <row r="4177" s="7" customFormat="1" x14ac:dyDescent="0.25"/>
    <row r="4178" s="7" customFormat="1" x14ac:dyDescent="0.25"/>
    <row r="4179" s="7" customFormat="1" x14ac:dyDescent="0.25"/>
    <row r="4180" s="7" customFormat="1" x14ac:dyDescent="0.25"/>
    <row r="4181" s="7" customFormat="1" x14ac:dyDescent="0.25"/>
    <row r="4182" s="7" customFormat="1" x14ac:dyDescent="0.25"/>
    <row r="4183" s="7" customFormat="1" x14ac:dyDescent="0.25"/>
    <row r="4184" s="7" customFormat="1" x14ac:dyDescent="0.25"/>
    <row r="4185" s="7" customFormat="1" x14ac:dyDescent="0.25"/>
    <row r="4186" s="7" customFormat="1" x14ac:dyDescent="0.25"/>
    <row r="4187" s="7" customFormat="1" x14ac:dyDescent="0.25"/>
    <row r="4188" s="7" customFormat="1" x14ac:dyDescent="0.25"/>
    <row r="4189" s="7" customFormat="1" x14ac:dyDescent="0.25"/>
    <row r="4190" s="7" customFormat="1" x14ac:dyDescent="0.25"/>
    <row r="4191" s="7" customFormat="1" x14ac:dyDescent="0.25"/>
    <row r="4192" s="7" customFormat="1" x14ac:dyDescent="0.25"/>
    <row r="4193" s="7" customFormat="1" x14ac:dyDescent="0.25"/>
    <row r="4194" s="7" customFormat="1" x14ac:dyDescent="0.25"/>
    <row r="4195" s="7" customFormat="1" x14ac:dyDescent="0.25"/>
    <row r="4196" s="7" customFormat="1" x14ac:dyDescent="0.25"/>
    <row r="4197" s="7" customFormat="1" x14ac:dyDescent="0.25"/>
    <row r="4198" s="7" customFormat="1" x14ac:dyDescent="0.25"/>
    <row r="4199" s="7" customFormat="1" x14ac:dyDescent="0.25"/>
    <row r="4200" s="7" customFormat="1" x14ac:dyDescent="0.25"/>
    <row r="4201" s="7" customFormat="1" x14ac:dyDescent="0.25"/>
    <row r="4202" s="7" customFormat="1" x14ac:dyDescent="0.25"/>
    <row r="4203" s="7" customFormat="1" x14ac:dyDescent="0.25"/>
    <row r="4204" s="7" customFormat="1" x14ac:dyDescent="0.25"/>
    <row r="4205" s="7" customFormat="1" x14ac:dyDescent="0.25"/>
    <row r="4206" s="7" customFormat="1" x14ac:dyDescent="0.25"/>
    <row r="4207" s="7" customFormat="1" x14ac:dyDescent="0.25"/>
    <row r="4208" s="7" customFormat="1" x14ac:dyDescent="0.25"/>
    <row r="4209" s="7" customFormat="1" x14ac:dyDescent="0.25"/>
    <row r="4210" s="7" customFormat="1" x14ac:dyDescent="0.25"/>
    <row r="4211" s="7" customFormat="1" x14ac:dyDescent="0.25"/>
    <row r="4212" s="7" customFormat="1" x14ac:dyDescent="0.25"/>
    <row r="4213" s="7" customFormat="1" x14ac:dyDescent="0.25"/>
    <row r="4214" s="7" customFormat="1" x14ac:dyDescent="0.25"/>
    <row r="4215" s="7" customFormat="1" x14ac:dyDescent="0.25"/>
    <row r="4216" s="7" customFormat="1" x14ac:dyDescent="0.25"/>
    <row r="4217" s="7" customFormat="1" x14ac:dyDescent="0.25"/>
    <row r="4218" s="7" customFormat="1" x14ac:dyDescent="0.25"/>
    <row r="4219" s="7" customFormat="1" x14ac:dyDescent="0.25"/>
    <row r="4220" s="7" customFormat="1" x14ac:dyDescent="0.25"/>
    <row r="4221" s="7" customFormat="1" x14ac:dyDescent="0.25"/>
    <row r="4222" s="7" customFormat="1" x14ac:dyDescent="0.25"/>
    <row r="4223" s="7" customFormat="1" x14ac:dyDescent="0.25"/>
    <row r="4224" s="7" customFormat="1" x14ac:dyDescent="0.25"/>
    <row r="4225" s="7" customFormat="1" x14ac:dyDescent="0.25"/>
    <row r="4226" s="7" customFormat="1" x14ac:dyDescent="0.25"/>
    <row r="4227" s="7" customFormat="1" x14ac:dyDescent="0.25"/>
    <row r="4228" s="7" customFormat="1" x14ac:dyDescent="0.25"/>
    <row r="4229" s="7" customFormat="1" x14ac:dyDescent="0.25"/>
    <row r="4230" s="7" customFormat="1" x14ac:dyDescent="0.25"/>
    <row r="4231" s="7" customFormat="1" x14ac:dyDescent="0.25"/>
    <row r="4232" s="7" customFormat="1" x14ac:dyDescent="0.25"/>
    <row r="4233" s="7" customFormat="1" x14ac:dyDescent="0.25"/>
    <row r="4234" s="7" customFormat="1" x14ac:dyDescent="0.25"/>
    <row r="4235" s="7" customFormat="1" x14ac:dyDescent="0.25"/>
    <row r="4236" s="7" customFormat="1" x14ac:dyDescent="0.25"/>
    <row r="4237" s="7" customFormat="1" x14ac:dyDescent="0.25"/>
    <row r="4238" s="7" customFormat="1" x14ac:dyDescent="0.25"/>
    <row r="4239" s="7" customFormat="1" x14ac:dyDescent="0.25"/>
    <row r="4240" s="7" customFormat="1" x14ac:dyDescent="0.25"/>
    <row r="4241" s="7" customFormat="1" x14ac:dyDescent="0.25"/>
    <row r="4242" s="7" customFormat="1" x14ac:dyDescent="0.25"/>
    <row r="4243" s="7" customFormat="1" x14ac:dyDescent="0.25"/>
    <row r="4244" s="7" customFormat="1" x14ac:dyDescent="0.25"/>
    <row r="4245" s="7" customFormat="1" x14ac:dyDescent="0.25"/>
    <row r="4246" s="7" customFormat="1" x14ac:dyDescent="0.25"/>
    <row r="4247" s="7" customFormat="1" x14ac:dyDescent="0.25"/>
    <row r="4248" s="7" customFormat="1" x14ac:dyDescent="0.25"/>
    <row r="4249" s="7" customFormat="1" x14ac:dyDescent="0.25"/>
    <row r="4250" s="7" customFormat="1" x14ac:dyDescent="0.25"/>
    <row r="4251" s="7" customFormat="1" x14ac:dyDescent="0.25"/>
    <row r="4252" s="7" customFormat="1" x14ac:dyDescent="0.25"/>
    <row r="4253" s="7" customFormat="1" x14ac:dyDescent="0.25"/>
    <row r="4254" s="7" customFormat="1" x14ac:dyDescent="0.25"/>
    <row r="4255" s="7" customFormat="1" x14ac:dyDescent="0.25"/>
    <row r="4256" s="7" customFormat="1" x14ac:dyDescent="0.25"/>
    <row r="4257" s="7" customFormat="1" x14ac:dyDescent="0.25"/>
    <row r="4258" s="7" customFormat="1" x14ac:dyDescent="0.25"/>
    <row r="4259" s="7" customFormat="1" x14ac:dyDescent="0.25"/>
    <row r="4260" s="7" customFormat="1" x14ac:dyDescent="0.25"/>
    <row r="4261" s="7" customFormat="1" x14ac:dyDescent="0.25"/>
    <row r="4262" s="7" customFormat="1" x14ac:dyDescent="0.25"/>
    <row r="4263" s="7" customFormat="1" x14ac:dyDescent="0.25"/>
    <row r="4264" s="7" customFormat="1" x14ac:dyDescent="0.25"/>
    <row r="4265" s="7" customFormat="1" x14ac:dyDescent="0.25"/>
    <row r="4266" s="7" customFormat="1" x14ac:dyDescent="0.25"/>
    <row r="4267" s="7" customFormat="1" x14ac:dyDescent="0.25"/>
    <row r="4268" s="7" customFormat="1" x14ac:dyDescent="0.25"/>
    <row r="4269" s="7" customFormat="1" x14ac:dyDescent="0.25"/>
    <row r="4270" s="7" customFormat="1" x14ac:dyDescent="0.25"/>
    <row r="4271" s="7" customFormat="1" x14ac:dyDescent="0.25"/>
    <row r="4272" s="7" customFormat="1" x14ac:dyDescent="0.25"/>
    <row r="4273" s="7" customFormat="1" x14ac:dyDescent="0.25"/>
    <row r="4274" s="7" customFormat="1" x14ac:dyDescent="0.25"/>
    <row r="4275" s="7" customFormat="1" x14ac:dyDescent="0.25"/>
    <row r="4276" s="7" customFormat="1" x14ac:dyDescent="0.25"/>
    <row r="4277" s="7" customFormat="1" x14ac:dyDescent="0.25"/>
    <row r="4278" s="7" customFormat="1" x14ac:dyDescent="0.25"/>
    <row r="4279" s="7" customFormat="1" x14ac:dyDescent="0.25"/>
    <row r="4280" s="7" customFormat="1" x14ac:dyDescent="0.25"/>
    <row r="4281" s="7" customFormat="1" x14ac:dyDescent="0.25"/>
    <row r="4282" s="7" customFormat="1" x14ac:dyDescent="0.25"/>
    <row r="4283" s="7" customFormat="1" x14ac:dyDescent="0.25"/>
    <row r="4284" s="7" customFormat="1" x14ac:dyDescent="0.25"/>
    <row r="4285" s="7" customFormat="1" x14ac:dyDescent="0.25"/>
    <row r="4286" s="7" customFormat="1" x14ac:dyDescent="0.25"/>
    <row r="4287" s="7" customFormat="1" x14ac:dyDescent="0.25"/>
    <row r="4288" s="7" customFormat="1" x14ac:dyDescent="0.25"/>
    <row r="4289" s="7" customFormat="1" x14ac:dyDescent="0.25"/>
    <row r="4290" s="7" customFormat="1" x14ac:dyDescent="0.25"/>
    <row r="4291" s="7" customFormat="1" x14ac:dyDescent="0.25"/>
    <row r="4292" s="7" customFormat="1" x14ac:dyDescent="0.25"/>
    <row r="4293" s="7" customFormat="1" x14ac:dyDescent="0.25"/>
    <row r="4294" s="7" customFormat="1" x14ac:dyDescent="0.25"/>
    <row r="4295" s="7" customFormat="1" x14ac:dyDescent="0.25"/>
    <row r="4296" s="7" customFormat="1" x14ac:dyDescent="0.25"/>
    <row r="4297" s="7" customFormat="1" x14ac:dyDescent="0.25"/>
    <row r="4298" s="7" customFormat="1" x14ac:dyDescent="0.25"/>
    <row r="4299" s="7" customFormat="1" x14ac:dyDescent="0.25"/>
    <row r="4300" s="7" customFormat="1" x14ac:dyDescent="0.25"/>
    <row r="4301" s="7" customFormat="1" x14ac:dyDescent="0.25"/>
    <row r="4302" s="7" customFormat="1" x14ac:dyDescent="0.25"/>
    <row r="4303" s="7" customFormat="1" x14ac:dyDescent="0.25"/>
    <row r="4304" s="7" customFormat="1" x14ac:dyDescent="0.25"/>
    <row r="4305" s="7" customFormat="1" x14ac:dyDescent="0.25"/>
    <row r="4306" s="7" customFormat="1" x14ac:dyDescent="0.25"/>
    <row r="4307" s="7" customFormat="1" x14ac:dyDescent="0.25"/>
    <row r="4308" s="7" customFormat="1" x14ac:dyDescent="0.25"/>
    <row r="4309" s="7" customFormat="1" x14ac:dyDescent="0.25"/>
    <row r="4310" s="7" customFormat="1" x14ac:dyDescent="0.25"/>
    <row r="4311" s="7" customFormat="1" x14ac:dyDescent="0.25"/>
    <row r="4312" s="7" customFormat="1" x14ac:dyDescent="0.25"/>
    <row r="4313" s="7" customFormat="1" x14ac:dyDescent="0.25"/>
    <row r="4314" s="7" customFormat="1" x14ac:dyDescent="0.25"/>
    <row r="4315" s="7" customFormat="1" x14ac:dyDescent="0.25"/>
    <row r="4316" s="7" customFormat="1" x14ac:dyDescent="0.25"/>
    <row r="4317" s="7" customFormat="1" x14ac:dyDescent="0.25"/>
    <row r="4318" s="7" customFormat="1" x14ac:dyDescent="0.25"/>
    <row r="4319" s="7" customFormat="1" x14ac:dyDescent="0.25"/>
    <row r="4320" s="7" customFormat="1" x14ac:dyDescent="0.25"/>
    <row r="4321" s="7" customFormat="1" x14ac:dyDescent="0.25"/>
    <row r="4322" s="7" customFormat="1" x14ac:dyDescent="0.25"/>
    <row r="4323" s="7" customFormat="1" x14ac:dyDescent="0.25"/>
    <row r="4324" s="7" customFormat="1" x14ac:dyDescent="0.25"/>
    <row r="4325" s="7" customFormat="1" x14ac:dyDescent="0.25"/>
    <row r="4326" s="7" customFormat="1" x14ac:dyDescent="0.25"/>
    <row r="4327" s="7" customFormat="1" x14ac:dyDescent="0.25"/>
    <row r="4328" s="7" customFormat="1" x14ac:dyDescent="0.25"/>
    <row r="4329" s="7" customFormat="1" x14ac:dyDescent="0.25"/>
    <row r="4330" s="7" customFormat="1" x14ac:dyDescent="0.25"/>
    <row r="4331" s="7" customFormat="1" x14ac:dyDescent="0.25"/>
    <row r="4332" s="7" customFormat="1" x14ac:dyDescent="0.25"/>
    <row r="4333" s="7" customFormat="1" x14ac:dyDescent="0.25"/>
    <row r="4334" s="7" customFormat="1" x14ac:dyDescent="0.25"/>
    <row r="4335" s="7" customFormat="1" x14ac:dyDescent="0.25"/>
    <row r="4336" s="7" customFormat="1" x14ac:dyDescent="0.25"/>
    <row r="4337" s="7" customFormat="1" x14ac:dyDescent="0.25"/>
    <row r="4338" s="7" customFormat="1" x14ac:dyDescent="0.25"/>
    <row r="4339" s="7" customFormat="1" x14ac:dyDescent="0.25"/>
    <row r="4340" s="7" customFormat="1" x14ac:dyDescent="0.25"/>
    <row r="4341" s="7" customFormat="1" x14ac:dyDescent="0.25"/>
    <row r="4342" s="7" customFormat="1" x14ac:dyDescent="0.25"/>
    <row r="4343" s="7" customFormat="1" x14ac:dyDescent="0.25"/>
    <row r="4344" s="7" customFormat="1" x14ac:dyDescent="0.25"/>
    <row r="4345" s="7" customFormat="1" x14ac:dyDescent="0.25"/>
    <row r="4346" s="7" customFormat="1" x14ac:dyDescent="0.25"/>
    <row r="4347" s="7" customFormat="1" x14ac:dyDescent="0.25"/>
    <row r="4348" s="7" customFormat="1" x14ac:dyDescent="0.25"/>
    <row r="4349" s="7" customFormat="1" x14ac:dyDescent="0.25"/>
    <row r="4350" s="7" customFormat="1" x14ac:dyDescent="0.25"/>
    <row r="4351" s="7" customFormat="1" x14ac:dyDescent="0.25"/>
    <row r="4352" s="7" customFormat="1" x14ac:dyDescent="0.25"/>
    <row r="4353" s="7" customFormat="1" x14ac:dyDescent="0.25"/>
    <row r="4354" s="7" customFormat="1" x14ac:dyDescent="0.25"/>
    <row r="4355" s="7" customFormat="1" x14ac:dyDescent="0.25"/>
    <row r="4356" s="7" customFormat="1" x14ac:dyDescent="0.25"/>
    <row r="4357" s="7" customFormat="1" x14ac:dyDescent="0.25"/>
    <row r="4358" s="7" customFormat="1" x14ac:dyDescent="0.25"/>
    <row r="4359" s="7" customFormat="1" x14ac:dyDescent="0.25"/>
    <row r="4360" s="7" customFormat="1" x14ac:dyDescent="0.25"/>
    <row r="4361" s="7" customFormat="1" x14ac:dyDescent="0.25"/>
    <row r="4362" s="7" customFormat="1" x14ac:dyDescent="0.25"/>
    <row r="4363" s="7" customFormat="1" x14ac:dyDescent="0.25"/>
    <row r="4364" s="7" customFormat="1" x14ac:dyDescent="0.25"/>
    <row r="4365" s="7" customFormat="1" x14ac:dyDescent="0.25"/>
    <row r="4366" s="7" customFormat="1" x14ac:dyDescent="0.25"/>
    <row r="4367" s="7" customFormat="1" x14ac:dyDescent="0.25"/>
    <row r="4368" s="7" customFormat="1" x14ac:dyDescent="0.25"/>
    <row r="4369" s="7" customFormat="1" x14ac:dyDescent="0.25"/>
    <row r="4370" s="7" customFormat="1" x14ac:dyDescent="0.25"/>
    <row r="4371" s="7" customFormat="1" x14ac:dyDescent="0.25"/>
    <row r="4372" s="7" customFormat="1" x14ac:dyDescent="0.25"/>
    <row r="4373" s="7" customFormat="1" x14ac:dyDescent="0.25"/>
    <row r="4374" s="7" customFormat="1" x14ac:dyDescent="0.25"/>
    <row r="4375" s="7" customFormat="1" x14ac:dyDescent="0.25"/>
    <row r="4376" s="7" customFormat="1" x14ac:dyDescent="0.25"/>
    <row r="4377" s="7" customFormat="1" x14ac:dyDescent="0.25"/>
    <row r="4378" s="7" customFormat="1" x14ac:dyDescent="0.25"/>
    <row r="4379" s="7" customFormat="1" x14ac:dyDescent="0.25"/>
    <row r="4380" s="7" customFormat="1" x14ac:dyDescent="0.25"/>
    <row r="4381" s="7" customFormat="1" x14ac:dyDescent="0.25"/>
    <row r="4382" s="7" customFormat="1" x14ac:dyDescent="0.25"/>
    <row r="4383" s="7" customFormat="1" x14ac:dyDescent="0.25"/>
    <row r="4384" s="7" customFormat="1" x14ac:dyDescent="0.25"/>
    <row r="4385" s="7" customFormat="1" x14ac:dyDescent="0.25"/>
    <row r="4386" s="7" customFormat="1" x14ac:dyDescent="0.25"/>
    <row r="4387" s="7" customFormat="1" x14ac:dyDescent="0.25"/>
    <row r="4388" s="7" customFormat="1" x14ac:dyDescent="0.25"/>
    <row r="4389" s="7" customFormat="1" x14ac:dyDescent="0.25"/>
    <row r="4390" s="7" customFormat="1" x14ac:dyDescent="0.25"/>
    <row r="4391" s="7" customFormat="1" x14ac:dyDescent="0.25"/>
    <row r="4392" s="7" customFormat="1" x14ac:dyDescent="0.25"/>
    <row r="4393" s="7" customFormat="1" x14ac:dyDescent="0.25"/>
    <row r="4394" s="7" customFormat="1" x14ac:dyDescent="0.25"/>
    <row r="4395" s="7" customFormat="1" x14ac:dyDescent="0.25"/>
    <row r="4396" s="7" customFormat="1" x14ac:dyDescent="0.25"/>
    <row r="4397" s="7" customFormat="1" x14ac:dyDescent="0.25"/>
    <row r="4398" s="7" customFormat="1" x14ac:dyDescent="0.25"/>
    <row r="4399" s="7" customFormat="1" x14ac:dyDescent="0.25"/>
    <row r="4400" s="7" customFormat="1" x14ac:dyDescent="0.25"/>
    <row r="4401" s="7" customFormat="1" x14ac:dyDescent="0.25"/>
    <row r="4402" s="7" customFormat="1" x14ac:dyDescent="0.25"/>
    <row r="4403" s="7" customFormat="1" x14ac:dyDescent="0.25"/>
    <row r="4404" s="7" customFormat="1" x14ac:dyDescent="0.25"/>
    <row r="4405" s="7" customFormat="1" x14ac:dyDescent="0.25"/>
    <row r="4406" s="7" customFormat="1" x14ac:dyDescent="0.25"/>
    <row r="4407" s="7" customFormat="1" x14ac:dyDescent="0.25"/>
    <row r="4408" s="7" customFormat="1" x14ac:dyDescent="0.25"/>
    <row r="4409" s="7" customFormat="1" x14ac:dyDescent="0.25"/>
    <row r="4410" s="7" customFormat="1" x14ac:dyDescent="0.25"/>
    <row r="4411" s="7" customFormat="1" x14ac:dyDescent="0.25"/>
    <row r="4412" s="7" customFormat="1" x14ac:dyDescent="0.25"/>
    <row r="4413" s="7" customFormat="1" x14ac:dyDescent="0.25"/>
    <row r="4414" s="7" customFormat="1" x14ac:dyDescent="0.25"/>
    <row r="4415" s="7" customFormat="1" x14ac:dyDescent="0.25"/>
    <row r="4416" s="7" customFormat="1" x14ac:dyDescent="0.25"/>
    <row r="4417" s="7" customFormat="1" x14ac:dyDescent="0.25"/>
    <row r="4418" s="7" customFormat="1" x14ac:dyDescent="0.25"/>
    <row r="4419" s="7" customFormat="1" x14ac:dyDescent="0.25"/>
    <row r="4420" s="7" customFormat="1" x14ac:dyDescent="0.25"/>
    <row r="4421" s="7" customFormat="1" x14ac:dyDescent="0.25"/>
    <row r="4422" s="7" customFormat="1" x14ac:dyDescent="0.25"/>
    <row r="4423" s="7" customFormat="1" x14ac:dyDescent="0.25"/>
    <row r="4424" s="7" customFormat="1" x14ac:dyDescent="0.25"/>
    <row r="4425" s="7" customFormat="1" x14ac:dyDescent="0.25"/>
    <row r="4426" s="7" customFormat="1" x14ac:dyDescent="0.25"/>
    <row r="4427" s="7" customFormat="1" x14ac:dyDescent="0.25"/>
    <row r="4428" s="7" customFormat="1" x14ac:dyDescent="0.25"/>
    <row r="4429" s="7" customFormat="1" x14ac:dyDescent="0.25"/>
    <row r="4430" s="7" customFormat="1" x14ac:dyDescent="0.25"/>
    <row r="4431" s="7" customFormat="1" x14ac:dyDescent="0.25"/>
    <row r="4432" s="7" customFormat="1" x14ac:dyDescent="0.25"/>
    <row r="4433" s="7" customFormat="1" x14ac:dyDescent="0.25"/>
    <row r="4434" s="7" customFormat="1" x14ac:dyDescent="0.25"/>
    <row r="4435" s="7" customFormat="1" x14ac:dyDescent="0.25"/>
    <row r="4436" s="7" customFormat="1" x14ac:dyDescent="0.25"/>
    <row r="4437" s="7" customFormat="1" x14ac:dyDescent="0.25"/>
    <row r="4438" s="7" customFormat="1" x14ac:dyDescent="0.25"/>
    <row r="4439" s="7" customFormat="1" x14ac:dyDescent="0.25"/>
    <row r="4440" s="7" customFormat="1" x14ac:dyDescent="0.25"/>
    <row r="4441" s="7" customFormat="1" x14ac:dyDescent="0.25"/>
    <row r="4442" s="7" customFormat="1" x14ac:dyDescent="0.25"/>
    <row r="4443" s="7" customFormat="1" x14ac:dyDescent="0.25"/>
    <row r="4444" s="7" customFormat="1" x14ac:dyDescent="0.25"/>
    <row r="4445" s="7" customFormat="1" x14ac:dyDescent="0.25"/>
    <row r="4446" s="7" customFormat="1" x14ac:dyDescent="0.25"/>
    <row r="4447" s="7" customFormat="1" x14ac:dyDescent="0.25"/>
    <row r="4448" s="7" customFormat="1" x14ac:dyDescent="0.25"/>
    <row r="4449" s="7" customFormat="1" x14ac:dyDescent="0.25"/>
    <row r="4450" s="7" customFormat="1" x14ac:dyDescent="0.25"/>
    <row r="4451" s="7" customFormat="1" x14ac:dyDescent="0.25"/>
    <row r="4452" s="7" customFormat="1" x14ac:dyDescent="0.25"/>
    <row r="4453" s="7" customFormat="1" x14ac:dyDescent="0.25"/>
    <row r="4454" s="7" customFormat="1" x14ac:dyDescent="0.25"/>
    <row r="4455" s="7" customFormat="1" x14ac:dyDescent="0.25"/>
    <row r="4456" s="7" customFormat="1" x14ac:dyDescent="0.25"/>
    <row r="4457" s="7" customFormat="1" x14ac:dyDescent="0.25"/>
    <row r="4458" s="7" customFormat="1" x14ac:dyDescent="0.25"/>
    <row r="4459" s="7" customFormat="1" x14ac:dyDescent="0.25"/>
    <row r="4460" s="7" customFormat="1" x14ac:dyDescent="0.25"/>
    <row r="4461" s="7" customFormat="1" x14ac:dyDescent="0.25"/>
    <row r="4462" s="7" customFormat="1" x14ac:dyDescent="0.25"/>
    <row r="4463" s="7" customFormat="1" x14ac:dyDescent="0.25"/>
    <row r="4464" s="7" customFormat="1" x14ac:dyDescent="0.25"/>
    <row r="4465" s="7" customFormat="1" x14ac:dyDescent="0.25"/>
    <row r="4466" s="7" customFormat="1" x14ac:dyDescent="0.25"/>
    <row r="4467" s="7" customFormat="1" x14ac:dyDescent="0.25"/>
    <row r="4468" s="7" customFormat="1" x14ac:dyDescent="0.25"/>
    <row r="4469" s="7" customFormat="1" x14ac:dyDescent="0.25"/>
    <row r="4470" s="7" customFormat="1" x14ac:dyDescent="0.25"/>
    <row r="4471" s="7" customFormat="1" x14ac:dyDescent="0.25"/>
    <row r="4472" s="7" customFormat="1" x14ac:dyDescent="0.25"/>
    <row r="4473" s="7" customFormat="1" x14ac:dyDescent="0.25"/>
    <row r="4474" s="7" customFormat="1" x14ac:dyDescent="0.25"/>
    <row r="4475" s="7" customFormat="1" x14ac:dyDescent="0.25"/>
    <row r="4476" s="7" customFormat="1" x14ac:dyDescent="0.25"/>
    <row r="4477" s="7" customFormat="1" x14ac:dyDescent="0.25"/>
    <row r="4478" s="7" customFormat="1" x14ac:dyDescent="0.25"/>
    <row r="4479" s="7" customFormat="1" x14ac:dyDescent="0.25"/>
    <row r="4480" s="7" customFormat="1" x14ac:dyDescent="0.25"/>
    <row r="4481" s="7" customFormat="1" x14ac:dyDescent="0.25"/>
    <row r="4482" s="7" customFormat="1" x14ac:dyDescent="0.25"/>
    <row r="4483" s="7" customFormat="1" x14ac:dyDescent="0.25"/>
    <row r="4484" s="7" customFormat="1" x14ac:dyDescent="0.25"/>
    <row r="4485" s="7" customFormat="1" x14ac:dyDescent="0.25"/>
    <row r="4486" s="7" customFormat="1" x14ac:dyDescent="0.25"/>
    <row r="4487" s="7" customFormat="1" x14ac:dyDescent="0.25"/>
    <row r="4488" s="7" customFormat="1" x14ac:dyDescent="0.25"/>
    <row r="4489" s="7" customFormat="1" x14ac:dyDescent="0.25"/>
    <row r="4490" s="7" customFormat="1" x14ac:dyDescent="0.25"/>
    <row r="4491" s="7" customFormat="1" x14ac:dyDescent="0.25"/>
    <row r="4492" s="7" customFormat="1" x14ac:dyDescent="0.25"/>
    <row r="4493" s="7" customFormat="1" x14ac:dyDescent="0.25"/>
    <row r="4494" s="7" customFormat="1" x14ac:dyDescent="0.25"/>
    <row r="4495" s="7" customFormat="1" x14ac:dyDescent="0.25"/>
    <row r="4496" s="7" customFormat="1" x14ac:dyDescent="0.25"/>
    <row r="4497" s="7" customFormat="1" x14ac:dyDescent="0.25"/>
    <row r="4498" s="7" customFormat="1" x14ac:dyDescent="0.25"/>
    <row r="4499" s="7" customFormat="1" x14ac:dyDescent="0.25"/>
    <row r="4500" s="7" customFormat="1" x14ac:dyDescent="0.25"/>
    <row r="4501" s="7" customFormat="1" x14ac:dyDescent="0.25"/>
    <row r="4502" s="7" customFormat="1" x14ac:dyDescent="0.25"/>
    <row r="4503" s="7" customFormat="1" x14ac:dyDescent="0.25"/>
    <row r="4504" s="7" customFormat="1" x14ac:dyDescent="0.25"/>
    <row r="4505" s="7" customFormat="1" x14ac:dyDescent="0.25"/>
    <row r="4506" s="7" customFormat="1" x14ac:dyDescent="0.25"/>
    <row r="4507" s="7" customFormat="1" x14ac:dyDescent="0.25"/>
    <row r="4508" s="7" customFormat="1" x14ac:dyDescent="0.25"/>
    <row r="4509" s="7" customFormat="1" x14ac:dyDescent="0.25"/>
    <row r="4510" s="7" customFormat="1" x14ac:dyDescent="0.25"/>
    <row r="4511" s="7" customFormat="1" x14ac:dyDescent="0.25"/>
    <row r="4512" s="7" customFormat="1" x14ac:dyDescent="0.25"/>
    <row r="4513" s="7" customFormat="1" x14ac:dyDescent="0.25"/>
    <row r="4514" s="7" customFormat="1" x14ac:dyDescent="0.25"/>
    <row r="4515" s="7" customFormat="1" x14ac:dyDescent="0.25"/>
    <row r="4516" s="7" customFormat="1" x14ac:dyDescent="0.25"/>
    <row r="4517" s="7" customFormat="1" x14ac:dyDescent="0.25"/>
    <row r="4518" s="7" customFormat="1" x14ac:dyDescent="0.25"/>
    <row r="4519" s="7" customFormat="1" x14ac:dyDescent="0.25"/>
    <row r="4520" s="7" customFormat="1" x14ac:dyDescent="0.25"/>
    <row r="4521" s="7" customFormat="1" x14ac:dyDescent="0.25"/>
    <row r="4522" s="7" customFormat="1" x14ac:dyDescent="0.25"/>
    <row r="4523" s="7" customFormat="1" x14ac:dyDescent="0.25"/>
    <row r="4524" s="7" customFormat="1" x14ac:dyDescent="0.25"/>
    <row r="4525" s="7" customFormat="1" x14ac:dyDescent="0.25"/>
    <row r="4526" s="7" customFormat="1" x14ac:dyDescent="0.25"/>
    <row r="4527" s="7" customFormat="1" x14ac:dyDescent="0.25"/>
    <row r="4528" s="7" customFormat="1" x14ac:dyDescent="0.25"/>
    <row r="4529" s="7" customFormat="1" x14ac:dyDescent="0.25"/>
    <row r="4530" s="7" customFormat="1" x14ac:dyDescent="0.25"/>
    <row r="4531" s="7" customFormat="1" x14ac:dyDescent="0.25"/>
    <row r="4532" s="7" customFormat="1" x14ac:dyDescent="0.25"/>
    <row r="4533" s="7" customFormat="1" x14ac:dyDescent="0.25"/>
    <row r="4534" s="7" customFormat="1" x14ac:dyDescent="0.25"/>
    <row r="4535" s="7" customFormat="1" x14ac:dyDescent="0.25"/>
    <row r="4536" s="7" customFormat="1" x14ac:dyDescent="0.25"/>
    <row r="4537" s="7" customFormat="1" x14ac:dyDescent="0.25"/>
    <row r="4538" s="7" customFormat="1" x14ac:dyDescent="0.25"/>
    <row r="4539" s="7" customFormat="1" x14ac:dyDescent="0.25"/>
    <row r="4540" s="7" customFormat="1" x14ac:dyDescent="0.25"/>
    <row r="4541" s="7" customFormat="1" x14ac:dyDescent="0.25"/>
    <row r="4542" s="7" customFormat="1" x14ac:dyDescent="0.25"/>
    <row r="4543" s="7" customFormat="1" x14ac:dyDescent="0.25"/>
    <row r="4544" s="7" customFormat="1" x14ac:dyDescent="0.25"/>
    <row r="4545" s="7" customFormat="1" x14ac:dyDescent="0.25"/>
    <row r="4546" s="7" customFormat="1" x14ac:dyDescent="0.25"/>
    <row r="4547" s="7" customFormat="1" x14ac:dyDescent="0.25"/>
    <row r="4548" s="7" customFormat="1" x14ac:dyDescent="0.25"/>
    <row r="4549" s="7" customFormat="1" x14ac:dyDescent="0.25"/>
    <row r="4550" s="7" customFormat="1" x14ac:dyDescent="0.25"/>
    <row r="4551" s="7" customFormat="1" x14ac:dyDescent="0.25"/>
    <row r="4552" s="7" customFormat="1" x14ac:dyDescent="0.25"/>
    <row r="4553" s="7" customFormat="1" x14ac:dyDescent="0.25"/>
    <row r="4554" s="7" customFormat="1" x14ac:dyDescent="0.25"/>
    <row r="4555" s="7" customFormat="1" x14ac:dyDescent="0.25"/>
    <row r="4556" s="7" customFormat="1" x14ac:dyDescent="0.25"/>
    <row r="4557" s="7" customFormat="1" x14ac:dyDescent="0.25"/>
    <row r="4558" s="7" customFormat="1" x14ac:dyDescent="0.25"/>
    <row r="4559" s="7" customFormat="1" x14ac:dyDescent="0.25"/>
    <row r="4560" s="7" customFormat="1" x14ac:dyDescent="0.25"/>
    <row r="4561" s="7" customFormat="1" x14ac:dyDescent="0.25"/>
    <row r="4562" s="7" customFormat="1" x14ac:dyDescent="0.25"/>
    <row r="4563" s="7" customFormat="1" x14ac:dyDescent="0.25"/>
    <row r="4564" s="7" customFormat="1" x14ac:dyDescent="0.25"/>
    <row r="4565" s="7" customFormat="1" x14ac:dyDescent="0.25"/>
    <row r="4566" s="7" customFormat="1" x14ac:dyDescent="0.25"/>
    <row r="4567" s="7" customFormat="1" x14ac:dyDescent="0.25"/>
    <row r="4568" s="7" customFormat="1" x14ac:dyDescent="0.25"/>
    <row r="4569" s="7" customFormat="1" x14ac:dyDescent="0.25"/>
    <row r="4570" s="7" customFormat="1" x14ac:dyDescent="0.25"/>
    <row r="4571" s="7" customFormat="1" x14ac:dyDescent="0.25"/>
    <row r="4572" s="7" customFormat="1" x14ac:dyDescent="0.25"/>
    <row r="4573" s="7" customFormat="1" x14ac:dyDescent="0.25"/>
    <row r="4574" s="7" customFormat="1" x14ac:dyDescent="0.25"/>
    <row r="4575" s="7" customFormat="1" x14ac:dyDescent="0.25"/>
    <row r="4576" s="7" customFormat="1" x14ac:dyDescent="0.25"/>
    <row r="4577" s="7" customFormat="1" x14ac:dyDescent="0.25"/>
    <row r="4578" s="7" customFormat="1" x14ac:dyDescent="0.25"/>
    <row r="4579" s="7" customFormat="1" x14ac:dyDescent="0.25"/>
    <row r="4580" s="7" customFormat="1" x14ac:dyDescent="0.25"/>
    <row r="4581" s="7" customFormat="1" x14ac:dyDescent="0.25"/>
    <row r="4582" s="7" customFormat="1" x14ac:dyDescent="0.25"/>
    <row r="4583" s="7" customFormat="1" x14ac:dyDescent="0.25"/>
    <row r="4584" s="7" customFormat="1" x14ac:dyDescent="0.25"/>
    <row r="4585" s="7" customFormat="1" x14ac:dyDescent="0.25"/>
    <row r="4586" s="7" customFormat="1" x14ac:dyDescent="0.25"/>
    <row r="4587" s="7" customFormat="1" x14ac:dyDescent="0.25"/>
    <row r="4588" s="7" customFormat="1" x14ac:dyDescent="0.25"/>
    <row r="4589" s="7" customFormat="1" x14ac:dyDescent="0.25"/>
    <row r="4590" s="7" customFormat="1" x14ac:dyDescent="0.25"/>
    <row r="4591" s="7" customFormat="1" x14ac:dyDescent="0.25"/>
    <row r="4592" s="7" customFormat="1" x14ac:dyDescent="0.25"/>
    <row r="4593" s="7" customFormat="1" x14ac:dyDescent="0.25"/>
    <row r="4594" s="7" customFormat="1" x14ac:dyDescent="0.25"/>
    <row r="4595" s="7" customFormat="1" x14ac:dyDescent="0.25"/>
    <row r="4596" s="7" customFormat="1" x14ac:dyDescent="0.25"/>
    <row r="4597" s="7" customFormat="1" x14ac:dyDescent="0.25"/>
    <row r="4598" s="7" customFormat="1" x14ac:dyDescent="0.25"/>
    <row r="4599" s="7" customFormat="1" x14ac:dyDescent="0.25"/>
    <row r="4600" s="7" customFormat="1" x14ac:dyDescent="0.25"/>
    <row r="4601" s="7" customFormat="1" x14ac:dyDescent="0.25"/>
    <row r="4602" s="7" customFormat="1" x14ac:dyDescent="0.25"/>
    <row r="4603" s="7" customFormat="1" x14ac:dyDescent="0.25"/>
    <row r="4604" s="7" customFormat="1" x14ac:dyDescent="0.25"/>
    <row r="4605" s="7" customFormat="1" x14ac:dyDescent="0.25"/>
    <row r="4606" s="7" customFormat="1" x14ac:dyDescent="0.25"/>
    <row r="4607" s="7" customFormat="1" x14ac:dyDescent="0.25"/>
    <row r="4608" s="7" customFormat="1" x14ac:dyDescent="0.25"/>
    <row r="4609" s="7" customFormat="1" x14ac:dyDescent="0.25"/>
    <row r="4610" s="7" customFormat="1" x14ac:dyDescent="0.25"/>
    <row r="4611" s="7" customFormat="1" x14ac:dyDescent="0.25"/>
    <row r="4612" s="7" customFormat="1" x14ac:dyDescent="0.25"/>
    <row r="4613" s="7" customFormat="1" x14ac:dyDescent="0.25"/>
    <row r="4614" s="7" customFormat="1" x14ac:dyDescent="0.25"/>
    <row r="4615" s="7" customFormat="1" x14ac:dyDescent="0.25"/>
    <row r="4616" s="7" customFormat="1" x14ac:dyDescent="0.25"/>
    <row r="4617" s="7" customFormat="1" x14ac:dyDescent="0.25"/>
    <row r="4618" s="7" customFormat="1" x14ac:dyDescent="0.25"/>
    <row r="4619" s="7" customFormat="1" x14ac:dyDescent="0.25"/>
    <row r="4620" s="7" customFormat="1" x14ac:dyDescent="0.25"/>
    <row r="4621" s="7" customFormat="1" x14ac:dyDescent="0.25"/>
    <row r="4622" s="7" customFormat="1" x14ac:dyDescent="0.25"/>
    <row r="4623" s="7" customFormat="1" x14ac:dyDescent="0.25"/>
    <row r="4624" s="7" customFormat="1" x14ac:dyDescent="0.25"/>
    <row r="4625" s="7" customFormat="1" x14ac:dyDescent="0.25"/>
    <row r="4626" s="7" customFormat="1" x14ac:dyDescent="0.25"/>
    <row r="4627" s="7" customFormat="1" x14ac:dyDescent="0.25"/>
    <row r="4628" s="7" customFormat="1" x14ac:dyDescent="0.25"/>
    <row r="4629" s="7" customFormat="1" x14ac:dyDescent="0.25"/>
    <row r="4630" s="7" customFormat="1" x14ac:dyDescent="0.25"/>
    <row r="4631" s="7" customFormat="1" x14ac:dyDescent="0.25"/>
    <row r="4632" s="7" customFormat="1" x14ac:dyDescent="0.25"/>
    <row r="4633" s="7" customFormat="1" x14ac:dyDescent="0.25"/>
    <row r="4634" s="7" customFormat="1" x14ac:dyDescent="0.25"/>
    <row r="4635" s="7" customFormat="1" x14ac:dyDescent="0.25"/>
    <row r="4636" s="7" customFormat="1" x14ac:dyDescent="0.25"/>
    <row r="4637" s="7" customFormat="1" x14ac:dyDescent="0.25"/>
    <row r="4638" s="7" customFormat="1" x14ac:dyDescent="0.25"/>
    <row r="4639" s="7" customFormat="1" x14ac:dyDescent="0.25"/>
    <row r="4640" s="7" customFormat="1" x14ac:dyDescent="0.25"/>
    <row r="4641" s="7" customFormat="1" x14ac:dyDescent="0.25"/>
    <row r="4642" s="7" customFormat="1" x14ac:dyDescent="0.25"/>
    <row r="4643" s="7" customFormat="1" x14ac:dyDescent="0.25"/>
    <row r="4644" s="7" customFormat="1" x14ac:dyDescent="0.25"/>
    <row r="4645" s="7" customFormat="1" x14ac:dyDescent="0.25"/>
    <row r="4646" s="7" customFormat="1" x14ac:dyDescent="0.25"/>
    <row r="4647" s="7" customFormat="1" x14ac:dyDescent="0.25"/>
    <row r="4648" s="7" customFormat="1" x14ac:dyDescent="0.25"/>
    <row r="4649" s="7" customFormat="1" x14ac:dyDescent="0.25"/>
    <row r="4650" s="7" customFormat="1" x14ac:dyDescent="0.25"/>
    <row r="4651" s="7" customFormat="1" x14ac:dyDescent="0.25"/>
    <row r="4652" s="7" customFormat="1" x14ac:dyDescent="0.25"/>
    <row r="4653" s="7" customFormat="1" x14ac:dyDescent="0.25"/>
    <row r="4654" s="7" customFormat="1" x14ac:dyDescent="0.25"/>
    <row r="4655" s="7" customFormat="1" x14ac:dyDescent="0.25"/>
    <row r="4656" s="7" customFormat="1" x14ac:dyDescent="0.25"/>
    <row r="4657" s="7" customFormat="1" x14ac:dyDescent="0.25"/>
    <row r="4658" s="7" customFormat="1" x14ac:dyDescent="0.25"/>
    <row r="4659" s="7" customFormat="1" x14ac:dyDescent="0.25"/>
    <row r="4660" s="7" customFormat="1" x14ac:dyDescent="0.25"/>
    <row r="4661" s="7" customFormat="1" x14ac:dyDescent="0.25"/>
    <row r="4662" s="7" customFormat="1" x14ac:dyDescent="0.25"/>
    <row r="4663" s="7" customFormat="1" x14ac:dyDescent="0.25"/>
    <row r="4664" s="7" customFormat="1" x14ac:dyDescent="0.25"/>
    <row r="4665" s="7" customFormat="1" x14ac:dyDescent="0.25"/>
    <row r="4666" s="7" customFormat="1" x14ac:dyDescent="0.25"/>
    <row r="4667" s="7" customFormat="1" x14ac:dyDescent="0.25"/>
    <row r="4668" s="7" customFormat="1" x14ac:dyDescent="0.25"/>
    <row r="4669" s="7" customFormat="1" x14ac:dyDescent="0.25"/>
    <row r="4670" s="7" customFormat="1" x14ac:dyDescent="0.25"/>
    <row r="4671" s="7" customFormat="1" x14ac:dyDescent="0.25"/>
    <row r="4672" s="7" customFormat="1" x14ac:dyDescent="0.25"/>
    <row r="4673" s="7" customFormat="1" x14ac:dyDescent="0.25"/>
    <row r="4674" s="7" customFormat="1" x14ac:dyDescent="0.25"/>
    <row r="4675" s="7" customFormat="1" x14ac:dyDescent="0.25"/>
    <row r="4676" s="7" customFormat="1" x14ac:dyDescent="0.25"/>
    <row r="4677" s="7" customFormat="1" x14ac:dyDescent="0.25"/>
    <row r="4678" s="7" customFormat="1" x14ac:dyDescent="0.25"/>
    <row r="4679" s="7" customFormat="1" x14ac:dyDescent="0.25"/>
    <row r="4680" s="7" customFormat="1" x14ac:dyDescent="0.25"/>
    <row r="4681" s="7" customFormat="1" x14ac:dyDescent="0.25"/>
    <row r="4682" s="7" customFormat="1" x14ac:dyDescent="0.25"/>
    <row r="4683" s="7" customFormat="1" x14ac:dyDescent="0.25"/>
    <row r="4684" s="7" customFormat="1" x14ac:dyDescent="0.25"/>
    <row r="4685" s="7" customFormat="1" x14ac:dyDescent="0.25"/>
    <row r="4686" s="7" customFormat="1" x14ac:dyDescent="0.25"/>
    <row r="4687" s="7" customFormat="1" x14ac:dyDescent="0.25"/>
    <row r="4688" s="7" customFormat="1" x14ac:dyDescent="0.25"/>
    <row r="4689" s="7" customFormat="1" x14ac:dyDescent="0.25"/>
    <row r="4690" s="7" customFormat="1" x14ac:dyDescent="0.25"/>
    <row r="4691" s="7" customFormat="1" x14ac:dyDescent="0.25"/>
    <row r="4692" s="7" customFormat="1" x14ac:dyDescent="0.25"/>
    <row r="4693" s="7" customFormat="1" x14ac:dyDescent="0.25"/>
    <row r="4694" s="7" customFormat="1" x14ac:dyDescent="0.25"/>
    <row r="4695" s="7" customFormat="1" x14ac:dyDescent="0.25"/>
    <row r="4696" s="7" customFormat="1" x14ac:dyDescent="0.25"/>
    <row r="4697" s="7" customFormat="1" x14ac:dyDescent="0.25"/>
    <row r="4698" s="7" customFormat="1" x14ac:dyDescent="0.25"/>
    <row r="4699" s="7" customFormat="1" x14ac:dyDescent="0.25"/>
    <row r="4700" s="7" customFormat="1" x14ac:dyDescent="0.25"/>
    <row r="4701" s="7" customFormat="1" x14ac:dyDescent="0.25"/>
    <row r="4702" s="7" customFormat="1" x14ac:dyDescent="0.25"/>
    <row r="4703" s="7" customFormat="1" x14ac:dyDescent="0.25"/>
    <row r="4704" s="7" customFormat="1" x14ac:dyDescent="0.25"/>
    <row r="4705" s="7" customFormat="1" x14ac:dyDescent="0.25"/>
    <row r="4706" s="7" customFormat="1" x14ac:dyDescent="0.25"/>
    <row r="4707" s="7" customFormat="1" x14ac:dyDescent="0.25"/>
    <row r="4708" s="7" customFormat="1" x14ac:dyDescent="0.25"/>
    <row r="4709" s="7" customFormat="1" x14ac:dyDescent="0.25"/>
    <row r="4710" s="7" customFormat="1" x14ac:dyDescent="0.25"/>
    <row r="4711" s="7" customFormat="1" x14ac:dyDescent="0.25"/>
    <row r="4712" s="7" customFormat="1" x14ac:dyDescent="0.25"/>
    <row r="4713" s="7" customFormat="1" x14ac:dyDescent="0.25"/>
    <row r="4714" s="7" customFormat="1" x14ac:dyDescent="0.25"/>
    <row r="4715" s="7" customFormat="1" x14ac:dyDescent="0.25"/>
    <row r="4716" s="7" customFormat="1" x14ac:dyDescent="0.25"/>
    <row r="4717" s="7" customFormat="1" x14ac:dyDescent="0.25"/>
    <row r="4718" s="7" customFormat="1" x14ac:dyDescent="0.25"/>
    <row r="4719" s="7" customFormat="1" x14ac:dyDescent="0.25"/>
    <row r="4720" s="7" customFormat="1" x14ac:dyDescent="0.25"/>
    <row r="4721" s="7" customFormat="1" x14ac:dyDescent="0.25"/>
    <row r="4722" s="7" customFormat="1" x14ac:dyDescent="0.25"/>
    <row r="4723" s="7" customFormat="1" x14ac:dyDescent="0.25"/>
    <row r="4724" s="7" customFormat="1" x14ac:dyDescent="0.25"/>
    <row r="4725" s="7" customFormat="1" x14ac:dyDescent="0.25"/>
    <row r="4726" s="7" customFormat="1" x14ac:dyDescent="0.25"/>
    <row r="4727" s="7" customFormat="1" x14ac:dyDescent="0.25"/>
    <row r="4728" s="7" customFormat="1" x14ac:dyDescent="0.25"/>
    <row r="4729" s="7" customFormat="1" x14ac:dyDescent="0.25"/>
    <row r="4730" s="7" customFormat="1" x14ac:dyDescent="0.25"/>
    <row r="4731" s="7" customFormat="1" x14ac:dyDescent="0.25"/>
    <row r="4732" s="7" customFormat="1" x14ac:dyDescent="0.25"/>
    <row r="4733" s="7" customFormat="1" x14ac:dyDescent="0.25"/>
    <row r="4734" s="7" customFormat="1" x14ac:dyDescent="0.25"/>
    <row r="4735" s="7" customFormat="1" x14ac:dyDescent="0.25"/>
    <row r="4736" s="7" customFormat="1" x14ac:dyDescent="0.25"/>
    <row r="4737" s="7" customFormat="1" x14ac:dyDescent="0.25"/>
    <row r="4738" s="7" customFormat="1" x14ac:dyDescent="0.25"/>
    <row r="4739" s="7" customFormat="1" x14ac:dyDescent="0.25"/>
    <row r="4740" s="7" customFormat="1" x14ac:dyDescent="0.25"/>
    <row r="4741" s="7" customFormat="1" x14ac:dyDescent="0.25"/>
    <row r="4742" s="7" customFormat="1" x14ac:dyDescent="0.25"/>
    <row r="4743" s="7" customFormat="1" x14ac:dyDescent="0.25"/>
    <row r="4744" s="7" customFormat="1" x14ac:dyDescent="0.25"/>
    <row r="4745" s="7" customFormat="1" x14ac:dyDescent="0.25"/>
    <row r="4746" s="7" customFormat="1" x14ac:dyDescent="0.25"/>
    <row r="4747" s="7" customFormat="1" x14ac:dyDescent="0.25"/>
    <row r="4748" s="7" customFormat="1" x14ac:dyDescent="0.25"/>
    <row r="4749" s="7" customFormat="1" x14ac:dyDescent="0.25"/>
    <row r="4750" s="7" customFormat="1" x14ac:dyDescent="0.25"/>
    <row r="4751" s="7" customFormat="1" x14ac:dyDescent="0.25"/>
    <row r="4752" s="7" customFormat="1" x14ac:dyDescent="0.25"/>
    <row r="4753" s="7" customFormat="1" x14ac:dyDescent="0.25"/>
    <row r="4754" s="7" customFormat="1" x14ac:dyDescent="0.25"/>
    <row r="4755" s="7" customFormat="1" x14ac:dyDescent="0.25"/>
    <row r="4756" s="7" customFormat="1" x14ac:dyDescent="0.25"/>
    <row r="4757" s="7" customFormat="1" x14ac:dyDescent="0.25"/>
    <row r="4758" s="7" customFormat="1" x14ac:dyDescent="0.25"/>
    <row r="4759" s="7" customFormat="1" x14ac:dyDescent="0.25"/>
    <row r="4760" s="7" customFormat="1" x14ac:dyDescent="0.25"/>
    <row r="4761" s="7" customFormat="1" x14ac:dyDescent="0.25"/>
    <row r="4762" s="7" customFormat="1" x14ac:dyDescent="0.25"/>
    <row r="4763" s="7" customFormat="1" x14ac:dyDescent="0.25"/>
    <row r="4764" s="7" customFormat="1" x14ac:dyDescent="0.25"/>
    <row r="4765" s="7" customFormat="1" x14ac:dyDescent="0.25"/>
    <row r="4766" s="7" customFormat="1" x14ac:dyDescent="0.25"/>
    <row r="4767" s="7" customFormat="1" x14ac:dyDescent="0.25"/>
    <row r="4768" s="7" customFormat="1" x14ac:dyDescent="0.25"/>
    <row r="4769" s="7" customFormat="1" x14ac:dyDescent="0.25"/>
    <row r="4770" s="7" customFormat="1" x14ac:dyDescent="0.25"/>
    <row r="4771" s="7" customFormat="1" x14ac:dyDescent="0.25"/>
    <row r="4772" s="7" customFormat="1" x14ac:dyDescent="0.25"/>
    <row r="4773" s="7" customFormat="1" x14ac:dyDescent="0.25"/>
    <row r="4774" s="7" customFormat="1" x14ac:dyDescent="0.25"/>
    <row r="4775" s="7" customFormat="1" x14ac:dyDescent="0.25"/>
    <row r="4776" s="7" customFormat="1" x14ac:dyDescent="0.25"/>
    <row r="4777" s="7" customFormat="1" x14ac:dyDescent="0.25"/>
    <row r="4778" s="7" customFormat="1" x14ac:dyDescent="0.25"/>
    <row r="4779" s="7" customFormat="1" x14ac:dyDescent="0.25"/>
    <row r="4780" s="7" customFormat="1" x14ac:dyDescent="0.25"/>
    <row r="4781" s="7" customFormat="1" x14ac:dyDescent="0.25"/>
    <row r="4782" s="7" customFormat="1" x14ac:dyDescent="0.25"/>
    <row r="4783" s="7" customFormat="1" x14ac:dyDescent="0.25"/>
    <row r="4784" s="7" customFormat="1" x14ac:dyDescent="0.25"/>
    <row r="4785" s="7" customFormat="1" x14ac:dyDescent="0.25"/>
    <row r="4786" s="7" customFormat="1" x14ac:dyDescent="0.25"/>
    <row r="4787" s="7" customFormat="1" x14ac:dyDescent="0.25"/>
    <row r="4788" s="7" customFormat="1" x14ac:dyDescent="0.25"/>
    <row r="4789" s="7" customFormat="1" x14ac:dyDescent="0.25"/>
    <row r="4790" s="7" customFormat="1" x14ac:dyDescent="0.25"/>
    <row r="4791" s="7" customFormat="1" x14ac:dyDescent="0.25"/>
    <row r="4792" s="7" customFormat="1" x14ac:dyDescent="0.25"/>
    <row r="4793" s="7" customFormat="1" x14ac:dyDescent="0.25"/>
    <row r="4794" s="7" customFormat="1" x14ac:dyDescent="0.25"/>
    <row r="4795" s="7" customFormat="1" x14ac:dyDescent="0.25"/>
    <row r="4796" s="7" customFormat="1" x14ac:dyDescent="0.25"/>
    <row r="4797" s="7" customFormat="1" x14ac:dyDescent="0.25"/>
    <row r="4798" s="7" customFormat="1" x14ac:dyDescent="0.25"/>
    <row r="4799" s="7" customFormat="1" x14ac:dyDescent="0.25"/>
    <row r="4800" s="7" customFormat="1" x14ac:dyDescent="0.25"/>
    <row r="4801" s="7" customFormat="1" x14ac:dyDescent="0.25"/>
    <row r="4802" s="7" customFormat="1" x14ac:dyDescent="0.25"/>
    <row r="4803" s="7" customFormat="1" x14ac:dyDescent="0.25"/>
    <row r="4804" s="7" customFormat="1" x14ac:dyDescent="0.25"/>
    <row r="4805" s="7" customFormat="1" x14ac:dyDescent="0.25"/>
    <row r="4806" s="7" customFormat="1" x14ac:dyDescent="0.25"/>
    <row r="4807" s="7" customFormat="1" x14ac:dyDescent="0.25"/>
    <row r="4808" s="7" customFormat="1" x14ac:dyDescent="0.25"/>
    <row r="4809" s="7" customFormat="1" x14ac:dyDescent="0.25"/>
    <row r="4810" s="7" customFormat="1" x14ac:dyDescent="0.25"/>
    <row r="4811" s="7" customFormat="1" x14ac:dyDescent="0.25"/>
    <row r="4812" s="7" customFormat="1" x14ac:dyDescent="0.25"/>
    <row r="4813" s="7" customFormat="1" x14ac:dyDescent="0.25"/>
    <row r="4814" s="7" customFormat="1" x14ac:dyDescent="0.25"/>
    <row r="4815" s="7" customFormat="1" x14ac:dyDescent="0.25"/>
    <row r="4816" s="7" customFormat="1" x14ac:dyDescent="0.25"/>
    <row r="4817" s="7" customFormat="1" x14ac:dyDescent="0.25"/>
    <row r="4818" s="7" customFormat="1" x14ac:dyDescent="0.25"/>
    <row r="4819" s="7" customFormat="1" x14ac:dyDescent="0.25"/>
    <row r="4820" s="7" customFormat="1" x14ac:dyDescent="0.25"/>
    <row r="4821" s="7" customFormat="1" x14ac:dyDescent="0.25"/>
    <row r="4822" s="7" customFormat="1" x14ac:dyDescent="0.25"/>
    <row r="4823" s="7" customFormat="1" x14ac:dyDescent="0.25"/>
    <row r="4824" s="7" customFormat="1" x14ac:dyDescent="0.25"/>
    <row r="4825" s="7" customFormat="1" x14ac:dyDescent="0.25"/>
    <row r="4826" s="7" customFormat="1" x14ac:dyDescent="0.25"/>
    <row r="4827" s="7" customFormat="1" x14ac:dyDescent="0.25"/>
    <row r="4828" s="7" customFormat="1" x14ac:dyDescent="0.25"/>
    <row r="4829" s="7" customFormat="1" x14ac:dyDescent="0.25"/>
    <row r="4830" s="7" customFormat="1" x14ac:dyDescent="0.25"/>
    <row r="4831" s="7" customFormat="1" x14ac:dyDescent="0.25"/>
    <row r="4832" s="7" customFormat="1" x14ac:dyDescent="0.25"/>
    <row r="4833" s="7" customFormat="1" x14ac:dyDescent="0.25"/>
    <row r="4834" s="7" customFormat="1" x14ac:dyDescent="0.25"/>
    <row r="4835" s="7" customFormat="1" x14ac:dyDescent="0.25"/>
    <row r="4836" s="7" customFormat="1" x14ac:dyDescent="0.25"/>
    <row r="4837" s="7" customFormat="1" x14ac:dyDescent="0.25"/>
    <row r="4838" s="7" customFormat="1" x14ac:dyDescent="0.25"/>
    <row r="4839" s="7" customFormat="1" x14ac:dyDescent="0.25"/>
    <row r="4840" s="7" customFormat="1" x14ac:dyDescent="0.25"/>
    <row r="4841" s="7" customFormat="1" x14ac:dyDescent="0.25"/>
    <row r="4842" s="7" customFormat="1" x14ac:dyDescent="0.25"/>
    <row r="4843" s="7" customFormat="1" x14ac:dyDescent="0.25"/>
    <row r="4844" s="7" customFormat="1" x14ac:dyDescent="0.25"/>
    <row r="4845" s="7" customFormat="1" x14ac:dyDescent="0.25"/>
    <row r="4846" s="7" customFormat="1" x14ac:dyDescent="0.25"/>
    <row r="4847" s="7" customFormat="1" x14ac:dyDescent="0.25"/>
    <row r="4848" s="7" customFormat="1" x14ac:dyDescent="0.25"/>
    <row r="4849" s="7" customFormat="1" x14ac:dyDescent="0.25"/>
    <row r="4850" s="7" customFormat="1" x14ac:dyDescent="0.25"/>
    <row r="4851" s="7" customFormat="1" x14ac:dyDescent="0.25"/>
    <row r="4852" s="7" customFormat="1" x14ac:dyDescent="0.25"/>
    <row r="4853" s="7" customFormat="1" x14ac:dyDescent="0.25"/>
    <row r="4854" s="7" customFormat="1" x14ac:dyDescent="0.25"/>
    <row r="4855" s="7" customFormat="1" x14ac:dyDescent="0.25"/>
    <row r="4856" s="7" customFormat="1" x14ac:dyDescent="0.25"/>
    <row r="4857" s="7" customFormat="1" x14ac:dyDescent="0.25"/>
    <row r="4858" s="7" customFormat="1" x14ac:dyDescent="0.25"/>
    <row r="4859" s="7" customFormat="1" x14ac:dyDescent="0.25"/>
    <row r="4860" s="7" customFormat="1" x14ac:dyDescent="0.25"/>
    <row r="4861" s="7" customFormat="1" x14ac:dyDescent="0.25"/>
    <row r="4862" s="7" customFormat="1" x14ac:dyDescent="0.25"/>
    <row r="4863" s="7" customFormat="1" x14ac:dyDescent="0.25"/>
    <row r="4864" s="7" customFormat="1" x14ac:dyDescent="0.25"/>
    <row r="4865" s="7" customFormat="1" x14ac:dyDescent="0.25"/>
    <row r="4866" s="7" customFormat="1" x14ac:dyDescent="0.25"/>
    <row r="4867" s="7" customFormat="1" x14ac:dyDescent="0.25"/>
    <row r="4868" s="7" customFormat="1" x14ac:dyDescent="0.25"/>
    <row r="4869" s="7" customFormat="1" x14ac:dyDescent="0.25"/>
    <row r="4870" s="7" customFormat="1" x14ac:dyDescent="0.25"/>
    <row r="4871" s="7" customFormat="1" x14ac:dyDescent="0.25"/>
    <row r="4872" s="7" customFormat="1" x14ac:dyDescent="0.25"/>
    <row r="4873" s="7" customFormat="1" x14ac:dyDescent="0.25"/>
    <row r="4874" s="7" customFormat="1" x14ac:dyDescent="0.25"/>
    <row r="4875" s="7" customFormat="1" x14ac:dyDescent="0.25"/>
    <row r="4876" s="7" customFormat="1" x14ac:dyDescent="0.25"/>
    <row r="4877" s="7" customFormat="1" x14ac:dyDescent="0.25"/>
    <row r="4878" s="7" customFormat="1" x14ac:dyDescent="0.25"/>
    <row r="4879" s="7" customFormat="1" x14ac:dyDescent="0.25"/>
    <row r="4880" s="7" customFormat="1" x14ac:dyDescent="0.25"/>
    <row r="4881" s="7" customFormat="1" x14ac:dyDescent="0.25"/>
    <row r="4882" s="7" customFormat="1" x14ac:dyDescent="0.25"/>
    <row r="4883" s="7" customFormat="1" x14ac:dyDescent="0.25"/>
    <row r="4884" s="7" customFormat="1" x14ac:dyDescent="0.25"/>
    <row r="4885" s="7" customFormat="1" x14ac:dyDescent="0.25"/>
    <row r="4886" s="7" customFormat="1" x14ac:dyDescent="0.25"/>
    <row r="4887" s="7" customFormat="1" x14ac:dyDescent="0.25"/>
    <row r="4888" s="7" customFormat="1" x14ac:dyDescent="0.25"/>
    <row r="4889" s="7" customFormat="1" x14ac:dyDescent="0.25"/>
    <row r="4890" s="7" customFormat="1" x14ac:dyDescent="0.25"/>
    <row r="4891" s="7" customFormat="1" x14ac:dyDescent="0.25"/>
    <row r="4892" s="7" customFormat="1" x14ac:dyDescent="0.25"/>
    <row r="4893" s="7" customFormat="1" x14ac:dyDescent="0.25"/>
    <row r="4894" s="7" customFormat="1" x14ac:dyDescent="0.25"/>
    <row r="4895" s="7" customFormat="1" x14ac:dyDescent="0.25"/>
    <row r="4896" s="7" customFormat="1" x14ac:dyDescent="0.25"/>
    <row r="4897" s="7" customFormat="1" x14ac:dyDescent="0.25"/>
    <row r="4898" s="7" customFormat="1" x14ac:dyDescent="0.25"/>
    <row r="4899" s="7" customFormat="1" x14ac:dyDescent="0.25"/>
    <row r="4900" s="7" customFormat="1" x14ac:dyDescent="0.25"/>
    <row r="4901" s="7" customFormat="1" x14ac:dyDescent="0.25"/>
    <row r="4902" s="7" customFormat="1" x14ac:dyDescent="0.25"/>
    <row r="4903" s="7" customFormat="1" x14ac:dyDescent="0.25"/>
    <row r="4904" s="7" customFormat="1" x14ac:dyDescent="0.25"/>
    <row r="4905" s="7" customFormat="1" x14ac:dyDescent="0.25"/>
    <row r="4906" s="7" customFormat="1" x14ac:dyDescent="0.25"/>
    <row r="4907" s="7" customFormat="1" x14ac:dyDescent="0.25"/>
    <row r="4908" s="7" customFormat="1" x14ac:dyDescent="0.25"/>
    <row r="4909" s="7" customFormat="1" x14ac:dyDescent="0.25"/>
    <row r="4910" s="7" customFormat="1" x14ac:dyDescent="0.25"/>
    <row r="4911" s="7" customFormat="1" x14ac:dyDescent="0.25"/>
    <row r="4912" s="7" customFormat="1" x14ac:dyDescent="0.25"/>
    <row r="4913" s="7" customFormat="1" x14ac:dyDescent="0.25"/>
    <row r="4914" s="7" customFormat="1" x14ac:dyDescent="0.25"/>
    <row r="4915" s="7" customFormat="1" x14ac:dyDescent="0.25"/>
    <row r="4916" s="7" customFormat="1" x14ac:dyDescent="0.25"/>
    <row r="4917" s="7" customFormat="1" x14ac:dyDescent="0.25"/>
    <row r="4918" s="7" customFormat="1" x14ac:dyDescent="0.25"/>
    <row r="4919" s="7" customFormat="1" x14ac:dyDescent="0.25"/>
    <row r="4920" s="7" customFormat="1" x14ac:dyDescent="0.25"/>
    <row r="4921" s="7" customFormat="1" x14ac:dyDescent="0.25"/>
    <row r="4922" s="7" customFormat="1" x14ac:dyDescent="0.25"/>
    <row r="4923" s="7" customFormat="1" x14ac:dyDescent="0.25"/>
    <row r="4924" s="7" customFormat="1" x14ac:dyDescent="0.25"/>
    <row r="4925" s="7" customFormat="1" x14ac:dyDescent="0.25"/>
    <row r="4926" s="7" customFormat="1" x14ac:dyDescent="0.25"/>
    <row r="4927" s="7" customFormat="1" x14ac:dyDescent="0.25"/>
    <row r="4928" s="7" customFormat="1" x14ac:dyDescent="0.25"/>
    <row r="4929" s="7" customFormat="1" x14ac:dyDescent="0.25"/>
    <row r="4930" s="7" customFormat="1" x14ac:dyDescent="0.25"/>
    <row r="4931" s="7" customFormat="1" x14ac:dyDescent="0.25"/>
    <row r="4932" s="7" customFormat="1" x14ac:dyDescent="0.25"/>
    <row r="4933" s="7" customFormat="1" x14ac:dyDescent="0.25"/>
    <row r="4934" s="7" customFormat="1" x14ac:dyDescent="0.25"/>
    <row r="4935" s="7" customFormat="1" x14ac:dyDescent="0.25"/>
    <row r="4936" s="7" customFormat="1" x14ac:dyDescent="0.25"/>
    <row r="4937" s="7" customFormat="1" x14ac:dyDescent="0.25"/>
    <row r="4938" s="7" customFormat="1" x14ac:dyDescent="0.25"/>
    <row r="4939" s="7" customFormat="1" x14ac:dyDescent="0.25"/>
    <row r="4940" s="7" customFormat="1" x14ac:dyDescent="0.25"/>
    <row r="4941" s="7" customFormat="1" x14ac:dyDescent="0.25"/>
    <row r="4942" s="7" customFormat="1" x14ac:dyDescent="0.25"/>
    <row r="4943" s="7" customFormat="1" x14ac:dyDescent="0.25"/>
    <row r="4944" s="7" customFormat="1" x14ac:dyDescent="0.25"/>
    <row r="4945" s="7" customFormat="1" x14ac:dyDescent="0.25"/>
    <row r="4946" s="7" customFormat="1" x14ac:dyDescent="0.25"/>
    <row r="4947" s="7" customFormat="1" x14ac:dyDescent="0.25"/>
    <row r="4948" s="7" customFormat="1" x14ac:dyDescent="0.25"/>
    <row r="4949" s="7" customFormat="1" x14ac:dyDescent="0.25"/>
    <row r="4950" s="7" customFormat="1" x14ac:dyDescent="0.25"/>
    <row r="4951" s="7" customFormat="1" x14ac:dyDescent="0.25"/>
    <row r="4952" s="7" customFormat="1" x14ac:dyDescent="0.25"/>
    <row r="4953" s="7" customFormat="1" x14ac:dyDescent="0.25"/>
    <row r="4954" s="7" customFormat="1" x14ac:dyDescent="0.25"/>
    <row r="4955" s="7" customFormat="1" x14ac:dyDescent="0.25"/>
    <row r="4956" s="7" customFormat="1" x14ac:dyDescent="0.25"/>
    <row r="4957" s="7" customFormat="1" x14ac:dyDescent="0.25"/>
    <row r="4958" s="7" customFormat="1" x14ac:dyDescent="0.25"/>
    <row r="4959" s="7" customFormat="1" x14ac:dyDescent="0.25"/>
    <row r="4960" s="7" customFormat="1" x14ac:dyDescent="0.25"/>
    <row r="4961" s="7" customFormat="1" x14ac:dyDescent="0.25"/>
    <row r="4962" s="7" customFormat="1" x14ac:dyDescent="0.25"/>
    <row r="4963" s="7" customFormat="1" x14ac:dyDescent="0.25"/>
    <row r="4964" s="7" customFormat="1" x14ac:dyDescent="0.25"/>
    <row r="4965" s="7" customFormat="1" x14ac:dyDescent="0.25"/>
    <row r="4966" s="7" customFormat="1" x14ac:dyDescent="0.25"/>
    <row r="4967" s="7" customFormat="1" x14ac:dyDescent="0.25"/>
    <row r="4968" s="7" customFormat="1" x14ac:dyDescent="0.25"/>
    <row r="4969" s="7" customFormat="1" x14ac:dyDescent="0.25"/>
    <row r="4970" s="7" customFormat="1" x14ac:dyDescent="0.25"/>
    <row r="4971" s="7" customFormat="1" x14ac:dyDescent="0.25"/>
    <row r="4972" s="7" customFormat="1" x14ac:dyDescent="0.25"/>
    <row r="4973" s="7" customFormat="1" x14ac:dyDescent="0.25"/>
    <row r="4974" s="7" customFormat="1" x14ac:dyDescent="0.25"/>
    <row r="4975" s="7" customFormat="1" x14ac:dyDescent="0.25"/>
    <row r="4976" s="7" customFormat="1" x14ac:dyDescent="0.25"/>
    <row r="4977" s="7" customFormat="1" x14ac:dyDescent="0.25"/>
    <row r="4978" s="7" customFormat="1" x14ac:dyDescent="0.25"/>
    <row r="4979" s="7" customFormat="1" x14ac:dyDescent="0.25"/>
    <row r="4980" s="7" customFormat="1" x14ac:dyDescent="0.25"/>
    <row r="4981" s="7" customFormat="1" x14ac:dyDescent="0.25"/>
    <row r="4982" s="7" customFormat="1" x14ac:dyDescent="0.25"/>
    <row r="4983" s="7" customFormat="1" x14ac:dyDescent="0.25"/>
    <row r="4984" s="7" customFormat="1" x14ac:dyDescent="0.25"/>
    <row r="4985" s="7" customFormat="1" x14ac:dyDescent="0.25"/>
    <row r="4986" s="7" customFormat="1" x14ac:dyDescent="0.25"/>
    <row r="4987" s="7" customFormat="1" x14ac:dyDescent="0.25"/>
    <row r="4988" s="7" customFormat="1" x14ac:dyDescent="0.25"/>
    <row r="4989" s="7" customFormat="1" x14ac:dyDescent="0.25"/>
    <row r="4990" s="7" customFormat="1" x14ac:dyDescent="0.25"/>
    <row r="4991" s="7" customFormat="1" x14ac:dyDescent="0.25"/>
    <row r="4992" s="7" customFormat="1" x14ac:dyDescent="0.25"/>
    <row r="4993" s="7" customFormat="1" x14ac:dyDescent="0.25"/>
    <row r="4994" s="7" customFormat="1" x14ac:dyDescent="0.25"/>
    <row r="4995" s="7" customFormat="1" x14ac:dyDescent="0.25"/>
    <row r="4996" s="7" customFormat="1" x14ac:dyDescent="0.25"/>
    <row r="4997" s="7" customFormat="1" x14ac:dyDescent="0.25"/>
    <row r="4998" s="7" customFormat="1" x14ac:dyDescent="0.25"/>
    <row r="4999" s="7" customFormat="1" x14ac:dyDescent="0.25"/>
    <row r="5000" s="7" customFormat="1" x14ac:dyDescent="0.25"/>
    <row r="5001" s="7" customFormat="1" x14ac:dyDescent="0.25"/>
    <row r="5002" s="7" customFormat="1" x14ac:dyDescent="0.25"/>
    <row r="5003" s="7" customFormat="1" x14ac:dyDescent="0.25"/>
    <row r="5004" s="7" customFormat="1" x14ac:dyDescent="0.25"/>
    <row r="5005" s="7" customFormat="1" x14ac:dyDescent="0.25"/>
    <row r="5006" s="7" customFormat="1" x14ac:dyDescent="0.25"/>
    <row r="5007" s="7" customFormat="1" x14ac:dyDescent="0.25"/>
    <row r="5008" s="7" customFormat="1" x14ac:dyDescent="0.25"/>
    <row r="5009" s="7" customFormat="1" x14ac:dyDescent="0.25"/>
    <row r="5010" s="7" customFormat="1" x14ac:dyDescent="0.25"/>
    <row r="5011" s="7" customFormat="1" x14ac:dyDescent="0.25"/>
    <row r="5012" s="7" customFormat="1" x14ac:dyDescent="0.25"/>
    <row r="5013" s="7" customFormat="1" x14ac:dyDescent="0.25"/>
    <row r="5014" s="7" customFormat="1" x14ac:dyDescent="0.25"/>
    <row r="5015" s="7" customFormat="1" x14ac:dyDescent="0.25"/>
    <row r="5016" s="7" customFormat="1" x14ac:dyDescent="0.25"/>
    <row r="5017" s="7" customFormat="1" x14ac:dyDescent="0.25"/>
    <row r="5018" s="7" customFormat="1" x14ac:dyDescent="0.25"/>
    <row r="5019" s="7" customFormat="1" x14ac:dyDescent="0.25"/>
    <row r="5020" s="7" customFormat="1" x14ac:dyDescent="0.25"/>
    <row r="5021" s="7" customFormat="1" x14ac:dyDescent="0.25"/>
    <row r="5022" s="7" customFormat="1" x14ac:dyDescent="0.25"/>
    <row r="5023" s="7" customFormat="1" x14ac:dyDescent="0.25"/>
    <row r="5024" s="7" customFormat="1" x14ac:dyDescent="0.25"/>
    <row r="5025" s="7" customFormat="1" x14ac:dyDescent="0.25"/>
    <row r="5026" s="7" customFormat="1" x14ac:dyDescent="0.25"/>
    <row r="5027" s="7" customFormat="1" x14ac:dyDescent="0.25"/>
    <row r="5028" s="7" customFormat="1" x14ac:dyDescent="0.25"/>
    <row r="5029" s="7" customFormat="1" x14ac:dyDescent="0.25"/>
    <row r="5030" s="7" customFormat="1" x14ac:dyDescent="0.25"/>
    <row r="5031" s="7" customFormat="1" x14ac:dyDescent="0.25"/>
    <row r="5032" s="7" customFormat="1" x14ac:dyDescent="0.25"/>
    <row r="5033" s="7" customFormat="1" x14ac:dyDescent="0.25"/>
    <row r="5034" s="7" customFormat="1" x14ac:dyDescent="0.25"/>
    <row r="5035" s="7" customFormat="1" x14ac:dyDescent="0.25"/>
    <row r="5036" s="7" customFormat="1" x14ac:dyDescent="0.25"/>
    <row r="5037" s="7" customFormat="1" x14ac:dyDescent="0.25"/>
    <row r="5038" s="7" customFormat="1" x14ac:dyDescent="0.25"/>
    <row r="5039" s="7" customFormat="1" x14ac:dyDescent="0.25"/>
    <row r="5040" s="7" customFormat="1" x14ac:dyDescent="0.25"/>
    <row r="5041" s="7" customFormat="1" x14ac:dyDescent="0.25"/>
    <row r="5042" s="7" customFormat="1" x14ac:dyDescent="0.25"/>
    <row r="5043" s="7" customFormat="1" x14ac:dyDescent="0.25"/>
    <row r="5044" s="7" customFormat="1" x14ac:dyDescent="0.25"/>
    <row r="5045" s="7" customFormat="1" x14ac:dyDescent="0.25"/>
    <row r="5046" s="7" customFormat="1" x14ac:dyDescent="0.25"/>
    <row r="5047" s="7" customFormat="1" x14ac:dyDescent="0.25"/>
    <row r="5048" s="7" customFormat="1" x14ac:dyDescent="0.25"/>
    <row r="5049" s="7" customFormat="1" x14ac:dyDescent="0.25"/>
    <row r="5050" s="7" customFormat="1" x14ac:dyDescent="0.25"/>
    <row r="5051" s="7" customFormat="1" x14ac:dyDescent="0.25"/>
    <row r="5052" s="7" customFormat="1" x14ac:dyDescent="0.25"/>
    <row r="5053" s="7" customFormat="1" x14ac:dyDescent="0.25"/>
    <row r="5054" s="7" customFormat="1" x14ac:dyDescent="0.25"/>
    <row r="5055" s="7" customFormat="1" x14ac:dyDescent="0.25"/>
    <row r="5056" s="7" customFormat="1" x14ac:dyDescent="0.25"/>
    <row r="5057" s="7" customFormat="1" x14ac:dyDescent="0.25"/>
    <row r="5058" s="7" customFormat="1" x14ac:dyDescent="0.25"/>
    <row r="5059" s="7" customFormat="1" x14ac:dyDescent="0.25"/>
    <row r="5060" s="7" customFormat="1" x14ac:dyDescent="0.25"/>
    <row r="5061" s="7" customFormat="1" x14ac:dyDescent="0.25"/>
    <row r="5062" s="7" customFormat="1" x14ac:dyDescent="0.25"/>
    <row r="5063" s="7" customFormat="1" x14ac:dyDescent="0.25"/>
    <row r="5064" s="7" customFormat="1" x14ac:dyDescent="0.25"/>
    <row r="5065" s="7" customFormat="1" x14ac:dyDescent="0.25"/>
    <row r="5066" s="7" customFormat="1" x14ac:dyDescent="0.25"/>
    <row r="5067" s="7" customFormat="1" x14ac:dyDescent="0.25"/>
    <row r="5068" s="7" customFormat="1" x14ac:dyDescent="0.25"/>
    <row r="5069" s="7" customFormat="1" x14ac:dyDescent="0.25"/>
    <row r="5070" s="7" customFormat="1" x14ac:dyDescent="0.25"/>
    <row r="5071" s="7" customFormat="1" x14ac:dyDescent="0.25"/>
    <row r="5072" s="7" customFormat="1" x14ac:dyDescent="0.25"/>
    <row r="5073" s="7" customFormat="1" x14ac:dyDescent="0.25"/>
    <row r="5074" s="7" customFormat="1" x14ac:dyDescent="0.25"/>
    <row r="5075" s="7" customFormat="1" x14ac:dyDescent="0.25"/>
    <row r="5076" s="7" customFormat="1" x14ac:dyDescent="0.25"/>
    <row r="5077" s="7" customFormat="1" x14ac:dyDescent="0.25"/>
    <row r="5078" s="7" customFormat="1" x14ac:dyDescent="0.25"/>
    <row r="5079" s="7" customFormat="1" x14ac:dyDescent="0.25"/>
    <row r="5080" s="7" customFormat="1" x14ac:dyDescent="0.25"/>
    <row r="5081" s="7" customFormat="1" x14ac:dyDescent="0.25"/>
    <row r="5082" s="7" customFormat="1" x14ac:dyDescent="0.25"/>
    <row r="5083" s="7" customFormat="1" x14ac:dyDescent="0.25"/>
    <row r="5084" s="7" customFormat="1" x14ac:dyDescent="0.25"/>
    <row r="5085" s="7" customFormat="1" x14ac:dyDescent="0.25"/>
    <row r="5086" s="7" customFormat="1" x14ac:dyDescent="0.25"/>
    <row r="5087" s="7" customFormat="1" x14ac:dyDescent="0.25"/>
    <row r="5088" s="7" customFormat="1" x14ac:dyDescent="0.25"/>
    <row r="5089" s="7" customFormat="1" x14ac:dyDescent="0.25"/>
    <row r="5090" s="7" customFormat="1" x14ac:dyDescent="0.25"/>
    <row r="5091" s="7" customFormat="1" x14ac:dyDescent="0.25"/>
    <row r="5092" s="7" customFormat="1" x14ac:dyDescent="0.25"/>
    <row r="5093" s="7" customFormat="1" x14ac:dyDescent="0.25"/>
    <row r="5094" s="7" customFormat="1" x14ac:dyDescent="0.25"/>
    <row r="5095" s="7" customFormat="1" x14ac:dyDescent="0.25"/>
    <row r="5096" s="7" customFormat="1" x14ac:dyDescent="0.25"/>
    <row r="5097" s="7" customFormat="1" x14ac:dyDescent="0.25"/>
    <row r="5098" s="7" customFormat="1" x14ac:dyDescent="0.25"/>
    <row r="5099" s="7" customFormat="1" x14ac:dyDescent="0.25"/>
    <row r="5100" s="7" customFormat="1" x14ac:dyDescent="0.25"/>
    <row r="5101" s="7" customFormat="1" x14ac:dyDescent="0.25"/>
    <row r="5102" s="7" customFormat="1" x14ac:dyDescent="0.25"/>
    <row r="5103" s="7" customFormat="1" x14ac:dyDescent="0.25"/>
    <row r="5104" s="7" customFormat="1" x14ac:dyDescent="0.25"/>
    <row r="5105" s="7" customFormat="1" x14ac:dyDescent="0.25"/>
    <row r="5106" s="7" customFormat="1" x14ac:dyDescent="0.25"/>
    <row r="5107" s="7" customFormat="1" x14ac:dyDescent="0.25"/>
    <row r="5108" s="7" customFormat="1" x14ac:dyDescent="0.25"/>
    <row r="5109" s="7" customFormat="1" x14ac:dyDescent="0.25"/>
    <row r="5110" s="7" customFormat="1" x14ac:dyDescent="0.25"/>
    <row r="5111" s="7" customFormat="1" x14ac:dyDescent="0.25"/>
    <row r="5112" s="7" customFormat="1" x14ac:dyDescent="0.25"/>
    <row r="5113" s="7" customFormat="1" x14ac:dyDescent="0.25"/>
    <row r="5114" s="7" customFormat="1" x14ac:dyDescent="0.25"/>
    <row r="5115" s="7" customFormat="1" x14ac:dyDescent="0.25"/>
    <row r="5116" s="7" customFormat="1" x14ac:dyDescent="0.25"/>
    <row r="5117" s="7" customFormat="1" x14ac:dyDescent="0.25"/>
    <row r="5118" s="7" customFormat="1" x14ac:dyDescent="0.25"/>
    <row r="5119" s="7" customFormat="1" x14ac:dyDescent="0.25"/>
    <row r="5120" s="7" customFormat="1" x14ac:dyDescent="0.25"/>
    <row r="5121" s="7" customFormat="1" x14ac:dyDescent="0.25"/>
    <row r="5122" s="7" customFormat="1" x14ac:dyDescent="0.25"/>
    <row r="5123" s="7" customFormat="1" x14ac:dyDescent="0.25"/>
    <row r="5124" s="7" customFormat="1" x14ac:dyDescent="0.25"/>
    <row r="5125" s="7" customFormat="1" x14ac:dyDescent="0.25"/>
    <row r="5126" s="7" customFormat="1" x14ac:dyDescent="0.25"/>
    <row r="5127" s="7" customFormat="1" x14ac:dyDescent="0.25"/>
    <row r="5128" s="7" customFormat="1" x14ac:dyDescent="0.25"/>
    <row r="5129" s="7" customFormat="1" x14ac:dyDescent="0.25"/>
    <row r="5130" s="7" customFormat="1" x14ac:dyDescent="0.25"/>
    <row r="5131" s="7" customFormat="1" x14ac:dyDescent="0.25"/>
    <row r="5132" s="7" customFormat="1" x14ac:dyDescent="0.25"/>
    <row r="5133" s="7" customFormat="1" x14ac:dyDescent="0.25"/>
    <row r="5134" s="7" customFormat="1" x14ac:dyDescent="0.25"/>
    <row r="5135" s="7" customFormat="1" x14ac:dyDescent="0.25"/>
    <row r="5136" s="7" customFormat="1" x14ac:dyDescent="0.25"/>
    <row r="5137" s="7" customFormat="1" x14ac:dyDescent="0.25"/>
    <row r="5138" s="7" customFormat="1" x14ac:dyDescent="0.25"/>
    <row r="5139" s="7" customFormat="1" x14ac:dyDescent="0.25"/>
    <row r="5140" s="7" customFormat="1" x14ac:dyDescent="0.25"/>
    <row r="5141" s="7" customFormat="1" x14ac:dyDescent="0.25"/>
    <row r="5142" s="7" customFormat="1" x14ac:dyDescent="0.25"/>
    <row r="5143" s="7" customFormat="1" x14ac:dyDescent="0.25"/>
    <row r="5144" s="7" customFormat="1" x14ac:dyDescent="0.25"/>
    <row r="5145" s="7" customFormat="1" x14ac:dyDescent="0.25"/>
    <row r="5146" s="7" customFormat="1" x14ac:dyDescent="0.25"/>
    <row r="5147" s="7" customFormat="1" x14ac:dyDescent="0.25"/>
    <row r="5148" s="7" customFormat="1" x14ac:dyDescent="0.25"/>
    <row r="5149" s="7" customFormat="1" x14ac:dyDescent="0.25"/>
    <row r="5150" s="7" customFormat="1" x14ac:dyDescent="0.25"/>
    <row r="5151" s="7" customFormat="1" x14ac:dyDescent="0.25"/>
    <row r="5152" s="7" customFormat="1" x14ac:dyDescent="0.25"/>
    <row r="5153" s="7" customFormat="1" x14ac:dyDescent="0.25"/>
    <row r="5154" s="7" customFormat="1" x14ac:dyDescent="0.25"/>
    <row r="5155" s="7" customFormat="1" x14ac:dyDescent="0.25"/>
    <row r="5156" s="7" customFormat="1" x14ac:dyDescent="0.25"/>
    <row r="5157" s="7" customFormat="1" x14ac:dyDescent="0.25"/>
    <row r="5158" s="7" customFormat="1" x14ac:dyDescent="0.25"/>
    <row r="5159" s="7" customFormat="1" x14ac:dyDescent="0.25"/>
    <row r="5160" s="7" customFormat="1" x14ac:dyDescent="0.25"/>
    <row r="5161" s="7" customFormat="1" x14ac:dyDescent="0.25"/>
    <row r="5162" s="7" customFormat="1" x14ac:dyDescent="0.25"/>
    <row r="5163" s="7" customFormat="1" x14ac:dyDescent="0.25"/>
    <row r="5164" s="7" customFormat="1" x14ac:dyDescent="0.25"/>
    <row r="5165" s="7" customFormat="1" x14ac:dyDescent="0.25"/>
    <row r="5166" s="7" customFormat="1" x14ac:dyDescent="0.25"/>
    <row r="5167" s="7" customFormat="1" x14ac:dyDescent="0.25"/>
    <row r="5168" s="7" customFormat="1" x14ac:dyDescent="0.25"/>
    <row r="5169" s="7" customFormat="1" x14ac:dyDescent="0.25"/>
    <row r="5170" s="7" customFormat="1" x14ac:dyDescent="0.25"/>
    <row r="5171" s="7" customFormat="1" x14ac:dyDescent="0.25"/>
    <row r="5172" s="7" customFormat="1" x14ac:dyDescent="0.25"/>
    <row r="5173" s="7" customFormat="1" x14ac:dyDescent="0.25"/>
    <row r="5174" s="7" customFormat="1" x14ac:dyDescent="0.25"/>
    <row r="5175" s="7" customFormat="1" x14ac:dyDescent="0.25"/>
    <row r="5176" s="7" customFormat="1" x14ac:dyDescent="0.25"/>
    <row r="5177" s="7" customFormat="1" x14ac:dyDescent="0.25"/>
    <row r="5178" s="7" customFormat="1" x14ac:dyDescent="0.25"/>
    <row r="5179" s="7" customFormat="1" x14ac:dyDescent="0.25"/>
    <row r="5180" s="7" customFormat="1" x14ac:dyDescent="0.25"/>
    <row r="5181" s="7" customFormat="1" x14ac:dyDescent="0.25"/>
    <row r="5182" s="7" customFormat="1" x14ac:dyDescent="0.25"/>
    <row r="5183" s="7" customFormat="1" x14ac:dyDescent="0.25"/>
    <row r="5184" s="7" customFormat="1" x14ac:dyDescent="0.25"/>
    <row r="5185" s="7" customFormat="1" x14ac:dyDescent="0.25"/>
    <row r="5186" s="7" customFormat="1" x14ac:dyDescent="0.25"/>
    <row r="5187" s="7" customFormat="1" x14ac:dyDescent="0.25"/>
    <row r="5188" s="7" customFormat="1" x14ac:dyDescent="0.25"/>
    <row r="5189" s="7" customFormat="1" x14ac:dyDescent="0.25"/>
    <row r="5190" s="7" customFormat="1" x14ac:dyDescent="0.25"/>
    <row r="5191" s="7" customFormat="1" x14ac:dyDescent="0.25"/>
    <row r="5192" s="7" customFormat="1" x14ac:dyDescent="0.25"/>
    <row r="5193" s="7" customFormat="1" x14ac:dyDescent="0.25"/>
    <row r="5194" s="7" customFormat="1" x14ac:dyDescent="0.25"/>
    <row r="5195" s="7" customFormat="1" x14ac:dyDescent="0.25"/>
    <row r="5196" s="7" customFormat="1" x14ac:dyDescent="0.25"/>
    <row r="5197" s="7" customFormat="1" x14ac:dyDescent="0.25"/>
    <row r="5198" s="7" customFormat="1" x14ac:dyDescent="0.25"/>
    <row r="5199" s="7" customFormat="1" x14ac:dyDescent="0.25"/>
    <row r="5200" s="7" customFormat="1" x14ac:dyDescent="0.25"/>
    <row r="5201" s="7" customFormat="1" x14ac:dyDescent="0.25"/>
    <row r="5202" s="7" customFormat="1" x14ac:dyDescent="0.25"/>
    <row r="5203" s="7" customFormat="1" x14ac:dyDescent="0.25"/>
    <row r="5204" s="7" customFormat="1" x14ac:dyDescent="0.25"/>
    <row r="5205" s="7" customFormat="1" x14ac:dyDescent="0.25"/>
    <row r="5206" s="7" customFormat="1" x14ac:dyDescent="0.25"/>
    <row r="5207" s="7" customFormat="1" x14ac:dyDescent="0.25"/>
    <row r="5208" s="7" customFormat="1" x14ac:dyDescent="0.25"/>
    <row r="5209" s="7" customFormat="1" x14ac:dyDescent="0.25"/>
    <row r="5210" s="7" customFormat="1" x14ac:dyDescent="0.25"/>
    <row r="5211" s="7" customFormat="1" x14ac:dyDescent="0.25"/>
    <row r="5212" s="7" customFormat="1" x14ac:dyDescent="0.25"/>
    <row r="5213" s="7" customFormat="1" x14ac:dyDescent="0.25"/>
    <row r="5214" s="7" customFormat="1" x14ac:dyDescent="0.25"/>
    <row r="5215" s="7" customFormat="1" x14ac:dyDescent="0.25"/>
    <row r="5216" s="7" customFormat="1" x14ac:dyDescent="0.25"/>
    <row r="5217" s="7" customFormat="1" x14ac:dyDescent="0.25"/>
    <row r="5218" s="7" customFormat="1" x14ac:dyDescent="0.25"/>
    <row r="5219" s="7" customFormat="1" x14ac:dyDescent="0.25"/>
    <row r="5220" s="7" customFormat="1" x14ac:dyDescent="0.25"/>
    <row r="5221" s="7" customFormat="1" x14ac:dyDescent="0.25"/>
    <row r="5222" s="7" customFormat="1" x14ac:dyDescent="0.25"/>
    <row r="5223" s="7" customFormat="1" x14ac:dyDescent="0.25"/>
    <row r="5224" s="7" customFormat="1" x14ac:dyDescent="0.25"/>
    <row r="5225" s="7" customFormat="1" x14ac:dyDescent="0.25"/>
    <row r="5226" s="7" customFormat="1" x14ac:dyDescent="0.25"/>
    <row r="5227" s="7" customFormat="1" x14ac:dyDescent="0.25"/>
    <row r="5228" s="7" customFormat="1" x14ac:dyDescent="0.25"/>
    <row r="5229" s="7" customFormat="1" x14ac:dyDescent="0.25"/>
    <row r="5230" s="7" customFormat="1" x14ac:dyDescent="0.25"/>
    <row r="5231" s="7" customFormat="1" x14ac:dyDescent="0.25"/>
    <row r="5232" s="7" customFormat="1" x14ac:dyDescent="0.25"/>
    <row r="5233" s="7" customFormat="1" x14ac:dyDescent="0.25"/>
    <row r="5234" s="7" customFormat="1" x14ac:dyDescent="0.25"/>
    <row r="5235" s="7" customFormat="1" x14ac:dyDescent="0.25"/>
    <row r="5236" s="7" customFormat="1" x14ac:dyDescent="0.25"/>
    <row r="5237" s="7" customFormat="1" x14ac:dyDescent="0.25"/>
    <row r="5238" s="7" customFormat="1" x14ac:dyDescent="0.25"/>
    <row r="5239" s="7" customFormat="1" x14ac:dyDescent="0.25"/>
    <row r="5240" s="7" customFormat="1" x14ac:dyDescent="0.25"/>
    <row r="5241" s="7" customFormat="1" x14ac:dyDescent="0.25"/>
    <row r="5242" s="7" customFormat="1" x14ac:dyDescent="0.25"/>
    <row r="5243" s="7" customFormat="1" x14ac:dyDescent="0.25"/>
    <row r="5244" s="7" customFormat="1" x14ac:dyDescent="0.25"/>
    <row r="5245" s="7" customFormat="1" x14ac:dyDescent="0.25"/>
    <row r="5246" s="7" customFormat="1" x14ac:dyDescent="0.25"/>
    <row r="5247" s="7" customFormat="1" x14ac:dyDescent="0.25"/>
    <row r="5248" s="7" customFormat="1" x14ac:dyDescent="0.25"/>
    <row r="5249" s="7" customFormat="1" x14ac:dyDescent="0.25"/>
    <row r="5250" s="7" customFormat="1" x14ac:dyDescent="0.25"/>
    <row r="5251" s="7" customFormat="1" x14ac:dyDescent="0.25"/>
    <row r="5252" s="7" customFormat="1" x14ac:dyDescent="0.25"/>
    <row r="5253" s="7" customFormat="1" x14ac:dyDescent="0.25"/>
    <row r="5254" s="7" customFormat="1" x14ac:dyDescent="0.25"/>
    <row r="5255" s="7" customFormat="1" x14ac:dyDescent="0.25"/>
    <row r="5256" s="7" customFormat="1" x14ac:dyDescent="0.25"/>
    <row r="5257" s="7" customFormat="1" x14ac:dyDescent="0.25"/>
    <row r="5258" s="7" customFormat="1" x14ac:dyDescent="0.25"/>
    <row r="5259" s="7" customFormat="1" x14ac:dyDescent="0.25"/>
    <row r="5260" s="7" customFormat="1" x14ac:dyDescent="0.25"/>
    <row r="5261" s="7" customFormat="1" x14ac:dyDescent="0.25"/>
    <row r="5262" s="7" customFormat="1" x14ac:dyDescent="0.25"/>
    <row r="5263" s="7" customFormat="1" x14ac:dyDescent="0.25"/>
    <row r="5264" s="7" customFormat="1" x14ac:dyDescent="0.25"/>
    <row r="5265" s="7" customFormat="1" x14ac:dyDescent="0.25"/>
    <row r="5266" s="7" customFormat="1" x14ac:dyDescent="0.25"/>
    <row r="5267" s="7" customFormat="1" x14ac:dyDescent="0.25"/>
    <row r="5268" s="7" customFormat="1" x14ac:dyDescent="0.25"/>
    <row r="5269" s="7" customFormat="1" x14ac:dyDescent="0.25"/>
    <row r="5270" s="7" customFormat="1" x14ac:dyDescent="0.25"/>
    <row r="5271" s="7" customFormat="1" x14ac:dyDescent="0.25"/>
    <row r="5272" s="7" customFormat="1" x14ac:dyDescent="0.25"/>
    <row r="5273" s="7" customFormat="1" x14ac:dyDescent="0.25"/>
    <row r="5274" s="7" customFormat="1" x14ac:dyDescent="0.25"/>
    <row r="5275" s="7" customFormat="1" x14ac:dyDescent="0.25"/>
    <row r="5276" s="7" customFormat="1" x14ac:dyDescent="0.25"/>
    <row r="5277" s="7" customFormat="1" x14ac:dyDescent="0.25"/>
    <row r="5278" s="7" customFormat="1" x14ac:dyDescent="0.25"/>
    <row r="5279" s="7" customFormat="1" x14ac:dyDescent="0.25"/>
    <row r="5280" s="7" customFormat="1" x14ac:dyDescent="0.25"/>
    <row r="5281" s="7" customFormat="1" x14ac:dyDescent="0.25"/>
    <row r="5282" s="7" customFormat="1" x14ac:dyDescent="0.25"/>
    <row r="5283" s="7" customFormat="1" x14ac:dyDescent="0.25"/>
    <row r="5284" s="7" customFormat="1" x14ac:dyDescent="0.25"/>
    <row r="5285" s="7" customFormat="1" x14ac:dyDescent="0.25"/>
    <row r="5286" s="7" customFormat="1" x14ac:dyDescent="0.25"/>
    <row r="5287" s="7" customFormat="1" x14ac:dyDescent="0.25"/>
    <row r="5288" s="7" customFormat="1" x14ac:dyDescent="0.25"/>
    <row r="5289" s="7" customFormat="1" x14ac:dyDescent="0.25"/>
    <row r="5290" s="7" customFormat="1" x14ac:dyDescent="0.25"/>
    <row r="5291" s="7" customFormat="1" x14ac:dyDescent="0.25"/>
    <row r="5292" s="7" customFormat="1" x14ac:dyDescent="0.25"/>
    <row r="5293" s="7" customFormat="1" x14ac:dyDescent="0.25"/>
    <row r="5294" s="7" customFormat="1" x14ac:dyDescent="0.25"/>
    <row r="5295" s="7" customFormat="1" x14ac:dyDescent="0.25"/>
    <row r="5296" s="7" customFormat="1" x14ac:dyDescent="0.25"/>
    <row r="5297" s="7" customFormat="1" x14ac:dyDescent="0.25"/>
    <row r="5298" s="7" customFormat="1" x14ac:dyDescent="0.25"/>
    <row r="5299" s="7" customFormat="1" x14ac:dyDescent="0.25"/>
    <row r="5300" s="7" customFormat="1" x14ac:dyDescent="0.25"/>
    <row r="5301" s="7" customFormat="1" x14ac:dyDescent="0.25"/>
    <row r="5302" s="7" customFormat="1" x14ac:dyDescent="0.25"/>
    <row r="5303" s="7" customFormat="1" x14ac:dyDescent="0.25"/>
    <row r="5304" s="7" customFormat="1" x14ac:dyDescent="0.25"/>
    <row r="5305" s="7" customFormat="1" x14ac:dyDescent="0.25"/>
    <row r="5306" s="7" customFormat="1" x14ac:dyDescent="0.25"/>
    <row r="5307" s="7" customFormat="1" x14ac:dyDescent="0.25"/>
    <row r="5308" s="7" customFormat="1" x14ac:dyDescent="0.25"/>
    <row r="5309" s="7" customFormat="1" x14ac:dyDescent="0.25"/>
    <row r="5310" s="7" customFormat="1" x14ac:dyDescent="0.25"/>
    <row r="5311" s="7" customFormat="1" x14ac:dyDescent="0.25"/>
    <row r="5312" s="7" customFormat="1" x14ac:dyDescent="0.25"/>
    <row r="5313" s="7" customFormat="1" x14ac:dyDescent="0.25"/>
    <row r="5314" s="7" customFormat="1" x14ac:dyDescent="0.25"/>
    <row r="5315" s="7" customFormat="1" x14ac:dyDescent="0.25"/>
    <row r="5316" s="7" customFormat="1" x14ac:dyDescent="0.25"/>
    <row r="5317" s="7" customFormat="1" x14ac:dyDescent="0.25"/>
    <row r="5318" s="7" customFormat="1" x14ac:dyDescent="0.25"/>
    <row r="5319" s="7" customFormat="1" x14ac:dyDescent="0.25"/>
    <row r="5320" s="7" customFormat="1" x14ac:dyDescent="0.25"/>
    <row r="5321" s="7" customFormat="1" x14ac:dyDescent="0.25"/>
    <row r="5322" s="7" customFormat="1" x14ac:dyDescent="0.25"/>
    <row r="5323" s="7" customFormat="1" x14ac:dyDescent="0.25"/>
    <row r="5324" s="7" customFormat="1" x14ac:dyDescent="0.25"/>
    <row r="5325" s="7" customFormat="1" x14ac:dyDescent="0.25"/>
    <row r="5326" s="7" customFormat="1" x14ac:dyDescent="0.25"/>
    <row r="5327" s="7" customFormat="1" x14ac:dyDescent="0.25"/>
    <row r="5328" s="7" customFormat="1" x14ac:dyDescent="0.25"/>
    <row r="5329" s="7" customFormat="1" x14ac:dyDescent="0.25"/>
    <row r="5330" s="7" customFormat="1" x14ac:dyDescent="0.25"/>
    <row r="5331" s="7" customFormat="1" x14ac:dyDescent="0.25"/>
    <row r="5332" s="7" customFormat="1" x14ac:dyDescent="0.25"/>
    <row r="5333" s="7" customFormat="1" x14ac:dyDescent="0.25"/>
    <row r="5334" s="7" customFormat="1" x14ac:dyDescent="0.25"/>
    <row r="5335" s="7" customFormat="1" x14ac:dyDescent="0.25"/>
    <row r="5336" s="7" customFormat="1" x14ac:dyDescent="0.25"/>
    <row r="5337" s="7" customFormat="1" x14ac:dyDescent="0.25"/>
    <row r="5338" s="7" customFormat="1" x14ac:dyDescent="0.25"/>
    <row r="5339" s="7" customFormat="1" x14ac:dyDescent="0.25"/>
    <row r="5340" s="7" customFormat="1" x14ac:dyDescent="0.25"/>
    <row r="5341" s="7" customFormat="1" x14ac:dyDescent="0.25"/>
    <row r="5342" s="7" customFormat="1" x14ac:dyDescent="0.25"/>
    <row r="5343" s="7" customFormat="1" x14ac:dyDescent="0.25"/>
    <row r="5344" s="7" customFormat="1" x14ac:dyDescent="0.25"/>
    <row r="5345" s="7" customFormat="1" x14ac:dyDescent="0.25"/>
    <row r="5346" s="7" customFormat="1" x14ac:dyDescent="0.25"/>
    <row r="5347" s="7" customFormat="1" x14ac:dyDescent="0.25"/>
    <row r="5348" s="7" customFormat="1" x14ac:dyDescent="0.25"/>
    <row r="5349" s="7" customFormat="1" x14ac:dyDescent="0.25"/>
    <row r="5350" s="7" customFormat="1" x14ac:dyDescent="0.25"/>
    <row r="5351" s="7" customFormat="1" x14ac:dyDescent="0.25"/>
    <row r="5352" s="7" customFormat="1" x14ac:dyDescent="0.25"/>
    <row r="5353" s="7" customFormat="1" x14ac:dyDescent="0.25"/>
    <row r="5354" s="7" customFormat="1" x14ac:dyDescent="0.25"/>
    <row r="5355" s="7" customFormat="1" x14ac:dyDescent="0.25"/>
    <row r="5356" s="7" customFormat="1" x14ac:dyDescent="0.25"/>
    <row r="5357" s="7" customFormat="1" x14ac:dyDescent="0.25"/>
    <row r="5358" s="7" customFormat="1" x14ac:dyDescent="0.25"/>
    <row r="5359" s="7" customFormat="1" x14ac:dyDescent="0.25"/>
    <row r="5360" s="7" customFormat="1" x14ac:dyDescent="0.25"/>
    <row r="5361" s="7" customFormat="1" x14ac:dyDescent="0.25"/>
    <row r="5362" s="7" customFormat="1" x14ac:dyDescent="0.25"/>
    <row r="5363" s="7" customFormat="1" x14ac:dyDescent="0.25"/>
    <row r="5364" s="7" customFormat="1" x14ac:dyDescent="0.25"/>
    <row r="5365" s="7" customFormat="1" x14ac:dyDescent="0.25"/>
    <row r="5366" s="7" customFormat="1" x14ac:dyDescent="0.25"/>
    <row r="5367" s="7" customFormat="1" x14ac:dyDescent="0.25"/>
    <row r="5368" s="7" customFormat="1" x14ac:dyDescent="0.25"/>
    <row r="5369" s="7" customFormat="1" x14ac:dyDescent="0.25"/>
    <row r="5370" s="7" customFormat="1" x14ac:dyDescent="0.25"/>
    <row r="5371" s="7" customFormat="1" x14ac:dyDescent="0.25"/>
    <row r="5372" s="7" customFormat="1" x14ac:dyDescent="0.25"/>
    <row r="5373" s="7" customFormat="1" x14ac:dyDescent="0.25"/>
    <row r="5374" s="7" customFormat="1" x14ac:dyDescent="0.25"/>
    <row r="5375" s="7" customFormat="1" x14ac:dyDescent="0.25"/>
    <row r="5376" s="7" customFormat="1" x14ac:dyDescent="0.25"/>
    <row r="5377" s="7" customFormat="1" x14ac:dyDescent="0.25"/>
    <row r="5378" s="7" customFormat="1" x14ac:dyDescent="0.25"/>
    <row r="5379" s="7" customFormat="1" x14ac:dyDescent="0.25"/>
    <row r="5380" s="7" customFormat="1" x14ac:dyDescent="0.25"/>
    <row r="5381" s="7" customFormat="1" x14ac:dyDescent="0.25"/>
    <row r="5382" s="7" customFormat="1" x14ac:dyDescent="0.25"/>
    <row r="5383" s="7" customFormat="1" x14ac:dyDescent="0.25"/>
    <row r="5384" s="7" customFormat="1" x14ac:dyDescent="0.25"/>
    <row r="5385" s="7" customFormat="1" x14ac:dyDescent="0.25"/>
    <row r="5386" s="7" customFormat="1" x14ac:dyDescent="0.25"/>
    <row r="5387" s="7" customFormat="1" x14ac:dyDescent="0.25"/>
    <row r="5388" s="7" customFormat="1" x14ac:dyDescent="0.25"/>
    <row r="5389" s="7" customFormat="1" x14ac:dyDescent="0.25"/>
    <row r="5390" s="7" customFormat="1" x14ac:dyDescent="0.25"/>
    <row r="5391" s="7" customFormat="1" x14ac:dyDescent="0.25"/>
    <row r="5392" s="7" customFormat="1" x14ac:dyDescent="0.25"/>
    <row r="5393" s="7" customFormat="1" x14ac:dyDescent="0.25"/>
    <row r="5394" s="7" customFormat="1" x14ac:dyDescent="0.25"/>
    <row r="5395" s="7" customFormat="1" x14ac:dyDescent="0.25"/>
    <row r="5396" s="7" customFormat="1" x14ac:dyDescent="0.25"/>
    <row r="5397" s="7" customFormat="1" x14ac:dyDescent="0.25"/>
    <row r="5398" s="7" customFormat="1" x14ac:dyDescent="0.25"/>
    <row r="5399" s="7" customFormat="1" x14ac:dyDescent="0.25"/>
    <row r="5400" s="7" customFormat="1" x14ac:dyDescent="0.25"/>
    <row r="5401" s="7" customFormat="1" x14ac:dyDescent="0.25"/>
    <row r="5402" s="7" customFormat="1" x14ac:dyDescent="0.25"/>
    <row r="5403" s="7" customFormat="1" x14ac:dyDescent="0.25"/>
    <row r="5404" s="7" customFormat="1" x14ac:dyDescent="0.25"/>
    <row r="5405" s="7" customFormat="1" x14ac:dyDescent="0.25"/>
    <row r="5406" s="7" customFormat="1" x14ac:dyDescent="0.25"/>
    <row r="5407" s="7" customFormat="1" x14ac:dyDescent="0.25"/>
    <row r="5408" s="7" customFormat="1" x14ac:dyDescent="0.25"/>
    <row r="5409" s="7" customFormat="1" x14ac:dyDescent="0.25"/>
    <row r="5410" s="7" customFormat="1" x14ac:dyDescent="0.25"/>
    <row r="5411" s="7" customFormat="1" x14ac:dyDescent="0.25"/>
    <row r="5412" s="7" customFormat="1" x14ac:dyDescent="0.25"/>
    <row r="5413" s="7" customFormat="1" x14ac:dyDescent="0.25"/>
    <row r="5414" s="7" customFormat="1" x14ac:dyDescent="0.25"/>
    <row r="5415" s="7" customFormat="1" x14ac:dyDescent="0.25"/>
    <row r="5416" s="7" customFormat="1" x14ac:dyDescent="0.25"/>
    <row r="5417" s="7" customFormat="1" x14ac:dyDescent="0.25"/>
    <row r="5418" s="7" customFormat="1" x14ac:dyDescent="0.25"/>
    <row r="5419" s="7" customFormat="1" x14ac:dyDescent="0.25"/>
    <row r="5420" s="7" customFormat="1" x14ac:dyDescent="0.25"/>
    <row r="5421" s="7" customFormat="1" x14ac:dyDescent="0.25"/>
    <row r="5422" s="7" customFormat="1" x14ac:dyDescent="0.25"/>
    <row r="5423" s="7" customFormat="1" x14ac:dyDescent="0.25"/>
    <row r="5424" s="7" customFormat="1" x14ac:dyDescent="0.25"/>
    <row r="5425" s="7" customFormat="1" x14ac:dyDescent="0.25"/>
    <row r="5426" s="7" customFormat="1" x14ac:dyDescent="0.25"/>
    <row r="5427" s="7" customFormat="1" x14ac:dyDescent="0.25"/>
    <row r="5428" s="7" customFormat="1" x14ac:dyDescent="0.25"/>
    <row r="5429" s="7" customFormat="1" x14ac:dyDescent="0.25"/>
    <row r="5430" s="7" customFormat="1" x14ac:dyDescent="0.25"/>
    <row r="5431" s="7" customFormat="1" x14ac:dyDescent="0.25"/>
    <row r="5432" s="7" customFormat="1" x14ac:dyDescent="0.25"/>
    <row r="5433" s="7" customFormat="1" x14ac:dyDescent="0.25"/>
    <row r="5434" s="7" customFormat="1" x14ac:dyDescent="0.25"/>
    <row r="5435" s="7" customFormat="1" x14ac:dyDescent="0.25"/>
    <row r="5436" s="7" customFormat="1" x14ac:dyDescent="0.25"/>
    <row r="5437" s="7" customFormat="1" x14ac:dyDescent="0.25"/>
    <row r="5438" s="7" customFormat="1" x14ac:dyDescent="0.25"/>
    <row r="5439" s="7" customFormat="1" x14ac:dyDescent="0.25"/>
    <row r="5440" s="7" customFormat="1" x14ac:dyDescent="0.25"/>
    <row r="5441" s="7" customFormat="1" x14ac:dyDescent="0.25"/>
    <row r="5442" s="7" customFormat="1" x14ac:dyDescent="0.25"/>
    <row r="5443" s="7" customFormat="1" x14ac:dyDescent="0.25"/>
    <row r="5444" s="7" customFormat="1" x14ac:dyDescent="0.25"/>
    <row r="5445" s="7" customFormat="1" x14ac:dyDescent="0.25"/>
    <row r="5446" s="7" customFormat="1" x14ac:dyDescent="0.25"/>
    <row r="5447" s="7" customFormat="1" x14ac:dyDescent="0.25"/>
    <row r="5448" s="7" customFormat="1" x14ac:dyDescent="0.25"/>
    <row r="5449" s="7" customFormat="1" x14ac:dyDescent="0.25"/>
    <row r="5450" s="7" customFormat="1" x14ac:dyDescent="0.25"/>
    <row r="5451" s="7" customFormat="1" x14ac:dyDescent="0.25"/>
    <row r="5452" s="7" customFormat="1" x14ac:dyDescent="0.25"/>
    <row r="5453" s="7" customFormat="1" x14ac:dyDescent="0.25"/>
    <row r="5454" s="7" customFormat="1" x14ac:dyDescent="0.25"/>
    <row r="5455" s="7" customFormat="1" x14ac:dyDescent="0.25"/>
    <row r="5456" s="7" customFormat="1" x14ac:dyDescent="0.25"/>
    <row r="5457" s="7" customFormat="1" x14ac:dyDescent="0.25"/>
    <row r="5458" s="7" customFormat="1" x14ac:dyDescent="0.25"/>
    <row r="5459" s="7" customFormat="1" x14ac:dyDescent="0.25"/>
    <row r="5460" s="7" customFormat="1" x14ac:dyDescent="0.25"/>
    <row r="5461" s="7" customFormat="1" x14ac:dyDescent="0.25"/>
    <row r="5462" s="7" customFormat="1" x14ac:dyDescent="0.25"/>
    <row r="5463" s="7" customFormat="1" x14ac:dyDescent="0.25"/>
    <row r="5464" s="7" customFormat="1" x14ac:dyDescent="0.25"/>
    <row r="5465" s="7" customFormat="1" x14ac:dyDescent="0.25"/>
    <row r="5466" s="7" customFormat="1" x14ac:dyDescent="0.25"/>
    <row r="5467" s="7" customFormat="1" x14ac:dyDescent="0.25"/>
    <row r="5468" s="7" customFormat="1" x14ac:dyDescent="0.25"/>
    <row r="5469" s="7" customFormat="1" x14ac:dyDescent="0.25"/>
    <row r="5470" s="7" customFormat="1" x14ac:dyDescent="0.25"/>
    <row r="5471" s="7" customFormat="1" x14ac:dyDescent="0.25"/>
    <row r="5472" s="7" customFormat="1" x14ac:dyDescent="0.25"/>
    <row r="5473" s="7" customFormat="1" x14ac:dyDescent="0.25"/>
    <row r="5474" s="7" customFormat="1" x14ac:dyDescent="0.25"/>
    <row r="5475" s="7" customFormat="1" x14ac:dyDescent="0.25"/>
    <row r="5476" s="7" customFormat="1" x14ac:dyDescent="0.25"/>
    <row r="5477" s="7" customFormat="1" x14ac:dyDescent="0.25"/>
    <row r="5478" s="7" customFormat="1" x14ac:dyDescent="0.25"/>
    <row r="5479" s="7" customFormat="1" x14ac:dyDescent="0.25"/>
    <row r="5480" s="7" customFormat="1" x14ac:dyDescent="0.25"/>
    <row r="5481" s="7" customFormat="1" x14ac:dyDescent="0.25"/>
    <row r="5482" s="7" customFormat="1" x14ac:dyDescent="0.25"/>
    <row r="5483" s="7" customFormat="1" x14ac:dyDescent="0.25"/>
    <row r="5484" s="7" customFormat="1" x14ac:dyDescent="0.25"/>
    <row r="5485" s="7" customFormat="1" x14ac:dyDescent="0.25"/>
    <row r="5486" s="7" customFormat="1" x14ac:dyDescent="0.25"/>
    <row r="5487" s="7" customFormat="1" x14ac:dyDescent="0.25"/>
    <row r="5488" s="7" customFormat="1" x14ac:dyDescent="0.25"/>
    <row r="5489" s="7" customFormat="1" x14ac:dyDescent="0.25"/>
    <row r="5490" s="7" customFormat="1" x14ac:dyDescent="0.25"/>
    <row r="5491" s="7" customFormat="1" x14ac:dyDescent="0.25"/>
    <row r="5492" s="7" customFormat="1" x14ac:dyDescent="0.25"/>
    <row r="5493" s="7" customFormat="1" x14ac:dyDescent="0.25"/>
    <row r="5494" s="7" customFormat="1" x14ac:dyDescent="0.25"/>
    <row r="5495" s="7" customFormat="1" x14ac:dyDescent="0.25"/>
    <row r="5496" s="7" customFormat="1" x14ac:dyDescent="0.25"/>
    <row r="5497" s="7" customFormat="1" x14ac:dyDescent="0.25"/>
    <row r="5498" s="7" customFormat="1" x14ac:dyDescent="0.25"/>
    <row r="5499" s="7" customFormat="1" x14ac:dyDescent="0.25"/>
    <row r="5500" s="7" customFormat="1" x14ac:dyDescent="0.25"/>
    <row r="5501" s="7" customFormat="1" x14ac:dyDescent="0.25"/>
    <row r="5502" s="7" customFormat="1" x14ac:dyDescent="0.25"/>
    <row r="5503" s="7" customFormat="1" x14ac:dyDescent="0.25"/>
    <row r="5504" s="7" customFormat="1" x14ac:dyDescent="0.25"/>
    <row r="5505" s="7" customFormat="1" x14ac:dyDescent="0.25"/>
    <row r="5506" s="7" customFormat="1" x14ac:dyDescent="0.25"/>
    <row r="5507" s="7" customFormat="1" x14ac:dyDescent="0.25"/>
    <row r="5508" s="7" customFormat="1" x14ac:dyDescent="0.25"/>
    <row r="5509" s="7" customFormat="1" x14ac:dyDescent="0.25"/>
    <row r="5510" s="7" customFormat="1" x14ac:dyDescent="0.25"/>
    <row r="5511" s="7" customFormat="1" x14ac:dyDescent="0.25"/>
    <row r="5512" s="7" customFormat="1" x14ac:dyDescent="0.25"/>
    <row r="5513" s="7" customFormat="1" x14ac:dyDescent="0.25"/>
    <row r="5514" s="7" customFormat="1" x14ac:dyDescent="0.25"/>
    <row r="5515" s="7" customFormat="1" x14ac:dyDescent="0.25"/>
    <row r="5516" s="7" customFormat="1" x14ac:dyDescent="0.25"/>
    <row r="5517" s="7" customFormat="1" x14ac:dyDescent="0.25"/>
    <row r="5518" s="7" customFormat="1" x14ac:dyDescent="0.25"/>
    <row r="5519" s="7" customFormat="1" x14ac:dyDescent="0.25"/>
    <row r="5520" s="7" customFormat="1" x14ac:dyDescent="0.25"/>
    <row r="5521" s="7" customFormat="1" x14ac:dyDescent="0.25"/>
    <row r="5522" s="7" customFormat="1" x14ac:dyDescent="0.25"/>
    <row r="5523" s="7" customFormat="1" x14ac:dyDescent="0.25"/>
    <row r="5524" s="7" customFormat="1" x14ac:dyDescent="0.25"/>
    <row r="5525" s="7" customFormat="1" x14ac:dyDescent="0.25"/>
    <row r="5526" s="7" customFormat="1" x14ac:dyDescent="0.25"/>
    <row r="5527" s="7" customFormat="1" x14ac:dyDescent="0.25"/>
    <row r="5528" s="7" customFormat="1" x14ac:dyDescent="0.25"/>
    <row r="5529" s="7" customFormat="1" x14ac:dyDescent="0.25"/>
    <row r="5530" s="7" customFormat="1" x14ac:dyDescent="0.25"/>
    <row r="5531" s="7" customFormat="1" x14ac:dyDescent="0.25"/>
    <row r="5532" s="7" customFormat="1" x14ac:dyDescent="0.25"/>
    <row r="5533" s="7" customFormat="1" x14ac:dyDescent="0.25"/>
    <row r="5534" s="7" customFormat="1" x14ac:dyDescent="0.25"/>
    <row r="5535" s="7" customFormat="1" x14ac:dyDescent="0.25"/>
    <row r="5536" s="7" customFormat="1" x14ac:dyDescent="0.25"/>
    <row r="5537" s="7" customFormat="1" x14ac:dyDescent="0.25"/>
    <row r="5538" s="7" customFormat="1" x14ac:dyDescent="0.25"/>
    <row r="5539" s="7" customFormat="1" x14ac:dyDescent="0.25"/>
    <row r="5540" s="7" customFormat="1" x14ac:dyDescent="0.25"/>
    <row r="5541" s="7" customFormat="1" x14ac:dyDescent="0.25"/>
    <row r="5542" s="7" customFormat="1" x14ac:dyDescent="0.25"/>
    <row r="5543" s="7" customFormat="1" x14ac:dyDescent="0.25"/>
    <row r="5544" s="7" customFormat="1" x14ac:dyDescent="0.25"/>
    <row r="5545" s="7" customFormat="1" x14ac:dyDescent="0.25"/>
    <row r="5546" s="7" customFormat="1" x14ac:dyDescent="0.25"/>
    <row r="5547" s="7" customFormat="1" x14ac:dyDescent="0.25"/>
    <row r="5548" s="7" customFormat="1" x14ac:dyDescent="0.25"/>
    <row r="5549" s="7" customFormat="1" x14ac:dyDescent="0.25"/>
    <row r="5550" s="7" customFormat="1" x14ac:dyDescent="0.25"/>
    <row r="5551" s="7" customFormat="1" x14ac:dyDescent="0.25"/>
    <row r="5552" s="7" customFormat="1" x14ac:dyDescent="0.25"/>
    <row r="5553" s="7" customFormat="1" x14ac:dyDescent="0.25"/>
    <row r="5554" s="7" customFormat="1" x14ac:dyDescent="0.25"/>
    <row r="5555" s="7" customFormat="1" x14ac:dyDescent="0.25"/>
    <row r="5556" s="7" customFormat="1" x14ac:dyDescent="0.25"/>
    <row r="5557" s="7" customFormat="1" x14ac:dyDescent="0.25"/>
    <row r="5558" s="7" customFormat="1" x14ac:dyDescent="0.25"/>
    <row r="5559" s="7" customFormat="1" x14ac:dyDescent="0.25"/>
    <row r="5560" s="7" customFormat="1" x14ac:dyDescent="0.25"/>
    <row r="5561" s="7" customFormat="1" x14ac:dyDescent="0.25"/>
    <row r="5562" s="7" customFormat="1" x14ac:dyDescent="0.25"/>
    <row r="5563" s="7" customFormat="1" x14ac:dyDescent="0.25"/>
    <row r="5564" s="7" customFormat="1" x14ac:dyDescent="0.25"/>
    <row r="5565" s="7" customFormat="1" x14ac:dyDescent="0.25"/>
    <row r="5566" s="7" customFormat="1" x14ac:dyDescent="0.25"/>
    <row r="5567" s="7" customFormat="1" x14ac:dyDescent="0.25"/>
    <row r="5568" s="7" customFormat="1" x14ac:dyDescent="0.25"/>
    <row r="5569" s="7" customFormat="1" x14ac:dyDescent="0.25"/>
    <row r="5570" s="7" customFormat="1" x14ac:dyDescent="0.25"/>
    <row r="5571" s="7" customFormat="1" x14ac:dyDescent="0.25"/>
    <row r="5572" s="7" customFormat="1" x14ac:dyDescent="0.25"/>
    <row r="5573" s="7" customFormat="1" x14ac:dyDescent="0.25"/>
    <row r="5574" s="7" customFormat="1" x14ac:dyDescent="0.25"/>
    <row r="5575" s="7" customFormat="1" x14ac:dyDescent="0.25"/>
    <row r="5576" s="7" customFormat="1" x14ac:dyDescent="0.25"/>
    <row r="5577" s="7" customFormat="1" x14ac:dyDescent="0.25"/>
    <row r="5578" s="7" customFormat="1" x14ac:dyDescent="0.25"/>
    <row r="5579" s="7" customFormat="1" x14ac:dyDescent="0.25"/>
    <row r="5580" s="7" customFormat="1" x14ac:dyDescent="0.25"/>
    <row r="5581" s="7" customFormat="1" x14ac:dyDescent="0.25"/>
    <row r="5582" s="7" customFormat="1" x14ac:dyDescent="0.25"/>
    <row r="5583" s="7" customFormat="1" x14ac:dyDescent="0.25"/>
    <row r="5584" s="7" customFormat="1" x14ac:dyDescent="0.25"/>
    <row r="5585" s="7" customFormat="1" x14ac:dyDescent="0.25"/>
    <row r="5586" s="7" customFormat="1" x14ac:dyDescent="0.25"/>
    <row r="5587" s="7" customFormat="1" x14ac:dyDescent="0.25"/>
    <row r="5588" s="7" customFormat="1" x14ac:dyDescent="0.25"/>
    <row r="5589" s="7" customFormat="1" x14ac:dyDescent="0.25"/>
    <row r="5590" s="7" customFormat="1" x14ac:dyDescent="0.25"/>
    <row r="5591" s="7" customFormat="1" x14ac:dyDescent="0.25"/>
    <row r="5592" s="7" customFormat="1" x14ac:dyDescent="0.25"/>
    <row r="5593" s="7" customFormat="1" x14ac:dyDescent="0.25"/>
    <row r="5594" s="7" customFormat="1" x14ac:dyDescent="0.25"/>
    <row r="5595" s="7" customFormat="1" x14ac:dyDescent="0.25"/>
    <row r="5596" s="7" customFormat="1" x14ac:dyDescent="0.25"/>
    <row r="5597" s="7" customFormat="1" x14ac:dyDescent="0.25"/>
    <row r="5598" s="7" customFormat="1" x14ac:dyDescent="0.25"/>
    <row r="5599" s="7" customFormat="1" x14ac:dyDescent="0.25"/>
    <row r="5600" s="7" customFormat="1" x14ac:dyDescent="0.25"/>
    <row r="5601" s="7" customFormat="1" x14ac:dyDescent="0.25"/>
    <row r="5602" s="7" customFormat="1" x14ac:dyDescent="0.25"/>
    <row r="5603" s="7" customFormat="1" x14ac:dyDescent="0.25"/>
    <row r="5604" s="7" customFormat="1" x14ac:dyDescent="0.25"/>
    <row r="5605" s="7" customFormat="1" x14ac:dyDescent="0.25"/>
    <row r="5606" s="7" customFormat="1" x14ac:dyDescent="0.25"/>
    <row r="5607" s="7" customFormat="1" x14ac:dyDescent="0.25"/>
    <row r="5608" s="7" customFormat="1" x14ac:dyDescent="0.25"/>
    <row r="5609" s="7" customFormat="1" x14ac:dyDescent="0.25"/>
    <row r="5610" s="7" customFormat="1" x14ac:dyDescent="0.25"/>
    <row r="5611" s="7" customFormat="1" x14ac:dyDescent="0.25"/>
    <row r="5612" s="7" customFormat="1" x14ac:dyDescent="0.25"/>
    <row r="5613" s="7" customFormat="1" x14ac:dyDescent="0.25"/>
    <row r="5614" s="7" customFormat="1" x14ac:dyDescent="0.25"/>
    <row r="5615" s="7" customFormat="1" x14ac:dyDescent="0.25"/>
    <row r="5616" s="7" customFormat="1" x14ac:dyDescent="0.25"/>
    <row r="5617" s="7" customFormat="1" x14ac:dyDescent="0.25"/>
    <row r="5618" s="7" customFormat="1" x14ac:dyDescent="0.25"/>
    <row r="5619" s="7" customFormat="1" x14ac:dyDescent="0.25"/>
    <row r="5620" s="7" customFormat="1" x14ac:dyDescent="0.25"/>
    <row r="5621" s="7" customFormat="1" x14ac:dyDescent="0.25"/>
    <row r="5622" s="7" customFormat="1" x14ac:dyDescent="0.25"/>
    <row r="5623" s="7" customFormat="1" x14ac:dyDescent="0.25"/>
    <row r="5624" s="7" customFormat="1" x14ac:dyDescent="0.25"/>
    <row r="5625" s="7" customFormat="1" x14ac:dyDescent="0.25"/>
    <row r="5626" s="7" customFormat="1" x14ac:dyDescent="0.25"/>
    <row r="5627" s="7" customFormat="1" x14ac:dyDescent="0.25"/>
    <row r="5628" s="7" customFormat="1" x14ac:dyDescent="0.25"/>
    <row r="5629" s="7" customFormat="1" x14ac:dyDescent="0.25"/>
    <row r="5630" s="7" customFormat="1" x14ac:dyDescent="0.25"/>
    <row r="5631" s="7" customFormat="1" x14ac:dyDescent="0.25"/>
    <row r="5632" s="7" customFormat="1" x14ac:dyDescent="0.25"/>
    <row r="5633" s="7" customFormat="1" x14ac:dyDescent="0.25"/>
    <row r="5634" s="7" customFormat="1" x14ac:dyDescent="0.25"/>
    <row r="5635" s="7" customFormat="1" x14ac:dyDescent="0.25"/>
    <row r="5636" s="7" customFormat="1" x14ac:dyDescent="0.25"/>
    <row r="5637" s="7" customFormat="1" x14ac:dyDescent="0.25"/>
    <row r="5638" s="7" customFormat="1" x14ac:dyDescent="0.25"/>
    <row r="5639" s="7" customFormat="1" x14ac:dyDescent="0.25"/>
    <row r="5640" s="7" customFormat="1" x14ac:dyDescent="0.25"/>
    <row r="5641" s="7" customFormat="1" x14ac:dyDescent="0.25"/>
    <row r="5642" s="7" customFormat="1" x14ac:dyDescent="0.25"/>
    <row r="5643" s="7" customFormat="1" x14ac:dyDescent="0.25"/>
    <row r="5644" s="7" customFormat="1" x14ac:dyDescent="0.25"/>
    <row r="5645" s="7" customFormat="1" x14ac:dyDescent="0.25"/>
    <row r="5646" s="7" customFormat="1" x14ac:dyDescent="0.25"/>
    <row r="5647" s="7" customFormat="1" x14ac:dyDescent="0.25"/>
    <row r="5648" s="7" customFormat="1" x14ac:dyDescent="0.25"/>
    <row r="5649" s="7" customFormat="1" x14ac:dyDescent="0.25"/>
    <row r="5650" s="7" customFormat="1" x14ac:dyDescent="0.25"/>
    <row r="5651" s="7" customFormat="1" x14ac:dyDescent="0.25"/>
    <row r="5652" s="7" customFormat="1" x14ac:dyDescent="0.25"/>
    <row r="5653" s="7" customFormat="1" x14ac:dyDescent="0.25"/>
    <row r="5654" s="7" customFormat="1" x14ac:dyDescent="0.25"/>
    <row r="5655" s="7" customFormat="1" x14ac:dyDescent="0.25"/>
    <row r="5656" s="7" customFormat="1" x14ac:dyDescent="0.25"/>
    <row r="5657" s="7" customFormat="1" x14ac:dyDescent="0.25"/>
    <row r="5658" s="7" customFormat="1" x14ac:dyDescent="0.25"/>
    <row r="5659" s="7" customFormat="1" x14ac:dyDescent="0.25"/>
    <row r="5660" s="7" customFormat="1" x14ac:dyDescent="0.25"/>
    <row r="5661" s="7" customFormat="1" x14ac:dyDescent="0.25"/>
    <row r="5662" s="7" customFormat="1" x14ac:dyDescent="0.25"/>
    <row r="5663" s="7" customFormat="1" x14ac:dyDescent="0.25"/>
    <row r="5664" s="7" customFormat="1" x14ac:dyDescent="0.25"/>
    <row r="5665" s="7" customFormat="1" x14ac:dyDescent="0.25"/>
    <row r="5666" s="7" customFormat="1" x14ac:dyDescent="0.25"/>
    <row r="5667" s="7" customFormat="1" x14ac:dyDescent="0.25"/>
    <row r="5668" s="7" customFormat="1" x14ac:dyDescent="0.25"/>
    <row r="5669" s="7" customFormat="1" x14ac:dyDescent="0.25"/>
    <row r="5670" s="7" customFormat="1" x14ac:dyDescent="0.25"/>
    <row r="5671" s="7" customFormat="1" x14ac:dyDescent="0.25"/>
    <row r="5672" s="7" customFormat="1" x14ac:dyDescent="0.25"/>
    <row r="5673" s="7" customFormat="1" x14ac:dyDescent="0.25"/>
    <row r="5674" s="7" customFormat="1" x14ac:dyDescent="0.25"/>
    <row r="5675" s="7" customFormat="1" x14ac:dyDescent="0.25"/>
    <row r="5676" s="7" customFormat="1" x14ac:dyDescent="0.25"/>
    <row r="5677" s="7" customFormat="1" x14ac:dyDescent="0.25"/>
    <row r="5678" s="7" customFormat="1" x14ac:dyDescent="0.25"/>
    <row r="5679" s="7" customFormat="1" x14ac:dyDescent="0.25"/>
    <row r="5680" s="7" customFormat="1" x14ac:dyDescent="0.25"/>
    <row r="5681" s="7" customFormat="1" x14ac:dyDescent="0.25"/>
    <row r="5682" s="7" customFormat="1" x14ac:dyDescent="0.25"/>
    <row r="5683" s="7" customFormat="1" x14ac:dyDescent="0.25"/>
    <row r="5684" s="7" customFormat="1" x14ac:dyDescent="0.25"/>
    <row r="5685" s="7" customFormat="1" x14ac:dyDescent="0.25"/>
    <row r="5686" s="7" customFormat="1" x14ac:dyDescent="0.25"/>
    <row r="5687" s="7" customFormat="1" x14ac:dyDescent="0.25"/>
    <row r="5688" s="7" customFormat="1" x14ac:dyDescent="0.25"/>
    <row r="5689" s="7" customFormat="1" x14ac:dyDescent="0.25"/>
    <row r="5690" s="7" customFormat="1" x14ac:dyDescent="0.25"/>
    <row r="5691" s="7" customFormat="1" x14ac:dyDescent="0.25"/>
    <row r="5692" s="7" customFormat="1" x14ac:dyDescent="0.25"/>
    <row r="5693" s="7" customFormat="1" x14ac:dyDescent="0.25"/>
    <row r="5694" s="7" customFormat="1" x14ac:dyDescent="0.25"/>
    <row r="5695" s="7" customFormat="1" x14ac:dyDescent="0.25"/>
    <row r="5696" s="7" customFormat="1" x14ac:dyDescent="0.25"/>
    <row r="5697" s="7" customFormat="1" x14ac:dyDescent="0.25"/>
    <row r="5698" s="7" customFormat="1" x14ac:dyDescent="0.25"/>
    <row r="5699" s="7" customFormat="1" x14ac:dyDescent="0.25"/>
    <row r="5700" s="7" customFormat="1" x14ac:dyDescent="0.25"/>
    <row r="5701" s="7" customFormat="1" x14ac:dyDescent="0.25"/>
    <row r="5702" s="7" customFormat="1" x14ac:dyDescent="0.25"/>
    <row r="5703" s="7" customFormat="1" x14ac:dyDescent="0.25"/>
    <row r="5704" s="7" customFormat="1" x14ac:dyDescent="0.25"/>
    <row r="5705" s="7" customFormat="1" x14ac:dyDescent="0.25"/>
    <row r="5706" s="7" customFormat="1" x14ac:dyDescent="0.25"/>
    <row r="5707" s="7" customFormat="1" x14ac:dyDescent="0.25"/>
    <row r="5708" s="7" customFormat="1" x14ac:dyDescent="0.25"/>
    <row r="5709" s="7" customFormat="1" x14ac:dyDescent="0.25"/>
    <row r="5710" s="7" customFormat="1" x14ac:dyDescent="0.25"/>
    <row r="5711" s="7" customFormat="1" x14ac:dyDescent="0.25"/>
    <row r="5712" s="7" customFormat="1" x14ac:dyDescent="0.25"/>
    <row r="5713" s="7" customFormat="1" x14ac:dyDescent="0.25"/>
    <row r="5714" s="7" customFormat="1" x14ac:dyDescent="0.25"/>
    <row r="5715" s="7" customFormat="1" x14ac:dyDescent="0.25"/>
    <row r="5716" s="7" customFormat="1" x14ac:dyDescent="0.25"/>
    <row r="5717" s="7" customFormat="1" x14ac:dyDescent="0.25"/>
    <row r="5718" s="7" customFormat="1" x14ac:dyDescent="0.25"/>
    <row r="5719" s="7" customFormat="1" x14ac:dyDescent="0.25"/>
    <row r="5720" s="7" customFormat="1" x14ac:dyDescent="0.25"/>
    <row r="5721" s="7" customFormat="1" x14ac:dyDescent="0.25"/>
    <row r="5722" s="7" customFormat="1" x14ac:dyDescent="0.25"/>
    <row r="5723" s="7" customFormat="1" x14ac:dyDescent="0.25"/>
    <row r="5724" s="7" customFormat="1" x14ac:dyDescent="0.25"/>
    <row r="5725" s="7" customFormat="1" x14ac:dyDescent="0.25"/>
    <row r="5726" s="7" customFormat="1" x14ac:dyDescent="0.25"/>
    <row r="5727" s="7" customFormat="1" x14ac:dyDescent="0.25"/>
    <row r="5728" s="7" customFormat="1" x14ac:dyDescent="0.25"/>
    <row r="5729" s="7" customFormat="1" x14ac:dyDescent="0.25"/>
    <row r="5730" s="7" customFormat="1" x14ac:dyDescent="0.25"/>
    <row r="5731" s="7" customFormat="1" x14ac:dyDescent="0.25"/>
    <row r="5732" s="7" customFormat="1" x14ac:dyDescent="0.25"/>
    <row r="5733" s="7" customFormat="1" x14ac:dyDescent="0.25"/>
    <row r="5734" s="7" customFormat="1" x14ac:dyDescent="0.25"/>
    <row r="5735" s="7" customFormat="1" x14ac:dyDescent="0.25"/>
    <row r="5736" s="7" customFormat="1" x14ac:dyDescent="0.25"/>
    <row r="5737" s="7" customFormat="1" x14ac:dyDescent="0.25"/>
    <row r="5738" s="7" customFormat="1" x14ac:dyDescent="0.25"/>
    <row r="5739" s="7" customFormat="1" x14ac:dyDescent="0.25"/>
    <row r="5740" s="7" customFormat="1" x14ac:dyDescent="0.25"/>
    <row r="5741" s="7" customFormat="1" x14ac:dyDescent="0.25"/>
    <row r="5742" s="7" customFormat="1" x14ac:dyDescent="0.25"/>
    <row r="5743" s="7" customFormat="1" x14ac:dyDescent="0.25"/>
    <row r="5744" s="7" customFormat="1" x14ac:dyDescent="0.25"/>
    <row r="5745" s="7" customFormat="1" x14ac:dyDescent="0.25"/>
    <row r="5746" s="7" customFormat="1" x14ac:dyDescent="0.25"/>
    <row r="5747" s="7" customFormat="1" x14ac:dyDescent="0.25"/>
    <row r="5748" s="7" customFormat="1" x14ac:dyDescent="0.25"/>
    <row r="5749" s="7" customFormat="1" x14ac:dyDescent="0.25"/>
    <row r="5750" s="7" customFormat="1" x14ac:dyDescent="0.25"/>
    <row r="5751" s="7" customFormat="1" x14ac:dyDescent="0.25"/>
    <row r="5752" s="7" customFormat="1" x14ac:dyDescent="0.25"/>
    <row r="5753" s="7" customFormat="1" x14ac:dyDescent="0.25"/>
    <row r="5754" s="7" customFormat="1" x14ac:dyDescent="0.25"/>
    <row r="5755" s="7" customFormat="1" x14ac:dyDescent="0.25"/>
    <row r="5756" s="7" customFormat="1" x14ac:dyDescent="0.25"/>
    <row r="5757" s="7" customFormat="1" x14ac:dyDescent="0.25"/>
    <row r="5758" s="7" customFormat="1" x14ac:dyDescent="0.25"/>
    <row r="5759" s="7" customFormat="1" x14ac:dyDescent="0.25"/>
    <row r="5760" s="7" customFormat="1" x14ac:dyDescent="0.25"/>
    <row r="5761" s="7" customFormat="1" x14ac:dyDescent="0.25"/>
    <row r="5762" s="7" customFormat="1" x14ac:dyDescent="0.25"/>
    <row r="5763" s="7" customFormat="1" x14ac:dyDescent="0.25"/>
    <row r="5764" s="7" customFormat="1" x14ac:dyDescent="0.25"/>
    <row r="5765" s="7" customFormat="1" x14ac:dyDescent="0.25"/>
    <row r="5766" s="7" customFormat="1" x14ac:dyDescent="0.25"/>
    <row r="5767" s="7" customFormat="1" x14ac:dyDescent="0.25"/>
    <row r="5768" s="7" customFormat="1" x14ac:dyDescent="0.25"/>
    <row r="5769" s="7" customFormat="1" x14ac:dyDescent="0.25"/>
    <row r="5770" s="7" customFormat="1" x14ac:dyDescent="0.25"/>
    <row r="5771" s="7" customFormat="1" x14ac:dyDescent="0.25"/>
    <row r="5772" s="7" customFormat="1" x14ac:dyDescent="0.25"/>
    <row r="5773" s="7" customFormat="1" x14ac:dyDescent="0.25"/>
    <row r="5774" s="7" customFormat="1" x14ac:dyDescent="0.25"/>
    <row r="5775" s="7" customFormat="1" x14ac:dyDescent="0.25"/>
    <row r="5776" s="7" customFormat="1" x14ac:dyDescent="0.25"/>
    <row r="5777" s="7" customFormat="1" x14ac:dyDescent="0.25"/>
    <row r="5778" s="7" customFormat="1" x14ac:dyDescent="0.25"/>
    <row r="5779" s="7" customFormat="1" x14ac:dyDescent="0.25"/>
    <row r="5780" s="7" customFormat="1" x14ac:dyDescent="0.25"/>
    <row r="5781" s="7" customFormat="1" x14ac:dyDescent="0.25"/>
    <row r="5782" s="7" customFormat="1" x14ac:dyDescent="0.25"/>
    <row r="5783" s="7" customFormat="1" x14ac:dyDescent="0.25"/>
    <row r="5784" s="7" customFormat="1" x14ac:dyDescent="0.25"/>
    <row r="5785" s="7" customFormat="1" x14ac:dyDescent="0.25"/>
    <row r="5786" s="7" customFormat="1" x14ac:dyDescent="0.25"/>
    <row r="5787" s="7" customFormat="1" x14ac:dyDescent="0.25"/>
    <row r="5788" s="7" customFormat="1" x14ac:dyDescent="0.25"/>
    <row r="5789" s="7" customFormat="1" x14ac:dyDescent="0.25"/>
    <row r="5790" s="7" customFormat="1" x14ac:dyDescent="0.25"/>
    <row r="5791" s="7" customFormat="1" x14ac:dyDescent="0.25"/>
    <row r="5792" s="7" customFormat="1" x14ac:dyDescent="0.25"/>
    <row r="5793" s="7" customFormat="1" x14ac:dyDescent="0.25"/>
    <row r="5794" s="7" customFormat="1" x14ac:dyDescent="0.25"/>
    <row r="5795" s="7" customFormat="1" x14ac:dyDescent="0.25"/>
    <row r="5796" s="7" customFormat="1" x14ac:dyDescent="0.25"/>
    <row r="5797" s="7" customFormat="1" x14ac:dyDescent="0.25"/>
    <row r="5798" s="7" customFormat="1" x14ac:dyDescent="0.25"/>
    <row r="5799" s="7" customFormat="1" x14ac:dyDescent="0.25"/>
    <row r="5800" s="7" customFormat="1" x14ac:dyDescent="0.25"/>
    <row r="5801" s="7" customFormat="1" x14ac:dyDescent="0.25"/>
    <row r="5802" s="7" customFormat="1" x14ac:dyDescent="0.25"/>
    <row r="5803" s="7" customFormat="1" x14ac:dyDescent="0.25"/>
    <row r="5804" s="7" customFormat="1" x14ac:dyDescent="0.25"/>
    <row r="5805" s="7" customFormat="1" x14ac:dyDescent="0.25"/>
    <row r="5806" s="7" customFormat="1" x14ac:dyDescent="0.25"/>
    <row r="5807" s="7" customFormat="1" x14ac:dyDescent="0.25"/>
    <row r="5808" s="7" customFormat="1" x14ac:dyDescent="0.25"/>
    <row r="5809" s="7" customFormat="1" x14ac:dyDescent="0.25"/>
    <row r="5810" s="7" customFormat="1" x14ac:dyDescent="0.25"/>
    <row r="5811" s="7" customFormat="1" x14ac:dyDescent="0.25"/>
    <row r="5812" s="7" customFormat="1" x14ac:dyDescent="0.25"/>
    <row r="5813" s="7" customFormat="1" x14ac:dyDescent="0.25"/>
    <row r="5814" s="7" customFormat="1" x14ac:dyDescent="0.25"/>
    <row r="5815" s="7" customFormat="1" x14ac:dyDescent="0.25"/>
    <row r="5816" s="7" customFormat="1" x14ac:dyDescent="0.25"/>
    <row r="5817" s="7" customFormat="1" x14ac:dyDescent="0.25"/>
    <row r="5818" s="7" customFormat="1" x14ac:dyDescent="0.25"/>
    <row r="5819" s="7" customFormat="1" x14ac:dyDescent="0.25"/>
    <row r="5820" s="7" customFormat="1" x14ac:dyDescent="0.25"/>
    <row r="5821" s="7" customFormat="1" x14ac:dyDescent="0.25"/>
    <row r="5822" s="7" customFormat="1" x14ac:dyDescent="0.25"/>
    <row r="5823" s="7" customFormat="1" x14ac:dyDescent="0.25"/>
    <row r="5824" s="7" customFormat="1" x14ac:dyDescent="0.25"/>
    <row r="5825" s="7" customFormat="1" x14ac:dyDescent="0.25"/>
    <row r="5826" s="7" customFormat="1" x14ac:dyDescent="0.25"/>
    <row r="5827" s="7" customFormat="1" x14ac:dyDescent="0.25"/>
    <row r="5828" s="7" customFormat="1" x14ac:dyDescent="0.25"/>
    <row r="5829" s="7" customFormat="1" x14ac:dyDescent="0.25"/>
    <row r="5830" s="7" customFormat="1" x14ac:dyDescent="0.25"/>
    <row r="5831" s="7" customFormat="1" x14ac:dyDescent="0.25"/>
    <row r="5832" s="7" customFormat="1" x14ac:dyDescent="0.25"/>
    <row r="5833" s="7" customFormat="1" x14ac:dyDescent="0.25"/>
    <row r="5834" s="7" customFormat="1" x14ac:dyDescent="0.25"/>
    <row r="5835" s="7" customFormat="1" x14ac:dyDescent="0.25"/>
    <row r="5836" s="7" customFormat="1" x14ac:dyDescent="0.25"/>
    <row r="5837" s="7" customFormat="1" x14ac:dyDescent="0.25"/>
    <row r="5838" s="7" customFormat="1" x14ac:dyDescent="0.25"/>
    <row r="5839" s="7" customFormat="1" x14ac:dyDescent="0.25"/>
    <row r="5840" s="7" customFormat="1" x14ac:dyDescent="0.25"/>
    <row r="5841" s="7" customFormat="1" x14ac:dyDescent="0.25"/>
    <row r="5842" s="7" customFormat="1" x14ac:dyDescent="0.25"/>
    <row r="5843" s="7" customFormat="1" x14ac:dyDescent="0.25"/>
    <row r="5844" s="7" customFormat="1" x14ac:dyDescent="0.25"/>
    <row r="5845" s="7" customFormat="1" x14ac:dyDescent="0.25"/>
    <row r="5846" s="7" customFormat="1" x14ac:dyDescent="0.25"/>
    <row r="5847" s="7" customFormat="1" x14ac:dyDescent="0.25"/>
    <row r="5848" s="7" customFormat="1" x14ac:dyDescent="0.25"/>
    <row r="5849" s="7" customFormat="1" x14ac:dyDescent="0.25"/>
    <row r="5850" s="7" customFormat="1" x14ac:dyDescent="0.25"/>
    <row r="5851" s="7" customFormat="1" x14ac:dyDescent="0.25"/>
    <row r="5852" s="7" customFormat="1" x14ac:dyDescent="0.25"/>
    <row r="5853" s="7" customFormat="1" x14ac:dyDescent="0.25"/>
    <row r="5854" s="7" customFormat="1" x14ac:dyDescent="0.25"/>
    <row r="5855" s="7" customFormat="1" x14ac:dyDescent="0.25"/>
    <row r="5856" s="7" customFormat="1" x14ac:dyDescent="0.25"/>
    <row r="5857" s="7" customFormat="1" x14ac:dyDescent="0.25"/>
    <row r="5858" s="7" customFormat="1" x14ac:dyDescent="0.25"/>
    <row r="5859" s="7" customFormat="1" x14ac:dyDescent="0.25"/>
    <row r="5860" s="7" customFormat="1" x14ac:dyDescent="0.25"/>
    <row r="5861" s="7" customFormat="1" x14ac:dyDescent="0.25"/>
    <row r="5862" s="7" customFormat="1" x14ac:dyDescent="0.25"/>
    <row r="5863" s="7" customFormat="1" x14ac:dyDescent="0.25"/>
    <row r="5864" s="7" customFormat="1" x14ac:dyDescent="0.25"/>
    <row r="5865" s="7" customFormat="1" x14ac:dyDescent="0.25"/>
    <row r="5866" s="7" customFormat="1" x14ac:dyDescent="0.25"/>
    <row r="5867" s="7" customFormat="1" x14ac:dyDescent="0.25"/>
    <row r="5868" s="7" customFormat="1" x14ac:dyDescent="0.25"/>
    <row r="5869" s="7" customFormat="1" x14ac:dyDescent="0.25"/>
    <row r="5870" s="7" customFormat="1" x14ac:dyDescent="0.25"/>
    <row r="5871" s="7" customFormat="1" x14ac:dyDescent="0.25"/>
    <row r="5872" s="7" customFormat="1" x14ac:dyDescent="0.25"/>
    <row r="5873" s="7" customFormat="1" x14ac:dyDescent="0.25"/>
    <row r="5874" s="7" customFormat="1" x14ac:dyDescent="0.25"/>
    <row r="5875" s="7" customFormat="1" x14ac:dyDescent="0.25"/>
    <row r="5876" s="7" customFormat="1" x14ac:dyDescent="0.25"/>
    <row r="5877" s="7" customFormat="1" x14ac:dyDescent="0.25"/>
    <row r="5878" s="7" customFormat="1" x14ac:dyDescent="0.25"/>
    <row r="5879" s="7" customFormat="1" x14ac:dyDescent="0.25"/>
    <row r="5880" s="7" customFormat="1" x14ac:dyDescent="0.25"/>
    <row r="5881" s="7" customFormat="1" x14ac:dyDescent="0.25"/>
    <row r="5882" s="7" customFormat="1" x14ac:dyDescent="0.25"/>
    <row r="5883" s="7" customFormat="1" x14ac:dyDescent="0.25"/>
    <row r="5884" s="7" customFormat="1" x14ac:dyDescent="0.25"/>
    <row r="5885" s="7" customFormat="1" x14ac:dyDescent="0.25"/>
    <row r="5886" s="7" customFormat="1" x14ac:dyDescent="0.25"/>
    <row r="5887" s="7" customFormat="1" x14ac:dyDescent="0.25"/>
    <row r="5888" s="7" customFormat="1" x14ac:dyDescent="0.25"/>
    <row r="5889" s="7" customFormat="1" x14ac:dyDescent="0.25"/>
    <row r="5890" s="7" customFormat="1" x14ac:dyDescent="0.25"/>
    <row r="5891" s="7" customFormat="1" x14ac:dyDescent="0.25"/>
    <row r="5892" s="7" customFormat="1" x14ac:dyDescent="0.25"/>
    <row r="5893" s="7" customFormat="1" x14ac:dyDescent="0.25"/>
    <row r="5894" s="7" customFormat="1" x14ac:dyDescent="0.25"/>
    <row r="5895" s="7" customFormat="1" x14ac:dyDescent="0.25"/>
    <row r="5896" s="7" customFormat="1" x14ac:dyDescent="0.25"/>
    <row r="5897" s="7" customFormat="1" x14ac:dyDescent="0.25"/>
    <row r="5898" s="7" customFormat="1" x14ac:dyDescent="0.25"/>
    <row r="5899" s="7" customFormat="1" x14ac:dyDescent="0.25"/>
    <row r="5900" s="7" customFormat="1" x14ac:dyDescent="0.25"/>
    <row r="5901" s="7" customFormat="1" x14ac:dyDescent="0.25"/>
    <row r="5902" s="7" customFormat="1" x14ac:dyDescent="0.25"/>
    <row r="5903" s="7" customFormat="1" x14ac:dyDescent="0.25"/>
    <row r="5904" s="7" customFormat="1" x14ac:dyDescent="0.25"/>
    <row r="5905" s="7" customFormat="1" x14ac:dyDescent="0.25"/>
    <row r="5906" s="7" customFormat="1" x14ac:dyDescent="0.25"/>
    <row r="5907" s="7" customFormat="1" x14ac:dyDescent="0.25"/>
    <row r="5908" s="7" customFormat="1" x14ac:dyDescent="0.25"/>
    <row r="5909" s="7" customFormat="1" x14ac:dyDescent="0.25"/>
    <row r="5910" s="7" customFormat="1" x14ac:dyDescent="0.25"/>
    <row r="5911" s="7" customFormat="1" x14ac:dyDescent="0.25"/>
    <row r="5912" s="7" customFormat="1" x14ac:dyDescent="0.25"/>
    <row r="5913" s="7" customFormat="1" x14ac:dyDescent="0.25"/>
    <row r="5914" s="7" customFormat="1" x14ac:dyDescent="0.25"/>
    <row r="5915" s="7" customFormat="1" x14ac:dyDescent="0.25"/>
    <row r="5916" s="7" customFormat="1" x14ac:dyDescent="0.25"/>
    <row r="5917" s="7" customFormat="1" x14ac:dyDescent="0.25"/>
    <row r="5918" s="7" customFormat="1" x14ac:dyDescent="0.25"/>
    <row r="5919" s="7" customFormat="1" x14ac:dyDescent="0.25"/>
    <row r="5920" s="7" customFormat="1" x14ac:dyDescent="0.25"/>
    <row r="5921" s="7" customFormat="1" x14ac:dyDescent="0.25"/>
    <row r="5922" s="7" customFormat="1" x14ac:dyDescent="0.25"/>
    <row r="5923" s="7" customFormat="1" x14ac:dyDescent="0.25"/>
    <row r="5924" s="7" customFormat="1" x14ac:dyDescent="0.25"/>
    <row r="5925" s="7" customFormat="1" x14ac:dyDescent="0.25"/>
    <row r="5926" s="7" customFormat="1" x14ac:dyDescent="0.25"/>
    <row r="5927" s="7" customFormat="1" x14ac:dyDescent="0.25"/>
    <row r="5928" s="7" customFormat="1" x14ac:dyDescent="0.25"/>
    <row r="5929" s="7" customFormat="1" x14ac:dyDescent="0.25"/>
    <row r="5930" s="7" customFormat="1" x14ac:dyDescent="0.25"/>
    <row r="5931" s="7" customFormat="1" x14ac:dyDescent="0.25"/>
    <row r="5932" s="7" customFormat="1" x14ac:dyDescent="0.25"/>
    <row r="5933" s="7" customFormat="1" x14ac:dyDescent="0.25"/>
    <row r="5934" s="7" customFormat="1" x14ac:dyDescent="0.25"/>
    <row r="5935" s="7" customFormat="1" x14ac:dyDescent="0.25"/>
    <row r="5936" s="7" customFormat="1" x14ac:dyDescent="0.25"/>
    <row r="5937" s="7" customFormat="1" x14ac:dyDescent="0.25"/>
    <row r="5938" s="7" customFormat="1" x14ac:dyDescent="0.25"/>
    <row r="5939" s="7" customFormat="1" x14ac:dyDescent="0.25"/>
    <row r="5940" s="7" customFormat="1" x14ac:dyDescent="0.25"/>
    <row r="5941" s="7" customFormat="1" x14ac:dyDescent="0.25"/>
    <row r="5942" s="7" customFormat="1" x14ac:dyDescent="0.25"/>
    <row r="5943" s="7" customFormat="1" x14ac:dyDescent="0.25"/>
    <row r="5944" s="7" customFormat="1" x14ac:dyDescent="0.25"/>
    <row r="5945" s="7" customFormat="1" x14ac:dyDescent="0.25"/>
    <row r="5946" s="7" customFormat="1" x14ac:dyDescent="0.25"/>
    <row r="5947" s="7" customFormat="1" x14ac:dyDescent="0.25"/>
    <row r="5948" s="7" customFormat="1" x14ac:dyDescent="0.25"/>
    <row r="5949" s="7" customFormat="1" x14ac:dyDescent="0.25"/>
    <row r="5950" s="7" customFormat="1" x14ac:dyDescent="0.25"/>
    <row r="5951" s="7" customFormat="1" x14ac:dyDescent="0.25"/>
    <row r="5952" s="7" customFormat="1" x14ac:dyDescent="0.25"/>
    <row r="5953" s="7" customFormat="1" x14ac:dyDescent="0.25"/>
    <row r="5954" s="7" customFormat="1" x14ac:dyDescent="0.25"/>
    <row r="5955" s="7" customFormat="1" x14ac:dyDescent="0.25"/>
    <row r="5956" s="7" customFormat="1" x14ac:dyDescent="0.25"/>
    <row r="5957" s="7" customFormat="1" x14ac:dyDescent="0.25"/>
    <row r="5958" s="7" customFormat="1" x14ac:dyDescent="0.25"/>
    <row r="5959" s="7" customFormat="1" x14ac:dyDescent="0.25"/>
    <row r="5960" s="7" customFormat="1" x14ac:dyDescent="0.25"/>
    <row r="5961" s="7" customFormat="1" x14ac:dyDescent="0.25"/>
    <row r="5962" s="7" customFormat="1" x14ac:dyDescent="0.25"/>
    <row r="5963" s="7" customFormat="1" x14ac:dyDescent="0.25"/>
    <row r="5964" s="7" customFormat="1" x14ac:dyDescent="0.25"/>
    <row r="5965" s="7" customFormat="1" x14ac:dyDescent="0.25"/>
    <row r="5966" s="7" customFormat="1" x14ac:dyDescent="0.25"/>
    <row r="5967" s="7" customFormat="1" x14ac:dyDescent="0.25"/>
    <row r="5968" s="7" customFormat="1" x14ac:dyDescent="0.25"/>
    <row r="5969" s="7" customFormat="1" x14ac:dyDescent="0.25"/>
    <row r="5970" s="7" customFormat="1" x14ac:dyDescent="0.25"/>
    <row r="5971" s="7" customFormat="1" x14ac:dyDescent="0.25"/>
    <row r="5972" s="7" customFormat="1" x14ac:dyDescent="0.25"/>
    <row r="5973" s="7" customFormat="1" x14ac:dyDescent="0.25"/>
    <row r="5974" s="7" customFormat="1" x14ac:dyDescent="0.25"/>
    <row r="5975" s="7" customFormat="1" x14ac:dyDescent="0.25"/>
    <row r="5976" s="7" customFormat="1" x14ac:dyDescent="0.25"/>
    <row r="5977" s="7" customFormat="1" x14ac:dyDescent="0.25"/>
    <row r="5978" s="7" customFormat="1" x14ac:dyDescent="0.25"/>
    <row r="5979" s="7" customFormat="1" x14ac:dyDescent="0.25"/>
    <row r="5980" s="7" customFormat="1" x14ac:dyDescent="0.25"/>
    <row r="5981" s="7" customFormat="1" x14ac:dyDescent="0.25"/>
    <row r="5982" s="7" customFormat="1" x14ac:dyDescent="0.25"/>
    <row r="5983" s="7" customFormat="1" x14ac:dyDescent="0.25"/>
    <row r="5984" s="7" customFormat="1" x14ac:dyDescent="0.25"/>
    <row r="5985" s="7" customFormat="1" x14ac:dyDescent="0.25"/>
    <row r="5986" s="7" customFormat="1" x14ac:dyDescent="0.25"/>
    <row r="5987" s="7" customFormat="1" x14ac:dyDescent="0.25"/>
    <row r="5988" s="7" customFormat="1" x14ac:dyDescent="0.25"/>
    <row r="5989" s="7" customFormat="1" x14ac:dyDescent="0.25"/>
    <row r="5990" s="7" customFormat="1" x14ac:dyDescent="0.25"/>
    <row r="5991" s="7" customFormat="1" x14ac:dyDescent="0.25"/>
    <row r="5992" s="7" customFormat="1" x14ac:dyDescent="0.25"/>
    <row r="5993" s="7" customFormat="1" x14ac:dyDescent="0.25"/>
    <row r="5994" s="7" customFormat="1" x14ac:dyDescent="0.25"/>
    <row r="5995" s="7" customFormat="1" x14ac:dyDescent="0.25"/>
    <row r="5996" s="7" customFormat="1" x14ac:dyDescent="0.25"/>
    <row r="5997" s="7" customFormat="1" x14ac:dyDescent="0.25"/>
    <row r="5998" s="7" customFormat="1" x14ac:dyDescent="0.25"/>
    <row r="5999" s="7" customFormat="1" x14ac:dyDescent="0.25"/>
    <row r="6000" s="7" customFormat="1" x14ac:dyDescent="0.25"/>
    <row r="6001" s="7" customFormat="1" x14ac:dyDescent="0.25"/>
    <row r="6002" s="7" customFormat="1" x14ac:dyDescent="0.25"/>
    <row r="6003" s="7" customFormat="1" x14ac:dyDescent="0.25"/>
    <row r="6004" s="7" customFormat="1" x14ac:dyDescent="0.25"/>
    <row r="6005" s="7" customFormat="1" x14ac:dyDescent="0.25"/>
    <row r="6006" s="7" customFormat="1" x14ac:dyDescent="0.25"/>
    <row r="6007" s="7" customFormat="1" x14ac:dyDescent="0.25"/>
    <row r="6008" s="7" customFormat="1" x14ac:dyDescent="0.25"/>
    <row r="6009" s="7" customFormat="1" x14ac:dyDescent="0.25"/>
    <row r="6010" s="7" customFormat="1" x14ac:dyDescent="0.25"/>
    <row r="6011" s="7" customFormat="1" x14ac:dyDescent="0.25"/>
    <row r="6012" s="7" customFormat="1" x14ac:dyDescent="0.25"/>
    <row r="6013" s="7" customFormat="1" x14ac:dyDescent="0.25"/>
    <row r="6014" s="7" customFormat="1" x14ac:dyDescent="0.25"/>
    <row r="6015" s="7" customFormat="1" x14ac:dyDescent="0.25"/>
    <row r="6016" s="7" customFormat="1" x14ac:dyDescent="0.25"/>
    <row r="6017" s="7" customFormat="1" x14ac:dyDescent="0.25"/>
    <row r="6018" s="7" customFormat="1" x14ac:dyDescent="0.25"/>
    <row r="6019" s="7" customFormat="1" x14ac:dyDescent="0.25"/>
    <row r="6020" s="7" customFormat="1" x14ac:dyDescent="0.25"/>
    <row r="6021" s="7" customFormat="1" x14ac:dyDescent="0.25"/>
    <row r="6022" s="7" customFormat="1" x14ac:dyDescent="0.25"/>
    <row r="6023" s="7" customFormat="1" x14ac:dyDescent="0.25"/>
    <row r="6024" s="7" customFormat="1" x14ac:dyDescent="0.25"/>
    <row r="6025" s="7" customFormat="1" x14ac:dyDescent="0.25"/>
    <row r="6026" s="7" customFormat="1" x14ac:dyDescent="0.25"/>
    <row r="6027" s="7" customFormat="1" x14ac:dyDescent="0.25"/>
    <row r="6028" s="7" customFormat="1" x14ac:dyDescent="0.25"/>
    <row r="6029" s="7" customFormat="1" x14ac:dyDescent="0.25"/>
    <row r="6030" s="7" customFormat="1" x14ac:dyDescent="0.25"/>
    <row r="6031" s="7" customFormat="1" x14ac:dyDescent="0.25"/>
    <row r="6032" s="7" customFormat="1" x14ac:dyDescent="0.25"/>
    <row r="6033" s="7" customFormat="1" x14ac:dyDescent="0.25"/>
    <row r="6034" s="7" customFormat="1" x14ac:dyDescent="0.25"/>
    <row r="6035" s="7" customFormat="1" x14ac:dyDescent="0.25"/>
    <row r="6036" s="7" customFormat="1" x14ac:dyDescent="0.25"/>
    <row r="6037" s="7" customFormat="1" x14ac:dyDescent="0.25"/>
    <row r="6038" s="7" customFormat="1" x14ac:dyDescent="0.25"/>
    <row r="6039" s="7" customFormat="1" x14ac:dyDescent="0.25"/>
    <row r="6040" s="7" customFormat="1" x14ac:dyDescent="0.25"/>
    <row r="6041" s="7" customFormat="1" x14ac:dyDescent="0.25"/>
    <row r="6042" s="7" customFormat="1" x14ac:dyDescent="0.25"/>
    <row r="6043" s="7" customFormat="1" x14ac:dyDescent="0.25"/>
    <row r="6044" s="7" customFormat="1" x14ac:dyDescent="0.25"/>
    <row r="6045" s="7" customFormat="1" x14ac:dyDescent="0.25"/>
    <row r="6046" s="7" customFormat="1" x14ac:dyDescent="0.25"/>
    <row r="6047" s="7" customFormat="1" x14ac:dyDescent="0.25"/>
    <row r="6048" s="7" customFormat="1" x14ac:dyDescent="0.25"/>
    <row r="6049" s="7" customFormat="1" x14ac:dyDescent="0.25"/>
    <row r="6050" s="7" customFormat="1" x14ac:dyDescent="0.25"/>
    <row r="6051" s="7" customFormat="1" x14ac:dyDescent="0.25"/>
    <row r="6052" s="7" customFormat="1" x14ac:dyDescent="0.25"/>
    <row r="6053" s="7" customFormat="1" x14ac:dyDescent="0.25"/>
    <row r="6054" s="7" customFormat="1" x14ac:dyDescent="0.25"/>
    <row r="6055" s="7" customFormat="1" x14ac:dyDescent="0.25"/>
    <row r="6056" s="7" customFormat="1" x14ac:dyDescent="0.25"/>
    <row r="6057" s="7" customFormat="1" x14ac:dyDescent="0.25"/>
    <row r="6058" s="7" customFormat="1" x14ac:dyDescent="0.25"/>
    <row r="6059" s="7" customFormat="1" x14ac:dyDescent="0.25"/>
    <row r="6060" s="7" customFormat="1" x14ac:dyDescent="0.25"/>
    <row r="6061" s="7" customFormat="1" x14ac:dyDescent="0.25"/>
    <row r="6062" s="7" customFormat="1" x14ac:dyDescent="0.25"/>
    <row r="6063" s="7" customFormat="1" x14ac:dyDescent="0.25"/>
    <row r="6064" s="7" customFormat="1" x14ac:dyDescent="0.25"/>
    <row r="6065" s="7" customFormat="1" x14ac:dyDescent="0.25"/>
    <row r="6066" s="7" customFormat="1" x14ac:dyDescent="0.25"/>
    <row r="6067" s="7" customFormat="1" x14ac:dyDescent="0.25"/>
    <row r="6068" s="7" customFormat="1" x14ac:dyDescent="0.25"/>
    <row r="6069" s="7" customFormat="1" x14ac:dyDescent="0.25"/>
    <row r="6070" s="7" customFormat="1" x14ac:dyDescent="0.25"/>
    <row r="6071" s="7" customFormat="1" x14ac:dyDescent="0.25"/>
    <row r="6072" s="7" customFormat="1" x14ac:dyDescent="0.25"/>
    <row r="6073" s="7" customFormat="1" x14ac:dyDescent="0.25"/>
    <row r="6074" s="7" customFormat="1" x14ac:dyDescent="0.25"/>
    <row r="6075" s="7" customFormat="1" x14ac:dyDescent="0.25"/>
    <row r="6076" s="7" customFormat="1" x14ac:dyDescent="0.25"/>
    <row r="6077" s="7" customFormat="1" x14ac:dyDescent="0.25"/>
    <row r="6078" s="7" customFormat="1" x14ac:dyDescent="0.25"/>
    <row r="6079" s="7" customFormat="1" x14ac:dyDescent="0.25"/>
    <row r="6080" s="7" customFormat="1" x14ac:dyDescent="0.25"/>
    <row r="6081" s="7" customFormat="1" x14ac:dyDescent="0.25"/>
    <row r="6082" s="7" customFormat="1" x14ac:dyDescent="0.25"/>
    <row r="6083" s="7" customFormat="1" x14ac:dyDescent="0.25"/>
    <row r="6084" s="7" customFormat="1" x14ac:dyDescent="0.25"/>
    <row r="6085" s="7" customFormat="1" x14ac:dyDescent="0.25"/>
    <row r="6086" s="7" customFormat="1" x14ac:dyDescent="0.25"/>
    <row r="6087" s="7" customFormat="1" x14ac:dyDescent="0.25"/>
    <row r="6088" s="7" customFormat="1" x14ac:dyDescent="0.25"/>
    <row r="6089" s="7" customFormat="1" x14ac:dyDescent="0.25"/>
    <row r="6090" s="7" customFormat="1" x14ac:dyDescent="0.25"/>
    <row r="6091" s="7" customFormat="1" x14ac:dyDescent="0.25"/>
    <row r="6092" s="7" customFormat="1" x14ac:dyDescent="0.25"/>
    <row r="6093" s="7" customFormat="1" x14ac:dyDescent="0.25"/>
    <row r="6094" s="7" customFormat="1" x14ac:dyDescent="0.25"/>
    <row r="6095" s="7" customFormat="1" x14ac:dyDescent="0.25"/>
    <row r="6096" s="7" customFormat="1" x14ac:dyDescent="0.25"/>
    <row r="6097" s="7" customFormat="1" x14ac:dyDescent="0.25"/>
    <row r="6098" s="7" customFormat="1" x14ac:dyDescent="0.25"/>
    <row r="6099" s="7" customFormat="1" x14ac:dyDescent="0.25"/>
    <row r="6100" s="7" customFormat="1" x14ac:dyDescent="0.25"/>
    <row r="6101" s="7" customFormat="1" x14ac:dyDescent="0.25"/>
    <row r="6102" s="7" customFormat="1" x14ac:dyDescent="0.25"/>
    <row r="6103" s="7" customFormat="1" x14ac:dyDescent="0.25"/>
    <row r="6104" s="7" customFormat="1" x14ac:dyDescent="0.25"/>
    <row r="6105" s="7" customFormat="1" x14ac:dyDescent="0.25"/>
    <row r="6106" s="7" customFormat="1" x14ac:dyDescent="0.25"/>
    <row r="6107" s="7" customFormat="1" x14ac:dyDescent="0.25"/>
    <row r="6108" s="7" customFormat="1" x14ac:dyDescent="0.25"/>
    <row r="6109" s="7" customFormat="1" x14ac:dyDescent="0.25"/>
    <row r="6110" s="7" customFormat="1" x14ac:dyDescent="0.25"/>
    <row r="6111" s="7" customFormat="1" x14ac:dyDescent="0.25"/>
    <row r="6112" s="7" customFormat="1" x14ac:dyDescent="0.25"/>
    <row r="6113" s="7" customFormat="1" x14ac:dyDescent="0.25"/>
    <row r="6114" s="7" customFormat="1" x14ac:dyDescent="0.25"/>
    <row r="6115" s="7" customFormat="1" x14ac:dyDescent="0.25"/>
    <row r="6116" s="7" customFormat="1" x14ac:dyDescent="0.25"/>
    <row r="6117" s="7" customFormat="1" x14ac:dyDescent="0.25"/>
    <row r="6118" s="7" customFormat="1" x14ac:dyDescent="0.25"/>
    <row r="6119" s="7" customFormat="1" x14ac:dyDescent="0.25"/>
    <row r="6120" s="7" customFormat="1" x14ac:dyDescent="0.25"/>
    <row r="6121" s="7" customFormat="1" x14ac:dyDescent="0.25"/>
    <row r="6122" s="7" customFormat="1" x14ac:dyDescent="0.25"/>
    <row r="6123" s="7" customFormat="1" x14ac:dyDescent="0.25"/>
    <row r="6124" s="7" customFormat="1" x14ac:dyDescent="0.25"/>
    <row r="6125" s="7" customFormat="1" x14ac:dyDescent="0.25"/>
    <row r="6126" s="7" customFormat="1" x14ac:dyDescent="0.25"/>
    <row r="6127" s="7" customFormat="1" x14ac:dyDescent="0.25"/>
    <row r="6128" s="7" customFormat="1" x14ac:dyDescent="0.25"/>
    <row r="6129" s="7" customFormat="1" x14ac:dyDescent="0.25"/>
    <row r="6130" s="7" customFormat="1" x14ac:dyDescent="0.25"/>
    <row r="6131" s="7" customFormat="1" x14ac:dyDescent="0.25"/>
    <row r="6132" s="7" customFormat="1" x14ac:dyDescent="0.25"/>
    <row r="6133" s="7" customFormat="1" x14ac:dyDescent="0.25"/>
    <row r="6134" s="7" customFormat="1" x14ac:dyDescent="0.25"/>
    <row r="6135" s="7" customFormat="1" x14ac:dyDescent="0.25"/>
    <row r="6136" s="7" customFormat="1" x14ac:dyDescent="0.25"/>
    <row r="6137" s="7" customFormat="1" x14ac:dyDescent="0.25"/>
    <row r="6138" s="7" customFormat="1" x14ac:dyDescent="0.25"/>
    <row r="6139" s="7" customFormat="1" x14ac:dyDescent="0.25"/>
    <row r="6140" s="7" customFormat="1" x14ac:dyDescent="0.25"/>
    <row r="6141" s="7" customFormat="1" x14ac:dyDescent="0.25"/>
    <row r="6142" s="7" customFormat="1" x14ac:dyDescent="0.25"/>
    <row r="6143" s="7" customFormat="1" x14ac:dyDescent="0.25"/>
    <row r="6144" s="7" customFormat="1" x14ac:dyDescent="0.25"/>
    <row r="6145" s="7" customFormat="1" x14ac:dyDescent="0.25"/>
    <row r="6146" s="7" customFormat="1" x14ac:dyDescent="0.25"/>
    <row r="6147" s="7" customFormat="1" x14ac:dyDescent="0.25"/>
    <row r="6148" s="7" customFormat="1" x14ac:dyDescent="0.25"/>
    <row r="6149" s="7" customFormat="1" x14ac:dyDescent="0.25"/>
    <row r="6150" s="7" customFormat="1" x14ac:dyDescent="0.25"/>
    <row r="6151" s="7" customFormat="1" x14ac:dyDescent="0.25"/>
    <row r="6152" s="7" customFormat="1" x14ac:dyDescent="0.25"/>
    <row r="6153" s="7" customFormat="1" x14ac:dyDescent="0.25"/>
    <row r="6154" s="7" customFormat="1" x14ac:dyDescent="0.25"/>
    <row r="6155" s="7" customFormat="1" x14ac:dyDescent="0.25"/>
    <row r="6156" s="7" customFormat="1" x14ac:dyDescent="0.25"/>
    <row r="6157" s="7" customFormat="1" x14ac:dyDescent="0.25"/>
    <row r="6158" s="7" customFormat="1" x14ac:dyDescent="0.25"/>
    <row r="6159" s="7" customFormat="1" x14ac:dyDescent="0.25"/>
    <row r="6160" s="7" customFormat="1" x14ac:dyDescent="0.25"/>
    <row r="6161" s="7" customFormat="1" x14ac:dyDescent="0.25"/>
    <row r="6162" s="7" customFormat="1" x14ac:dyDescent="0.25"/>
    <row r="6163" s="7" customFormat="1" x14ac:dyDescent="0.25"/>
    <row r="6164" s="7" customFormat="1" x14ac:dyDescent="0.25"/>
    <row r="6165" s="7" customFormat="1" x14ac:dyDescent="0.25"/>
    <row r="6166" s="7" customFormat="1" x14ac:dyDescent="0.25"/>
    <row r="6167" s="7" customFormat="1" x14ac:dyDescent="0.25"/>
    <row r="6168" s="7" customFormat="1" x14ac:dyDescent="0.25"/>
    <row r="6169" s="7" customFormat="1" x14ac:dyDescent="0.25"/>
    <row r="6170" s="7" customFormat="1" x14ac:dyDescent="0.25"/>
    <row r="6171" s="7" customFormat="1" x14ac:dyDescent="0.25"/>
    <row r="6172" s="7" customFormat="1" x14ac:dyDescent="0.25"/>
    <row r="6173" s="7" customFormat="1" x14ac:dyDescent="0.25"/>
    <row r="6174" s="7" customFormat="1" x14ac:dyDescent="0.25"/>
    <row r="6175" s="7" customFormat="1" x14ac:dyDescent="0.25"/>
    <row r="6176" s="7" customFormat="1" x14ac:dyDescent="0.25"/>
    <row r="6177" s="7" customFormat="1" x14ac:dyDescent="0.25"/>
    <row r="6178" s="7" customFormat="1" x14ac:dyDescent="0.25"/>
    <row r="6179" s="7" customFormat="1" x14ac:dyDescent="0.25"/>
    <row r="6180" s="7" customFormat="1" x14ac:dyDescent="0.25"/>
    <row r="6181" s="7" customFormat="1" x14ac:dyDescent="0.25"/>
    <row r="6182" s="7" customFormat="1" x14ac:dyDescent="0.25"/>
    <row r="6183" s="7" customFormat="1" x14ac:dyDescent="0.25"/>
    <row r="6184" s="7" customFormat="1" x14ac:dyDescent="0.25"/>
    <row r="6185" s="7" customFormat="1" x14ac:dyDescent="0.25"/>
    <row r="6186" s="7" customFormat="1" x14ac:dyDescent="0.25"/>
    <row r="6187" s="7" customFormat="1" x14ac:dyDescent="0.25"/>
    <row r="6188" s="7" customFormat="1" x14ac:dyDescent="0.25"/>
    <row r="6189" s="7" customFormat="1" x14ac:dyDescent="0.25"/>
    <row r="6190" s="7" customFormat="1" x14ac:dyDescent="0.25"/>
    <row r="6191" s="7" customFormat="1" x14ac:dyDescent="0.25"/>
    <row r="6192" s="7" customFormat="1" x14ac:dyDescent="0.25"/>
    <row r="6193" s="7" customFormat="1" x14ac:dyDescent="0.25"/>
    <row r="6194" s="7" customFormat="1" x14ac:dyDescent="0.25"/>
    <row r="6195" s="7" customFormat="1" x14ac:dyDescent="0.25"/>
    <row r="6196" s="7" customFormat="1" x14ac:dyDescent="0.25"/>
    <row r="6197" s="7" customFormat="1" x14ac:dyDescent="0.25"/>
    <row r="6198" s="7" customFormat="1" x14ac:dyDescent="0.25"/>
    <row r="6199" s="7" customFormat="1" x14ac:dyDescent="0.25"/>
    <row r="6200" s="7" customFormat="1" x14ac:dyDescent="0.25"/>
    <row r="6201" s="7" customFormat="1" x14ac:dyDescent="0.25"/>
    <row r="6202" s="7" customFormat="1" x14ac:dyDescent="0.25"/>
    <row r="6203" s="7" customFormat="1" x14ac:dyDescent="0.25"/>
    <row r="6204" s="7" customFormat="1" x14ac:dyDescent="0.25"/>
    <row r="6205" s="7" customFormat="1" x14ac:dyDescent="0.25"/>
    <row r="6206" s="7" customFormat="1" x14ac:dyDescent="0.25"/>
    <row r="6207" s="7" customFormat="1" x14ac:dyDescent="0.25"/>
    <row r="6208" s="7" customFormat="1" x14ac:dyDescent="0.25"/>
    <row r="6209" s="7" customFormat="1" x14ac:dyDescent="0.25"/>
    <row r="6210" s="7" customFormat="1" x14ac:dyDescent="0.25"/>
    <row r="6211" s="7" customFormat="1" x14ac:dyDescent="0.25"/>
    <row r="6212" s="7" customFormat="1" x14ac:dyDescent="0.25"/>
    <row r="6213" s="7" customFormat="1" x14ac:dyDescent="0.25"/>
    <row r="6214" s="7" customFormat="1" x14ac:dyDescent="0.25"/>
    <row r="6215" s="7" customFormat="1" x14ac:dyDescent="0.25"/>
    <row r="6216" s="7" customFormat="1" x14ac:dyDescent="0.25"/>
    <row r="6217" s="7" customFormat="1" x14ac:dyDescent="0.25"/>
    <row r="6218" s="7" customFormat="1" x14ac:dyDescent="0.25"/>
    <row r="6219" s="7" customFormat="1" x14ac:dyDescent="0.25"/>
    <row r="6220" s="7" customFormat="1" x14ac:dyDescent="0.25"/>
    <row r="6221" s="7" customFormat="1" x14ac:dyDescent="0.25"/>
    <row r="6222" s="7" customFormat="1" x14ac:dyDescent="0.25"/>
    <row r="6223" s="7" customFormat="1" x14ac:dyDescent="0.25"/>
    <row r="6224" s="7" customFormat="1" x14ac:dyDescent="0.25"/>
    <row r="6225" s="7" customFormat="1" x14ac:dyDescent="0.25"/>
    <row r="6226" s="7" customFormat="1" x14ac:dyDescent="0.25"/>
    <row r="6227" s="7" customFormat="1" x14ac:dyDescent="0.25"/>
    <row r="6228" s="7" customFormat="1" x14ac:dyDescent="0.25"/>
    <row r="6229" s="7" customFormat="1" x14ac:dyDescent="0.25"/>
    <row r="6230" s="7" customFormat="1" x14ac:dyDescent="0.25"/>
    <row r="6231" s="7" customFormat="1" x14ac:dyDescent="0.25"/>
    <row r="6232" s="7" customFormat="1" x14ac:dyDescent="0.25"/>
    <row r="6233" s="7" customFormat="1" x14ac:dyDescent="0.25"/>
    <row r="6234" s="7" customFormat="1" x14ac:dyDescent="0.25"/>
    <row r="6235" s="7" customFormat="1" x14ac:dyDescent="0.25"/>
    <row r="6236" s="7" customFormat="1" x14ac:dyDescent="0.25"/>
    <row r="6237" s="7" customFormat="1" x14ac:dyDescent="0.25"/>
    <row r="6238" s="7" customFormat="1" x14ac:dyDescent="0.25"/>
    <row r="6239" s="7" customFormat="1" x14ac:dyDescent="0.25"/>
    <row r="6240" s="7" customFormat="1" x14ac:dyDescent="0.25"/>
    <row r="6241" s="7" customFormat="1" x14ac:dyDescent="0.25"/>
    <row r="6242" s="7" customFormat="1" x14ac:dyDescent="0.25"/>
    <row r="6243" s="7" customFormat="1" x14ac:dyDescent="0.25"/>
    <row r="6244" s="7" customFormat="1" x14ac:dyDescent="0.25"/>
    <row r="6245" s="7" customFormat="1" x14ac:dyDescent="0.25"/>
    <row r="6246" s="7" customFormat="1" x14ac:dyDescent="0.25"/>
    <row r="6247" s="7" customFormat="1" x14ac:dyDescent="0.25"/>
    <row r="6248" s="7" customFormat="1" x14ac:dyDescent="0.25"/>
    <row r="6249" s="7" customFormat="1" x14ac:dyDescent="0.25"/>
    <row r="6250" s="7" customFormat="1" x14ac:dyDescent="0.25"/>
    <row r="6251" s="7" customFormat="1" x14ac:dyDescent="0.25"/>
    <row r="6252" s="7" customFormat="1" x14ac:dyDescent="0.25"/>
    <row r="6253" s="7" customFormat="1" x14ac:dyDescent="0.25"/>
    <row r="6254" s="7" customFormat="1" x14ac:dyDescent="0.25"/>
    <row r="6255" s="7" customFormat="1" x14ac:dyDescent="0.25"/>
    <row r="6256" s="7" customFormat="1" x14ac:dyDescent="0.25"/>
    <row r="6257" s="7" customFormat="1" x14ac:dyDescent="0.25"/>
    <row r="6258" s="7" customFormat="1" x14ac:dyDescent="0.25"/>
    <row r="6259" s="7" customFormat="1" x14ac:dyDescent="0.25"/>
    <row r="6260" s="7" customFormat="1" x14ac:dyDescent="0.25"/>
    <row r="6261" s="7" customFormat="1" x14ac:dyDescent="0.25"/>
    <row r="6262" s="7" customFormat="1" x14ac:dyDescent="0.25"/>
    <row r="6263" s="7" customFormat="1" x14ac:dyDescent="0.25"/>
    <row r="6264" s="7" customFormat="1" x14ac:dyDescent="0.25"/>
    <row r="6265" s="7" customFormat="1" x14ac:dyDescent="0.25"/>
    <row r="6266" s="7" customFormat="1" x14ac:dyDescent="0.25"/>
    <row r="6267" s="7" customFormat="1" x14ac:dyDescent="0.25"/>
    <row r="6268" s="7" customFormat="1" x14ac:dyDescent="0.25"/>
    <row r="6269" s="7" customFormat="1" x14ac:dyDescent="0.25"/>
    <row r="6270" s="7" customFormat="1" x14ac:dyDescent="0.25"/>
    <row r="6271" s="7" customFormat="1" x14ac:dyDescent="0.25"/>
    <row r="6272" s="7" customFormat="1" x14ac:dyDescent="0.25"/>
    <row r="6273" s="7" customFormat="1" x14ac:dyDescent="0.25"/>
    <row r="6274" s="7" customFormat="1" x14ac:dyDescent="0.25"/>
    <row r="6275" s="7" customFormat="1" x14ac:dyDescent="0.25"/>
    <row r="6276" s="7" customFormat="1" x14ac:dyDescent="0.25"/>
    <row r="6277" s="7" customFormat="1" x14ac:dyDescent="0.25"/>
    <row r="6278" s="7" customFormat="1" x14ac:dyDescent="0.25"/>
    <row r="6279" s="7" customFormat="1" x14ac:dyDescent="0.25"/>
    <row r="6280" s="7" customFormat="1" x14ac:dyDescent="0.25"/>
    <row r="6281" s="7" customFormat="1" x14ac:dyDescent="0.25"/>
    <row r="6282" s="7" customFormat="1" x14ac:dyDescent="0.25"/>
    <row r="6283" s="7" customFormat="1" x14ac:dyDescent="0.25"/>
    <row r="6284" s="7" customFormat="1" x14ac:dyDescent="0.25"/>
    <row r="6285" s="7" customFormat="1" x14ac:dyDescent="0.25"/>
    <row r="6286" s="7" customFormat="1" x14ac:dyDescent="0.25"/>
    <row r="6287" s="7" customFormat="1" x14ac:dyDescent="0.25"/>
    <row r="6288" s="7" customFormat="1" x14ac:dyDescent="0.25"/>
    <row r="6289" s="7" customFormat="1" x14ac:dyDescent="0.25"/>
    <row r="6290" s="7" customFormat="1" x14ac:dyDescent="0.25"/>
    <row r="6291" s="7" customFormat="1" x14ac:dyDescent="0.25"/>
    <row r="6292" s="7" customFormat="1" x14ac:dyDescent="0.25"/>
    <row r="6293" s="7" customFormat="1" x14ac:dyDescent="0.25"/>
    <row r="6294" s="7" customFormat="1" x14ac:dyDescent="0.25"/>
    <row r="6295" s="7" customFormat="1" x14ac:dyDescent="0.25"/>
    <row r="6296" s="7" customFormat="1" x14ac:dyDescent="0.25"/>
    <row r="6297" s="7" customFormat="1" x14ac:dyDescent="0.25"/>
    <row r="6298" s="7" customFormat="1" x14ac:dyDescent="0.25"/>
    <row r="6299" s="7" customFormat="1" x14ac:dyDescent="0.25"/>
    <row r="6300" s="7" customFormat="1" x14ac:dyDescent="0.25"/>
    <row r="6301" s="7" customFormat="1" x14ac:dyDescent="0.25"/>
    <row r="6302" s="7" customFormat="1" x14ac:dyDescent="0.25"/>
    <row r="6303" s="7" customFormat="1" x14ac:dyDescent="0.25"/>
    <row r="6304" s="7" customFormat="1" x14ac:dyDescent="0.25"/>
    <row r="6305" s="7" customFormat="1" x14ac:dyDescent="0.25"/>
    <row r="6306" s="7" customFormat="1" x14ac:dyDescent="0.25"/>
    <row r="6307" s="7" customFormat="1" x14ac:dyDescent="0.25"/>
    <row r="6308" s="7" customFormat="1" x14ac:dyDescent="0.25"/>
    <row r="6309" s="7" customFormat="1" x14ac:dyDescent="0.25"/>
    <row r="6310" s="7" customFormat="1" x14ac:dyDescent="0.25"/>
    <row r="6311" s="7" customFormat="1" x14ac:dyDescent="0.25"/>
    <row r="6312" s="7" customFormat="1" x14ac:dyDescent="0.25"/>
    <row r="6313" s="7" customFormat="1" x14ac:dyDescent="0.25"/>
    <row r="6314" s="7" customFormat="1" x14ac:dyDescent="0.25"/>
    <row r="6315" s="7" customFormat="1" x14ac:dyDescent="0.25"/>
    <row r="6316" s="7" customFormat="1" x14ac:dyDescent="0.25"/>
    <row r="6317" s="7" customFormat="1" x14ac:dyDescent="0.25"/>
    <row r="6318" s="7" customFormat="1" x14ac:dyDescent="0.25"/>
    <row r="6319" s="7" customFormat="1" x14ac:dyDescent="0.25"/>
    <row r="6320" s="7" customFormat="1" x14ac:dyDescent="0.25"/>
    <row r="6321" s="7" customFormat="1" x14ac:dyDescent="0.25"/>
    <row r="6322" s="7" customFormat="1" x14ac:dyDescent="0.25"/>
    <row r="6323" s="7" customFormat="1" x14ac:dyDescent="0.25"/>
    <row r="6324" s="7" customFormat="1" x14ac:dyDescent="0.25"/>
    <row r="6325" s="7" customFormat="1" x14ac:dyDescent="0.25"/>
    <row r="6326" s="7" customFormat="1" x14ac:dyDescent="0.25"/>
    <row r="6327" s="7" customFormat="1" x14ac:dyDescent="0.25"/>
    <row r="6328" s="7" customFormat="1" x14ac:dyDescent="0.25"/>
    <row r="6329" s="7" customFormat="1" x14ac:dyDescent="0.25"/>
    <row r="6330" s="7" customFormat="1" x14ac:dyDescent="0.25"/>
    <row r="6331" s="7" customFormat="1" x14ac:dyDescent="0.25"/>
    <row r="6332" s="7" customFormat="1" x14ac:dyDescent="0.25"/>
    <row r="6333" s="7" customFormat="1" x14ac:dyDescent="0.25"/>
    <row r="6334" s="7" customFormat="1" x14ac:dyDescent="0.25"/>
    <row r="6335" s="7" customFormat="1" x14ac:dyDescent="0.25"/>
    <row r="6336" s="7" customFormat="1" x14ac:dyDescent="0.25"/>
    <row r="6337" s="7" customFormat="1" x14ac:dyDescent="0.25"/>
    <row r="6338" s="7" customFormat="1" x14ac:dyDescent="0.25"/>
    <row r="6339" s="7" customFormat="1" x14ac:dyDescent="0.25"/>
    <row r="6340" s="7" customFormat="1" x14ac:dyDescent="0.25"/>
    <row r="6341" s="7" customFormat="1" x14ac:dyDescent="0.25"/>
    <row r="6342" s="7" customFormat="1" x14ac:dyDescent="0.25"/>
    <row r="6343" s="7" customFormat="1" x14ac:dyDescent="0.25"/>
    <row r="6344" s="7" customFormat="1" x14ac:dyDescent="0.25"/>
    <row r="6345" s="7" customFormat="1" x14ac:dyDescent="0.25"/>
    <row r="6346" s="7" customFormat="1" x14ac:dyDescent="0.25"/>
    <row r="6347" s="7" customFormat="1" x14ac:dyDescent="0.25"/>
    <row r="6348" s="7" customFormat="1" x14ac:dyDescent="0.25"/>
    <row r="6349" s="7" customFormat="1" x14ac:dyDescent="0.25"/>
    <row r="6350" s="7" customFormat="1" x14ac:dyDescent="0.25"/>
    <row r="6351" s="7" customFormat="1" x14ac:dyDescent="0.25"/>
    <row r="6352" s="7" customFormat="1" x14ac:dyDescent="0.25"/>
    <row r="6353" s="7" customFormat="1" x14ac:dyDescent="0.25"/>
    <row r="6354" s="7" customFormat="1" x14ac:dyDescent="0.25"/>
    <row r="6355" s="7" customFormat="1" x14ac:dyDescent="0.25"/>
    <row r="6356" s="7" customFormat="1" x14ac:dyDescent="0.25"/>
    <row r="6357" s="7" customFormat="1" x14ac:dyDescent="0.25"/>
    <row r="6358" s="7" customFormat="1" x14ac:dyDescent="0.25"/>
    <row r="6359" s="7" customFormat="1" x14ac:dyDescent="0.25"/>
    <row r="6360" s="7" customFormat="1" x14ac:dyDescent="0.25"/>
    <row r="6361" s="7" customFormat="1" x14ac:dyDescent="0.25"/>
    <row r="6362" s="7" customFormat="1" x14ac:dyDescent="0.25"/>
    <row r="6363" s="7" customFormat="1" x14ac:dyDescent="0.25"/>
    <row r="6364" s="7" customFormat="1" x14ac:dyDescent="0.25"/>
    <row r="6365" s="7" customFormat="1" x14ac:dyDescent="0.25"/>
    <row r="6366" s="7" customFormat="1" x14ac:dyDescent="0.25"/>
    <row r="6367" s="7" customFormat="1" x14ac:dyDescent="0.25"/>
    <row r="6368" s="7" customFormat="1" x14ac:dyDescent="0.25"/>
    <row r="6369" s="7" customFormat="1" x14ac:dyDescent="0.25"/>
    <row r="6370" s="7" customFormat="1" x14ac:dyDescent="0.25"/>
    <row r="6371" s="7" customFormat="1" x14ac:dyDescent="0.25"/>
    <row r="6372" s="7" customFormat="1" x14ac:dyDescent="0.25"/>
    <row r="6373" s="7" customFormat="1" x14ac:dyDescent="0.25"/>
    <row r="6374" s="7" customFormat="1" x14ac:dyDescent="0.25"/>
    <row r="6375" s="7" customFormat="1" x14ac:dyDescent="0.25"/>
    <row r="6376" s="7" customFormat="1" x14ac:dyDescent="0.25"/>
    <row r="6377" s="7" customFormat="1" x14ac:dyDescent="0.25"/>
    <row r="6378" s="7" customFormat="1" x14ac:dyDescent="0.25"/>
    <row r="6379" s="7" customFormat="1" x14ac:dyDescent="0.25"/>
    <row r="6380" s="7" customFormat="1" x14ac:dyDescent="0.25"/>
    <row r="6381" s="7" customFormat="1" x14ac:dyDescent="0.25"/>
    <row r="6382" s="7" customFormat="1" x14ac:dyDescent="0.25"/>
    <row r="6383" s="7" customFormat="1" x14ac:dyDescent="0.25"/>
    <row r="6384" s="7" customFormat="1" x14ac:dyDescent="0.25"/>
    <row r="6385" s="7" customFormat="1" x14ac:dyDescent="0.25"/>
    <row r="6386" s="7" customFormat="1" x14ac:dyDescent="0.25"/>
    <row r="6387" s="7" customFormat="1" x14ac:dyDescent="0.25"/>
    <row r="6388" s="7" customFormat="1" x14ac:dyDescent="0.25"/>
    <row r="6389" s="7" customFormat="1" x14ac:dyDescent="0.25"/>
    <row r="6390" s="7" customFormat="1" x14ac:dyDescent="0.25"/>
    <row r="6391" s="7" customFormat="1" x14ac:dyDescent="0.25"/>
    <row r="6392" s="7" customFormat="1" x14ac:dyDescent="0.25"/>
    <row r="6393" s="7" customFormat="1" x14ac:dyDescent="0.25"/>
    <row r="6394" s="7" customFormat="1" x14ac:dyDescent="0.25"/>
    <row r="6395" s="7" customFormat="1" x14ac:dyDescent="0.25"/>
    <row r="6396" s="7" customFormat="1" x14ac:dyDescent="0.25"/>
    <row r="6397" s="7" customFormat="1" x14ac:dyDescent="0.25"/>
    <row r="6398" s="7" customFormat="1" x14ac:dyDescent="0.25"/>
    <row r="6399" s="7" customFormat="1" x14ac:dyDescent="0.25"/>
    <row r="6400" s="7" customFormat="1" x14ac:dyDescent="0.25"/>
    <row r="6401" s="7" customFormat="1" x14ac:dyDescent="0.25"/>
    <row r="6402" s="7" customFormat="1" x14ac:dyDescent="0.25"/>
    <row r="6403" s="7" customFormat="1" x14ac:dyDescent="0.25"/>
    <row r="6404" s="7" customFormat="1" x14ac:dyDescent="0.25"/>
    <row r="6405" s="7" customFormat="1" x14ac:dyDescent="0.25"/>
    <row r="6406" s="7" customFormat="1" x14ac:dyDescent="0.25"/>
    <row r="6407" s="7" customFormat="1" x14ac:dyDescent="0.25"/>
    <row r="6408" s="7" customFormat="1" x14ac:dyDescent="0.25"/>
    <row r="6409" s="7" customFormat="1" x14ac:dyDescent="0.25"/>
    <row r="6410" s="7" customFormat="1" x14ac:dyDescent="0.25"/>
    <row r="6411" s="7" customFormat="1" x14ac:dyDescent="0.25"/>
    <row r="6412" s="7" customFormat="1" x14ac:dyDescent="0.25"/>
    <row r="6413" s="7" customFormat="1" x14ac:dyDescent="0.25"/>
    <row r="6414" s="7" customFormat="1" x14ac:dyDescent="0.25"/>
    <row r="6415" s="7" customFormat="1" x14ac:dyDescent="0.25"/>
    <row r="6416" s="7" customFormat="1" x14ac:dyDescent="0.25"/>
    <row r="6417" s="7" customFormat="1" x14ac:dyDescent="0.25"/>
    <row r="6418" s="7" customFormat="1" x14ac:dyDescent="0.25"/>
    <row r="6419" s="7" customFormat="1" x14ac:dyDescent="0.25"/>
    <row r="6420" s="7" customFormat="1" x14ac:dyDescent="0.25"/>
    <row r="6421" s="7" customFormat="1" x14ac:dyDescent="0.25"/>
    <row r="6422" s="7" customFormat="1" x14ac:dyDescent="0.25"/>
    <row r="6423" s="7" customFormat="1" x14ac:dyDescent="0.25"/>
    <row r="6424" s="7" customFormat="1" x14ac:dyDescent="0.25"/>
    <row r="6425" s="7" customFormat="1" x14ac:dyDescent="0.25"/>
    <row r="6426" s="7" customFormat="1" x14ac:dyDescent="0.25"/>
    <row r="6427" s="7" customFormat="1" x14ac:dyDescent="0.25"/>
    <row r="6428" s="7" customFormat="1" x14ac:dyDescent="0.25"/>
    <row r="6429" s="7" customFormat="1" x14ac:dyDescent="0.25"/>
    <row r="6430" s="7" customFormat="1" x14ac:dyDescent="0.25"/>
    <row r="6431" s="7" customFormat="1" x14ac:dyDescent="0.25"/>
    <row r="6432" s="7" customFormat="1" x14ac:dyDescent="0.25"/>
    <row r="6433" s="7" customFormat="1" x14ac:dyDescent="0.25"/>
    <row r="6434" s="7" customFormat="1" x14ac:dyDescent="0.25"/>
    <row r="6435" s="7" customFormat="1" x14ac:dyDescent="0.25"/>
    <row r="6436" s="7" customFormat="1" x14ac:dyDescent="0.25"/>
    <row r="6437" s="7" customFormat="1" x14ac:dyDescent="0.25"/>
    <row r="6438" s="7" customFormat="1" x14ac:dyDescent="0.25"/>
    <row r="6439" s="7" customFormat="1" x14ac:dyDescent="0.25"/>
    <row r="6440" s="7" customFormat="1" x14ac:dyDescent="0.25"/>
    <row r="6441" s="7" customFormat="1" x14ac:dyDescent="0.25"/>
    <row r="6442" s="7" customFormat="1" x14ac:dyDescent="0.25"/>
    <row r="6443" s="7" customFormat="1" x14ac:dyDescent="0.25"/>
    <row r="6444" s="7" customFormat="1" x14ac:dyDescent="0.25"/>
    <row r="6445" s="7" customFormat="1" x14ac:dyDescent="0.25"/>
    <row r="6446" s="7" customFormat="1" x14ac:dyDescent="0.25"/>
    <row r="6447" s="7" customFormat="1" x14ac:dyDescent="0.25"/>
    <row r="6448" s="7" customFormat="1" x14ac:dyDescent="0.25"/>
    <row r="6449" s="7" customFormat="1" x14ac:dyDescent="0.25"/>
    <row r="6450" s="7" customFormat="1" x14ac:dyDescent="0.25"/>
    <row r="6451" s="7" customFormat="1" x14ac:dyDescent="0.25"/>
    <row r="6452" s="7" customFormat="1" x14ac:dyDescent="0.25"/>
    <row r="6453" s="7" customFormat="1" x14ac:dyDescent="0.25"/>
    <row r="6454" s="7" customFormat="1" x14ac:dyDescent="0.25"/>
    <row r="6455" s="7" customFormat="1" x14ac:dyDescent="0.25"/>
    <row r="6456" s="7" customFormat="1" x14ac:dyDescent="0.25"/>
    <row r="6457" s="7" customFormat="1" x14ac:dyDescent="0.25"/>
    <row r="6458" s="7" customFormat="1" x14ac:dyDescent="0.25"/>
    <row r="6459" s="7" customFormat="1" x14ac:dyDescent="0.25"/>
    <row r="6460" s="7" customFormat="1" x14ac:dyDescent="0.25"/>
    <row r="6461" s="7" customFormat="1" x14ac:dyDescent="0.25"/>
    <row r="6462" s="7" customFormat="1" x14ac:dyDescent="0.25"/>
    <row r="6463" s="7" customFormat="1" x14ac:dyDescent="0.25"/>
    <row r="6464" s="7" customFormat="1" x14ac:dyDescent="0.25"/>
    <row r="6465" s="7" customFormat="1" x14ac:dyDescent="0.25"/>
    <row r="6466" s="7" customFormat="1" x14ac:dyDescent="0.25"/>
    <row r="6467" s="7" customFormat="1" x14ac:dyDescent="0.25"/>
    <row r="6468" s="7" customFormat="1" x14ac:dyDescent="0.25"/>
    <row r="6469" s="7" customFormat="1" x14ac:dyDescent="0.25"/>
    <row r="6470" s="7" customFormat="1" x14ac:dyDescent="0.25"/>
    <row r="6471" s="7" customFormat="1" x14ac:dyDescent="0.25"/>
    <row r="6472" s="7" customFormat="1" x14ac:dyDescent="0.25"/>
    <row r="6473" s="7" customFormat="1" x14ac:dyDescent="0.25"/>
    <row r="6474" s="7" customFormat="1" x14ac:dyDescent="0.25"/>
    <row r="6475" s="7" customFormat="1" x14ac:dyDescent="0.25"/>
    <row r="6476" s="7" customFormat="1" x14ac:dyDescent="0.25"/>
    <row r="6477" s="7" customFormat="1" x14ac:dyDescent="0.25"/>
    <row r="6478" s="7" customFormat="1" x14ac:dyDescent="0.25"/>
    <row r="6479" s="7" customFormat="1" x14ac:dyDescent="0.25"/>
    <row r="6480" s="7" customFormat="1" x14ac:dyDescent="0.25"/>
    <row r="6481" s="7" customFormat="1" x14ac:dyDescent="0.25"/>
    <row r="6482" s="7" customFormat="1" x14ac:dyDescent="0.25"/>
    <row r="6483" s="7" customFormat="1" x14ac:dyDescent="0.25"/>
    <row r="6484" s="7" customFormat="1" x14ac:dyDescent="0.25"/>
    <row r="6485" s="7" customFormat="1" x14ac:dyDescent="0.25"/>
    <row r="6486" s="7" customFormat="1" x14ac:dyDescent="0.25"/>
    <row r="6487" s="7" customFormat="1" x14ac:dyDescent="0.25"/>
    <row r="6488" s="7" customFormat="1" x14ac:dyDescent="0.25"/>
    <row r="6489" s="7" customFormat="1" x14ac:dyDescent="0.25"/>
    <row r="6490" s="7" customFormat="1" x14ac:dyDescent="0.25"/>
    <row r="6491" s="7" customFormat="1" x14ac:dyDescent="0.25"/>
    <row r="6492" s="7" customFormat="1" x14ac:dyDescent="0.25"/>
    <row r="6493" s="7" customFormat="1" x14ac:dyDescent="0.25"/>
    <row r="6494" s="7" customFormat="1" x14ac:dyDescent="0.25"/>
    <row r="6495" s="7" customFormat="1" x14ac:dyDescent="0.25"/>
    <row r="6496" s="7" customFormat="1" x14ac:dyDescent="0.25"/>
    <row r="6497" s="7" customFormat="1" x14ac:dyDescent="0.25"/>
    <row r="6498" s="7" customFormat="1" x14ac:dyDescent="0.25"/>
    <row r="6499" s="7" customFormat="1" x14ac:dyDescent="0.25"/>
    <row r="6500" s="7" customFormat="1" x14ac:dyDescent="0.25"/>
    <row r="6501" s="7" customFormat="1" x14ac:dyDescent="0.25"/>
    <row r="6502" s="7" customFormat="1" x14ac:dyDescent="0.25"/>
    <row r="6503" s="7" customFormat="1" x14ac:dyDescent="0.25"/>
    <row r="6504" s="7" customFormat="1" x14ac:dyDescent="0.25"/>
    <row r="6505" s="7" customFormat="1" x14ac:dyDescent="0.25"/>
    <row r="6506" s="7" customFormat="1" x14ac:dyDescent="0.25"/>
    <row r="6507" s="7" customFormat="1" x14ac:dyDescent="0.25"/>
    <row r="6508" s="7" customFormat="1" x14ac:dyDescent="0.25"/>
    <row r="6509" s="7" customFormat="1" x14ac:dyDescent="0.25"/>
    <row r="6510" s="7" customFormat="1" x14ac:dyDescent="0.25"/>
    <row r="6511" s="7" customFormat="1" x14ac:dyDescent="0.25"/>
    <row r="6512" s="7" customFormat="1" x14ac:dyDescent="0.25"/>
    <row r="6513" s="7" customFormat="1" x14ac:dyDescent="0.25"/>
    <row r="6514" s="7" customFormat="1" x14ac:dyDescent="0.25"/>
    <row r="6515" s="7" customFormat="1" x14ac:dyDescent="0.25"/>
    <row r="6516" s="7" customFormat="1" x14ac:dyDescent="0.25"/>
    <row r="6517" s="7" customFormat="1" x14ac:dyDescent="0.25"/>
    <row r="6518" s="7" customFormat="1" x14ac:dyDescent="0.25"/>
    <row r="6519" s="7" customFormat="1" x14ac:dyDescent="0.25"/>
    <row r="6520" s="7" customFormat="1" x14ac:dyDescent="0.25"/>
    <row r="6521" s="7" customFormat="1" x14ac:dyDescent="0.25"/>
    <row r="6522" s="7" customFormat="1" x14ac:dyDescent="0.25"/>
    <row r="6523" s="7" customFormat="1" x14ac:dyDescent="0.25"/>
    <row r="6524" s="7" customFormat="1" x14ac:dyDescent="0.25"/>
    <row r="6525" s="7" customFormat="1" x14ac:dyDescent="0.25"/>
    <row r="6526" s="7" customFormat="1" x14ac:dyDescent="0.25"/>
    <row r="6527" s="7" customFormat="1" x14ac:dyDescent="0.25"/>
    <row r="6528" s="7" customFormat="1" x14ac:dyDescent="0.25"/>
    <row r="6529" s="7" customFormat="1" x14ac:dyDescent="0.25"/>
    <row r="6530" s="7" customFormat="1" x14ac:dyDescent="0.25"/>
    <row r="6531" s="7" customFormat="1" x14ac:dyDescent="0.25"/>
    <row r="6532" s="7" customFormat="1" x14ac:dyDescent="0.25"/>
    <row r="6533" s="7" customFormat="1" x14ac:dyDescent="0.25"/>
    <row r="6534" s="7" customFormat="1" x14ac:dyDescent="0.25"/>
    <row r="6535" s="7" customFormat="1" x14ac:dyDescent="0.25"/>
    <row r="6536" s="7" customFormat="1" x14ac:dyDescent="0.25"/>
    <row r="6537" s="7" customFormat="1" x14ac:dyDescent="0.25"/>
    <row r="6538" s="7" customFormat="1" x14ac:dyDescent="0.25"/>
    <row r="6539" s="7" customFormat="1" x14ac:dyDescent="0.25"/>
    <row r="6540" s="7" customFormat="1" x14ac:dyDescent="0.25"/>
    <row r="6541" s="7" customFormat="1" x14ac:dyDescent="0.25"/>
    <row r="6542" s="7" customFormat="1" x14ac:dyDescent="0.25"/>
    <row r="6543" s="7" customFormat="1" x14ac:dyDescent="0.25"/>
    <row r="6544" s="7" customFormat="1" x14ac:dyDescent="0.25"/>
    <row r="6545" s="7" customFormat="1" x14ac:dyDescent="0.25"/>
    <row r="6546" s="7" customFormat="1" x14ac:dyDescent="0.25"/>
    <row r="6547" s="7" customFormat="1" x14ac:dyDescent="0.25"/>
    <row r="6548" s="7" customFormat="1" x14ac:dyDescent="0.25"/>
    <row r="6549" s="7" customFormat="1" x14ac:dyDescent="0.25"/>
    <row r="6550" s="7" customFormat="1" x14ac:dyDescent="0.25"/>
    <row r="6551" s="7" customFormat="1" x14ac:dyDescent="0.25"/>
    <row r="6552" s="7" customFormat="1" x14ac:dyDescent="0.25"/>
    <row r="6553" s="7" customFormat="1" x14ac:dyDescent="0.25"/>
    <row r="6554" s="7" customFormat="1" x14ac:dyDescent="0.25"/>
    <row r="6555" s="7" customFormat="1" x14ac:dyDescent="0.25"/>
    <row r="6556" s="7" customFormat="1" x14ac:dyDescent="0.25"/>
    <row r="6557" s="7" customFormat="1" x14ac:dyDescent="0.25"/>
    <row r="6558" s="7" customFormat="1" x14ac:dyDescent="0.25"/>
    <row r="6559" s="7" customFormat="1" x14ac:dyDescent="0.25"/>
    <row r="6560" s="7" customFormat="1" x14ac:dyDescent="0.25"/>
    <row r="6561" s="7" customFormat="1" x14ac:dyDescent="0.25"/>
    <row r="6562" s="7" customFormat="1" x14ac:dyDescent="0.25"/>
    <row r="6563" s="7" customFormat="1" x14ac:dyDescent="0.25"/>
    <row r="6564" s="7" customFormat="1" x14ac:dyDescent="0.25"/>
    <row r="6565" s="7" customFormat="1" x14ac:dyDescent="0.25"/>
    <row r="6566" s="7" customFormat="1" x14ac:dyDescent="0.25"/>
    <row r="6567" s="7" customFormat="1" x14ac:dyDescent="0.25"/>
    <row r="6568" s="7" customFormat="1" x14ac:dyDescent="0.25"/>
    <row r="6569" s="7" customFormat="1" x14ac:dyDescent="0.25"/>
    <row r="6570" s="7" customFormat="1" x14ac:dyDescent="0.25"/>
    <row r="6571" s="7" customFormat="1" x14ac:dyDescent="0.25"/>
    <row r="6572" s="7" customFormat="1" x14ac:dyDescent="0.25"/>
    <row r="6573" s="7" customFormat="1" x14ac:dyDescent="0.25"/>
    <row r="6574" s="7" customFormat="1" x14ac:dyDescent="0.25"/>
    <row r="6575" s="7" customFormat="1" x14ac:dyDescent="0.25"/>
    <row r="6576" s="7" customFormat="1" x14ac:dyDescent="0.25"/>
    <row r="6577" s="7" customFormat="1" x14ac:dyDescent="0.25"/>
    <row r="6578" s="7" customFormat="1" x14ac:dyDescent="0.25"/>
    <row r="6579" s="7" customFormat="1" x14ac:dyDescent="0.25"/>
    <row r="6580" s="7" customFormat="1" x14ac:dyDescent="0.25"/>
    <row r="6581" s="7" customFormat="1" x14ac:dyDescent="0.25"/>
    <row r="6582" s="7" customFormat="1" x14ac:dyDescent="0.25"/>
    <row r="6583" s="7" customFormat="1" x14ac:dyDescent="0.25"/>
    <row r="6584" s="7" customFormat="1" x14ac:dyDescent="0.25"/>
    <row r="6585" s="7" customFormat="1" x14ac:dyDescent="0.25"/>
    <row r="6586" s="7" customFormat="1" x14ac:dyDescent="0.25"/>
    <row r="6587" s="7" customFormat="1" x14ac:dyDescent="0.25"/>
    <row r="6588" s="7" customFormat="1" x14ac:dyDescent="0.25"/>
    <row r="6589" s="7" customFormat="1" x14ac:dyDescent="0.25"/>
    <row r="6590" s="7" customFormat="1" x14ac:dyDescent="0.25"/>
    <row r="6591" s="7" customFormat="1" x14ac:dyDescent="0.25"/>
    <row r="6592" s="7" customFormat="1" x14ac:dyDescent="0.25"/>
    <row r="6593" s="7" customFormat="1" x14ac:dyDescent="0.25"/>
    <row r="6594" s="7" customFormat="1" x14ac:dyDescent="0.25"/>
    <row r="6595" s="7" customFormat="1" x14ac:dyDescent="0.25"/>
    <row r="6596" s="7" customFormat="1" x14ac:dyDescent="0.25"/>
    <row r="6597" s="7" customFormat="1" x14ac:dyDescent="0.25"/>
    <row r="6598" s="7" customFormat="1" x14ac:dyDescent="0.25"/>
    <row r="6599" s="7" customFormat="1" x14ac:dyDescent="0.25"/>
    <row r="6600" s="7" customFormat="1" x14ac:dyDescent="0.25"/>
    <row r="6601" s="7" customFormat="1" x14ac:dyDescent="0.25"/>
    <row r="6602" s="7" customFormat="1" x14ac:dyDescent="0.25"/>
    <row r="6603" s="7" customFormat="1" x14ac:dyDescent="0.25"/>
    <row r="6604" s="7" customFormat="1" x14ac:dyDescent="0.25"/>
    <row r="6605" s="7" customFormat="1" x14ac:dyDescent="0.25"/>
    <row r="6606" s="7" customFormat="1" x14ac:dyDescent="0.25"/>
    <row r="6607" s="7" customFormat="1" x14ac:dyDescent="0.25"/>
    <row r="6608" s="7" customFormat="1" x14ac:dyDescent="0.25"/>
    <row r="6609" s="7" customFormat="1" x14ac:dyDescent="0.25"/>
    <row r="6610" s="7" customFormat="1" x14ac:dyDescent="0.25"/>
    <row r="6611" s="7" customFormat="1" x14ac:dyDescent="0.25"/>
    <row r="6612" s="7" customFormat="1" x14ac:dyDescent="0.25"/>
    <row r="6613" s="7" customFormat="1" x14ac:dyDescent="0.25"/>
    <row r="6614" s="7" customFormat="1" x14ac:dyDescent="0.25"/>
    <row r="6615" s="7" customFormat="1" x14ac:dyDescent="0.25"/>
    <row r="6616" s="7" customFormat="1" x14ac:dyDescent="0.25"/>
    <row r="6617" s="7" customFormat="1" x14ac:dyDescent="0.25"/>
    <row r="6618" s="7" customFormat="1" x14ac:dyDescent="0.25"/>
    <row r="6619" s="7" customFormat="1" x14ac:dyDescent="0.25"/>
    <row r="6620" s="7" customFormat="1" x14ac:dyDescent="0.25"/>
    <row r="6621" s="7" customFormat="1" x14ac:dyDescent="0.25"/>
    <row r="6622" s="7" customFormat="1" x14ac:dyDescent="0.25"/>
    <row r="6623" s="7" customFormat="1" x14ac:dyDescent="0.25"/>
    <row r="6624" s="7" customFormat="1" x14ac:dyDescent="0.25"/>
    <row r="6625" s="7" customFormat="1" x14ac:dyDescent="0.25"/>
    <row r="6626" s="7" customFormat="1" x14ac:dyDescent="0.25"/>
    <row r="6627" s="7" customFormat="1" x14ac:dyDescent="0.25"/>
    <row r="6628" s="7" customFormat="1" x14ac:dyDescent="0.25"/>
    <row r="6629" s="7" customFormat="1" x14ac:dyDescent="0.25"/>
    <row r="6630" s="7" customFormat="1" x14ac:dyDescent="0.25"/>
    <row r="6631" s="7" customFormat="1" x14ac:dyDescent="0.25"/>
    <row r="6632" s="7" customFormat="1" x14ac:dyDescent="0.25"/>
    <row r="6633" s="7" customFormat="1" x14ac:dyDescent="0.25"/>
    <row r="6634" s="7" customFormat="1" x14ac:dyDescent="0.25"/>
    <row r="6635" s="7" customFormat="1" x14ac:dyDescent="0.25"/>
    <row r="6636" s="7" customFormat="1" x14ac:dyDescent="0.25"/>
    <row r="6637" s="7" customFormat="1" x14ac:dyDescent="0.25"/>
    <row r="6638" s="7" customFormat="1" x14ac:dyDescent="0.25"/>
    <row r="6639" s="7" customFormat="1" x14ac:dyDescent="0.25"/>
    <row r="6640" s="7" customFormat="1" x14ac:dyDescent="0.25"/>
    <row r="6641" s="7" customFormat="1" x14ac:dyDescent="0.25"/>
    <row r="6642" s="7" customFormat="1" x14ac:dyDescent="0.25"/>
    <row r="6643" s="7" customFormat="1" x14ac:dyDescent="0.25"/>
    <row r="6644" s="7" customFormat="1" x14ac:dyDescent="0.25"/>
    <row r="6645" s="7" customFormat="1" x14ac:dyDescent="0.25"/>
    <row r="6646" s="7" customFormat="1" x14ac:dyDescent="0.25"/>
    <row r="6647" s="7" customFormat="1" x14ac:dyDescent="0.25"/>
    <row r="6648" s="7" customFormat="1" x14ac:dyDescent="0.25"/>
    <row r="6649" s="7" customFormat="1" x14ac:dyDescent="0.25"/>
    <row r="6650" s="7" customFormat="1" x14ac:dyDescent="0.25"/>
    <row r="6651" s="7" customFormat="1" x14ac:dyDescent="0.25"/>
    <row r="6652" s="7" customFormat="1" x14ac:dyDescent="0.25"/>
    <row r="6653" s="7" customFormat="1" x14ac:dyDescent="0.25"/>
    <row r="6654" s="7" customFormat="1" x14ac:dyDescent="0.25"/>
    <row r="6655" s="7" customFormat="1" x14ac:dyDescent="0.25"/>
    <row r="6656" s="7" customFormat="1" x14ac:dyDescent="0.25"/>
    <row r="6657" s="7" customFormat="1" x14ac:dyDescent="0.25"/>
    <row r="6658" s="7" customFormat="1" x14ac:dyDescent="0.25"/>
    <row r="6659" s="7" customFormat="1" x14ac:dyDescent="0.25"/>
    <row r="6660" s="7" customFormat="1" x14ac:dyDescent="0.25"/>
    <row r="6661" s="7" customFormat="1" x14ac:dyDescent="0.25"/>
    <row r="6662" s="7" customFormat="1" x14ac:dyDescent="0.25"/>
    <row r="6663" s="7" customFormat="1" x14ac:dyDescent="0.25"/>
    <row r="6664" s="7" customFormat="1" x14ac:dyDescent="0.25"/>
    <row r="6665" s="7" customFormat="1" x14ac:dyDescent="0.25"/>
    <row r="6666" s="7" customFormat="1" x14ac:dyDescent="0.25"/>
    <row r="6667" s="7" customFormat="1" x14ac:dyDescent="0.25"/>
    <row r="6668" s="7" customFormat="1" x14ac:dyDescent="0.25"/>
    <row r="6669" s="7" customFormat="1" x14ac:dyDescent="0.25"/>
    <row r="6670" s="7" customFormat="1" x14ac:dyDescent="0.25"/>
    <row r="6671" s="7" customFormat="1" x14ac:dyDescent="0.25"/>
    <row r="6672" s="7" customFormat="1" x14ac:dyDescent="0.25"/>
    <row r="6673" s="7" customFormat="1" x14ac:dyDescent="0.25"/>
    <row r="6674" s="7" customFormat="1" x14ac:dyDescent="0.25"/>
    <row r="6675" s="7" customFormat="1" x14ac:dyDescent="0.25"/>
    <row r="6676" s="7" customFormat="1" x14ac:dyDescent="0.25"/>
    <row r="6677" s="7" customFormat="1" x14ac:dyDescent="0.25"/>
    <row r="6678" s="7" customFormat="1" x14ac:dyDescent="0.25"/>
    <row r="6679" s="7" customFormat="1" x14ac:dyDescent="0.25"/>
    <row r="6680" s="7" customFormat="1" x14ac:dyDescent="0.25"/>
    <row r="6681" s="7" customFormat="1" x14ac:dyDescent="0.25"/>
    <row r="6682" s="7" customFormat="1" x14ac:dyDescent="0.25"/>
    <row r="6683" s="7" customFormat="1" x14ac:dyDescent="0.25"/>
    <row r="6684" s="7" customFormat="1" x14ac:dyDescent="0.25"/>
    <row r="6685" s="7" customFormat="1" x14ac:dyDescent="0.25"/>
    <row r="6686" s="7" customFormat="1" x14ac:dyDescent="0.25"/>
    <row r="6687" s="7" customFormat="1" x14ac:dyDescent="0.25"/>
    <row r="6688" s="7" customFormat="1" x14ac:dyDescent="0.25"/>
    <row r="6689" s="7" customFormat="1" x14ac:dyDescent="0.25"/>
    <row r="6690" s="7" customFormat="1" x14ac:dyDescent="0.25"/>
    <row r="6691" s="7" customFormat="1" x14ac:dyDescent="0.25"/>
    <row r="6692" s="7" customFormat="1" x14ac:dyDescent="0.25"/>
    <row r="6693" s="7" customFormat="1" x14ac:dyDescent="0.25"/>
    <row r="6694" s="7" customFormat="1" x14ac:dyDescent="0.25"/>
    <row r="6695" s="7" customFormat="1" x14ac:dyDescent="0.25"/>
    <row r="6696" s="7" customFormat="1" x14ac:dyDescent="0.25"/>
    <row r="6697" s="7" customFormat="1" x14ac:dyDescent="0.25"/>
    <row r="6698" s="7" customFormat="1" x14ac:dyDescent="0.25"/>
    <row r="6699" s="7" customFormat="1" x14ac:dyDescent="0.25"/>
    <row r="6700" s="7" customFormat="1" x14ac:dyDescent="0.25"/>
    <row r="6701" s="7" customFormat="1" x14ac:dyDescent="0.25"/>
    <row r="6702" s="7" customFormat="1" x14ac:dyDescent="0.25"/>
    <row r="6703" s="7" customFormat="1" x14ac:dyDescent="0.25"/>
    <row r="6704" s="7" customFormat="1" x14ac:dyDescent="0.25"/>
    <row r="6705" s="7" customFormat="1" x14ac:dyDescent="0.25"/>
    <row r="6706" s="7" customFormat="1" x14ac:dyDescent="0.25"/>
    <row r="6707" s="7" customFormat="1" x14ac:dyDescent="0.25"/>
    <row r="6708" s="7" customFormat="1" x14ac:dyDescent="0.25"/>
    <row r="6709" s="7" customFormat="1" x14ac:dyDescent="0.25"/>
    <row r="6710" s="7" customFormat="1" x14ac:dyDescent="0.25"/>
    <row r="6711" s="7" customFormat="1" x14ac:dyDescent="0.25"/>
    <row r="6712" s="7" customFormat="1" x14ac:dyDescent="0.25"/>
    <row r="6713" s="7" customFormat="1" x14ac:dyDescent="0.25"/>
    <row r="6714" s="7" customFormat="1" x14ac:dyDescent="0.25"/>
    <row r="6715" s="7" customFormat="1" x14ac:dyDescent="0.25"/>
    <row r="6716" s="7" customFormat="1" x14ac:dyDescent="0.25"/>
    <row r="6717" s="7" customFormat="1" x14ac:dyDescent="0.25"/>
    <row r="6718" s="7" customFormat="1" x14ac:dyDescent="0.25"/>
    <row r="6719" s="7" customFormat="1" x14ac:dyDescent="0.25"/>
    <row r="6720" s="7" customFormat="1" x14ac:dyDescent="0.25"/>
    <row r="6721" s="7" customFormat="1" x14ac:dyDescent="0.25"/>
    <row r="6722" s="7" customFormat="1" x14ac:dyDescent="0.25"/>
    <row r="6723" s="7" customFormat="1" x14ac:dyDescent="0.25"/>
    <row r="6724" s="7" customFormat="1" x14ac:dyDescent="0.25"/>
    <row r="6725" s="7" customFormat="1" x14ac:dyDescent="0.25"/>
    <row r="6726" s="7" customFormat="1" x14ac:dyDescent="0.25"/>
    <row r="6727" s="7" customFormat="1" x14ac:dyDescent="0.25"/>
    <row r="6728" s="7" customFormat="1" x14ac:dyDescent="0.25"/>
    <row r="6729" s="7" customFormat="1" x14ac:dyDescent="0.25"/>
    <row r="6730" s="7" customFormat="1" x14ac:dyDescent="0.25"/>
    <row r="6731" s="7" customFormat="1" x14ac:dyDescent="0.25"/>
    <row r="6732" s="7" customFormat="1" x14ac:dyDescent="0.25"/>
    <row r="6733" s="7" customFormat="1" x14ac:dyDescent="0.25"/>
    <row r="6734" s="7" customFormat="1" x14ac:dyDescent="0.25"/>
    <row r="6735" s="7" customFormat="1" x14ac:dyDescent="0.25"/>
    <row r="6736" s="7" customFormat="1" x14ac:dyDescent="0.25"/>
    <row r="6737" s="7" customFormat="1" x14ac:dyDescent="0.25"/>
    <row r="6738" s="7" customFormat="1" x14ac:dyDescent="0.25"/>
    <row r="6739" s="7" customFormat="1" x14ac:dyDescent="0.25"/>
    <row r="6740" s="7" customFormat="1" x14ac:dyDescent="0.25"/>
    <row r="6741" s="7" customFormat="1" x14ac:dyDescent="0.25"/>
    <row r="6742" s="7" customFormat="1" x14ac:dyDescent="0.25"/>
    <row r="6743" s="7" customFormat="1" x14ac:dyDescent="0.25"/>
    <row r="6744" s="7" customFormat="1" x14ac:dyDescent="0.25"/>
    <row r="6745" s="7" customFormat="1" x14ac:dyDescent="0.25"/>
    <row r="6746" s="7" customFormat="1" x14ac:dyDescent="0.25"/>
    <row r="6747" s="7" customFormat="1" x14ac:dyDescent="0.25"/>
    <row r="6748" s="7" customFormat="1" x14ac:dyDescent="0.25"/>
    <row r="6749" s="7" customFormat="1" x14ac:dyDescent="0.25"/>
    <row r="6750" s="7" customFormat="1" x14ac:dyDescent="0.25"/>
    <row r="6751" s="7" customFormat="1" x14ac:dyDescent="0.25"/>
    <row r="6752" s="7" customFormat="1" x14ac:dyDescent="0.25"/>
    <row r="6753" s="7" customFormat="1" x14ac:dyDescent="0.25"/>
    <row r="6754" s="7" customFormat="1" x14ac:dyDescent="0.25"/>
    <row r="6755" s="7" customFormat="1" x14ac:dyDescent="0.25"/>
    <row r="6756" s="7" customFormat="1" x14ac:dyDescent="0.25"/>
    <row r="6757" s="7" customFormat="1" x14ac:dyDescent="0.25"/>
    <row r="6758" s="7" customFormat="1" x14ac:dyDescent="0.25"/>
    <row r="6759" s="7" customFormat="1" x14ac:dyDescent="0.25"/>
    <row r="6760" s="7" customFormat="1" x14ac:dyDescent="0.25"/>
    <row r="6761" s="7" customFormat="1" x14ac:dyDescent="0.25"/>
    <row r="6762" s="7" customFormat="1" x14ac:dyDescent="0.25"/>
    <row r="6763" s="7" customFormat="1" x14ac:dyDescent="0.25"/>
    <row r="6764" s="7" customFormat="1" x14ac:dyDescent="0.25"/>
    <row r="6765" s="7" customFormat="1" x14ac:dyDescent="0.25"/>
    <row r="6766" s="7" customFormat="1" x14ac:dyDescent="0.25"/>
    <row r="6767" s="7" customFormat="1" x14ac:dyDescent="0.25"/>
    <row r="6768" s="7" customFormat="1" x14ac:dyDescent="0.25"/>
    <row r="6769" s="7" customFormat="1" x14ac:dyDescent="0.25"/>
    <row r="6770" s="7" customFormat="1" x14ac:dyDescent="0.25"/>
    <row r="6771" s="7" customFormat="1" x14ac:dyDescent="0.25"/>
    <row r="6772" s="7" customFormat="1" x14ac:dyDescent="0.25"/>
    <row r="6773" s="7" customFormat="1" x14ac:dyDescent="0.25"/>
    <row r="6774" s="7" customFormat="1" x14ac:dyDescent="0.25"/>
    <row r="6775" s="7" customFormat="1" x14ac:dyDescent="0.25"/>
    <row r="6776" s="7" customFormat="1" x14ac:dyDescent="0.25"/>
    <row r="6777" s="7" customFormat="1" x14ac:dyDescent="0.25"/>
    <row r="6778" s="7" customFormat="1" x14ac:dyDescent="0.25"/>
    <row r="6779" s="7" customFormat="1" x14ac:dyDescent="0.25"/>
    <row r="6780" s="7" customFormat="1" x14ac:dyDescent="0.25"/>
    <row r="6781" s="7" customFormat="1" x14ac:dyDescent="0.25"/>
    <row r="6782" s="7" customFormat="1" x14ac:dyDescent="0.25"/>
    <row r="6783" s="7" customFormat="1" x14ac:dyDescent="0.25"/>
    <row r="6784" s="7" customFormat="1" x14ac:dyDescent="0.25"/>
    <row r="6785" s="7" customFormat="1" x14ac:dyDescent="0.25"/>
    <row r="6786" s="7" customFormat="1" x14ac:dyDescent="0.25"/>
    <row r="6787" s="7" customFormat="1" x14ac:dyDescent="0.25"/>
    <row r="6788" s="7" customFormat="1" x14ac:dyDescent="0.25"/>
    <row r="6789" s="7" customFormat="1" x14ac:dyDescent="0.25"/>
    <row r="6790" s="7" customFormat="1" x14ac:dyDescent="0.25"/>
    <row r="6791" s="7" customFormat="1" x14ac:dyDescent="0.25"/>
    <row r="6792" s="7" customFormat="1" x14ac:dyDescent="0.25"/>
    <row r="6793" s="7" customFormat="1" x14ac:dyDescent="0.25"/>
    <row r="6794" s="7" customFormat="1" x14ac:dyDescent="0.25"/>
    <row r="6795" s="7" customFormat="1" x14ac:dyDescent="0.25"/>
    <row r="6796" s="7" customFormat="1" x14ac:dyDescent="0.25"/>
    <row r="6797" s="7" customFormat="1" x14ac:dyDescent="0.25"/>
    <row r="6798" s="7" customFormat="1" x14ac:dyDescent="0.25"/>
    <row r="6799" s="7" customFormat="1" x14ac:dyDescent="0.25"/>
    <row r="6800" s="7" customFormat="1" x14ac:dyDescent="0.25"/>
    <row r="6801" s="7" customFormat="1" x14ac:dyDescent="0.25"/>
    <row r="6802" s="7" customFormat="1" x14ac:dyDescent="0.25"/>
    <row r="6803" s="7" customFormat="1" x14ac:dyDescent="0.25"/>
    <row r="6804" s="7" customFormat="1" x14ac:dyDescent="0.25"/>
    <row r="6805" s="7" customFormat="1" x14ac:dyDescent="0.25"/>
    <row r="6806" s="7" customFormat="1" x14ac:dyDescent="0.25"/>
    <row r="6807" s="7" customFormat="1" x14ac:dyDescent="0.25"/>
    <row r="6808" s="7" customFormat="1" x14ac:dyDescent="0.25"/>
    <row r="6809" s="7" customFormat="1" x14ac:dyDescent="0.25"/>
    <row r="6810" s="7" customFormat="1" x14ac:dyDescent="0.25"/>
    <row r="6811" s="7" customFormat="1" x14ac:dyDescent="0.25"/>
    <row r="6812" s="7" customFormat="1" x14ac:dyDescent="0.25"/>
    <row r="6813" s="7" customFormat="1" x14ac:dyDescent="0.25"/>
    <row r="6814" s="7" customFormat="1" x14ac:dyDescent="0.25"/>
    <row r="6815" s="7" customFormat="1" x14ac:dyDescent="0.25"/>
    <row r="6816" s="7" customFormat="1" x14ac:dyDescent="0.25"/>
    <row r="6817" s="7" customFormat="1" x14ac:dyDescent="0.25"/>
    <row r="6818" s="7" customFormat="1" x14ac:dyDescent="0.25"/>
    <row r="6819" s="7" customFormat="1" x14ac:dyDescent="0.25"/>
    <row r="6820" s="7" customFormat="1" x14ac:dyDescent="0.25"/>
    <row r="6821" s="7" customFormat="1" x14ac:dyDescent="0.25"/>
    <row r="6822" s="7" customFormat="1" x14ac:dyDescent="0.25"/>
    <row r="6823" s="7" customFormat="1" x14ac:dyDescent="0.25"/>
    <row r="6824" s="7" customFormat="1" x14ac:dyDescent="0.25"/>
    <row r="6825" s="7" customFormat="1" x14ac:dyDescent="0.25"/>
    <row r="6826" s="7" customFormat="1" x14ac:dyDescent="0.25"/>
    <row r="6827" s="7" customFormat="1" x14ac:dyDescent="0.25"/>
    <row r="6828" s="7" customFormat="1" x14ac:dyDescent="0.25"/>
    <row r="6829" s="7" customFormat="1" x14ac:dyDescent="0.25"/>
    <row r="6830" s="7" customFormat="1" x14ac:dyDescent="0.25"/>
    <row r="6831" s="7" customFormat="1" x14ac:dyDescent="0.25"/>
    <row r="6832" s="7" customFormat="1" x14ac:dyDescent="0.25"/>
    <row r="6833" s="7" customFormat="1" x14ac:dyDescent="0.25"/>
    <row r="6834" s="7" customFormat="1" x14ac:dyDescent="0.25"/>
    <row r="6835" s="7" customFormat="1" x14ac:dyDescent="0.25"/>
    <row r="6836" s="7" customFormat="1" x14ac:dyDescent="0.25"/>
    <row r="6837" s="7" customFormat="1" x14ac:dyDescent="0.25"/>
    <row r="6838" s="7" customFormat="1" x14ac:dyDescent="0.25"/>
    <row r="6839" s="7" customFormat="1" x14ac:dyDescent="0.25"/>
    <row r="6840" s="7" customFormat="1" x14ac:dyDescent="0.25"/>
    <row r="6841" s="7" customFormat="1" x14ac:dyDescent="0.25"/>
    <row r="6842" s="7" customFormat="1" x14ac:dyDescent="0.25"/>
    <row r="6843" s="7" customFormat="1" x14ac:dyDescent="0.25"/>
    <row r="6844" s="7" customFormat="1" x14ac:dyDescent="0.25"/>
    <row r="6845" s="7" customFormat="1" x14ac:dyDescent="0.25"/>
    <row r="6846" s="7" customFormat="1" x14ac:dyDescent="0.25"/>
    <row r="6847" s="7" customFormat="1" x14ac:dyDescent="0.25"/>
    <row r="6848" s="7" customFormat="1" x14ac:dyDescent="0.25"/>
    <row r="6849" s="7" customFormat="1" x14ac:dyDescent="0.25"/>
    <row r="6850" s="7" customFormat="1" x14ac:dyDescent="0.25"/>
    <row r="6851" s="7" customFormat="1" x14ac:dyDescent="0.25"/>
    <row r="6852" s="7" customFormat="1" x14ac:dyDescent="0.25"/>
    <row r="6853" s="7" customFormat="1" x14ac:dyDescent="0.25"/>
    <row r="6854" s="7" customFormat="1" x14ac:dyDescent="0.25"/>
    <row r="6855" s="7" customFormat="1" x14ac:dyDescent="0.25"/>
    <row r="6856" s="7" customFormat="1" x14ac:dyDescent="0.25"/>
    <row r="6857" s="7" customFormat="1" x14ac:dyDescent="0.25"/>
    <row r="6858" s="7" customFormat="1" x14ac:dyDescent="0.25"/>
    <row r="6859" s="7" customFormat="1" x14ac:dyDescent="0.25"/>
    <row r="6860" s="7" customFormat="1" x14ac:dyDescent="0.25"/>
    <row r="6861" s="7" customFormat="1" x14ac:dyDescent="0.25"/>
    <row r="6862" s="7" customFormat="1" x14ac:dyDescent="0.25"/>
    <row r="6863" s="7" customFormat="1" x14ac:dyDescent="0.25"/>
    <row r="6864" s="7" customFormat="1" x14ac:dyDescent="0.25"/>
    <row r="6865" s="7" customFormat="1" x14ac:dyDescent="0.25"/>
    <row r="6866" s="7" customFormat="1" x14ac:dyDescent="0.25"/>
    <row r="6867" s="7" customFormat="1" x14ac:dyDescent="0.25"/>
    <row r="6868" s="7" customFormat="1" x14ac:dyDescent="0.25"/>
    <row r="6869" s="7" customFormat="1" x14ac:dyDescent="0.25"/>
    <row r="6870" s="7" customFormat="1" x14ac:dyDescent="0.25"/>
    <row r="6871" s="7" customFormat="1" x14ac:dyDescent="0.25"/>
    <row r="6872" s="7" customFormat="1" x14ac:dyDescent="0.25"/>
    <row r="6873" s="7" customFormat="1" x14ac:dyDescent="0.25"/>
    <row r="6874" s="7" customFormat="1" x14ac:dyDescent="0.25"/>
    <row r="6875" s="7" customFormat="1" x14ac:dyDescent="0.25"/>
    <row r="6876" s="7" customFormat="1" x14ac:dyDescent="0.25"/>
    <row r="6877" s="7" customFormat="1" x14ac:dyDescent="0.25"/>
    <row r="6878" s="7" customFormat="1" x14ac:dyDescent="0.25"/>
    <row r="6879" s="7" customFormat="1" x14ac:dyDescent="0.25"/>
    <row r="6880" s="7" customFormat="1" x14ac:dyDescent="0.25"/>
    <row r="6881" s="7" customFormat="1" x14ac:dyDescent="0.25"/>
    <row r="6882" s="7" customFormat="1" x14ac:dyDescent="0.25"/>
    <row r="6883" s="7" customFormat="1" x14ac:dyDescent="0.25"/>
    <row r="6884" s="7" customFormat="1" x14ac:dyDescent="0.25"/>
    <row r="6885" s="7" customFormat="1" x14ac:dyDescent="0.25"/>
    <row r="6886" s="7" customFormat="1" x14ac:dyDescent="0.25"/>
    <row r="6887" s="7" customFormat="1" x14ac:dyDescent="0.25"/>
    <row r="6888" s="7" customFormat="1" x14ac:dyDescent="0.25"/>
    <row r="6889" s="7" customFormat="1" x14ac:dyDescent="0.25"/>
    <row r="6890" s="7" customFormat="1" x14ac:dyDescent="0.25"/>
    <row r="6891" s="7" customFormat="1" x14ac:dyDescent="0.25"/>
    <row r="6892" s="7" customFormat="1" x14ac:dyDescent="0.25"/>
    <row r="6893" s="7" customFormat="1" x14ac:dyDescent="0.25"/>
    <row r="6894" s="7" customFormat="1" x14ac:dyDescent="0.25"/>
    <row r="6895" s="7" customFormat="1" x14ac:dyDescent="0.25"/>
    <row r="6896" s="7" customFormat="1" x14ac:dyDescent="0.25"/>
    <row r="6897" s="7" customFormat="1" x14ac:dyDescent="0.25"/>
    <row r="6898" s="7" customFormat="1" x14ac:dyDescent="0.25"/>
    <row r="6899" s="7" customFormat="1" x14ac:dyDescent="0.25"/>
    <row r="6900" s="7" customFormat="1" x14ac:dyDescent="0.25"/>
    <row r="6901" s="7" customFormat="1" x14ac:dyDescent="0.25"/>
    <row r="6902" s="7" customFormat="1" x14ac:dyDescent="0.25"/>
    <row r="6903" s="7" customFormat="1" x14ac:dyDescent="0.25"/>
    <row r="6904" s="7" customFormat="1" x14ac:dyDescent="0.25"/>
    <row r="6905" s="7" customFormat="1" x14ac:dyDescent="0.25"/>
    <row r="6906" s="7" customFormat="1" x14ac:dyDescent="0.25"/>
    <row r="6907" s="7" customFormat="1" x14ac:dyDescent="0.25"/>
    <row r="6908" s="7" customFormat="1" x14ac:dyDescent="0.25"/>
    <row r="6909" s="7" customFormat="1" x14ac:dyDescent="0.25"/>
    <row r="6910" s="7" customFormat="1" x14ac:dyDescent="0.25"/>
    <row r="6911" s="7" customFormat="1" x14ac:dyDescent="0.25"/>
    <row r="6912" s="7" customFormat="1" x14ac:dyDescent="0.25"/>
    <row r="6913" s="7" customFormat="1" x14ac:dyDescent="0.25"/>
    <row r="6914" s="7" customFormat="1" x14ac:dyDescent="0.25"/>
    <row r="6915" s="7" customFormat="1" x14ac:dyDescent="0.25"/>
    <row r="6916" s="7" customFormat="1" x14ac:dyDescent="0.25"/>
    <row r="6917" s="7" customFormat="1" x14ac:dyDescent="0.25"/>
    <row r="6918" s="7" customFormat="1" x14ac:dyDescent="0.25"/>
    <row r="6919" s="7" customFormat="1" x14ac:dyDescent="0.25"/>
    <row r="6920" s="7" customFormat="1" x14ac:dyDescent="0.25"/>
    <row r="6921" s="7" customFormat="1" x14ac:dyDescent="0.25"/>
    <row r="6922" s="7" customFormat="1" x14ac:dyDescent="0.25"/>
    <row r="6923" s="7" customFormat="1" x14ac:dyDescent="0.25"/>
    <row r="6924" s="7" customFormat="1" x14ac:dyDescent="0.25"/>
    <row r="6925" s="7" customFormat="1" x14ac:dyDescent="0.25"/>
    <row r="6926" s="7" customFormat="1" x14ac:dyDescent="0.25"/>
    <row r="6927" s="7" customFormat="1" x14ac:dyDescent="0.25"/>
    <row r="6928" s="7" customFormat="1" x14ac:dyDescent="0.25"/>
    <row r="6929" s="7" customFormat="1" x14ac:dyDescent="0.25"/>
    <row r="6930" s="7" customFormat="1" x14ac:dyDescent="0.25"/>
    <row r="6931" s="7" customFormat="1" x14ac:dyDescent="0.25"/>
    <row r="6932" s="7" customFormat="1" x14ac:dyDescent="0.25"/>
    <row r="6933" s="7" customFormat="1" x14ac:dyDescent="0.25"/>
    <row r="6934" s="7" customFormat="1" x14ac:dyDescent="0.25"/>
    <row r="6935" s="7" customFormat="1" x14ac:dyDescent="0.25"/>
    <row r="6936" s="7" customFormat="1" x14ac:dyDescent="0.25"/>
    <row r="6937" s="7" customFormat="1" x14ac:dyDescent="0.25"/>
    <row r="6938" s="7" customFormat="1" x14ac:dyDescent="0.25"/>
    <row r="6939" s="7" customFormat="1" x14ac:dyDescent="0.25"/>
    <row r="6940" s="7" customFormat="1" x14ac:dyDescent="0.25"/>
    <row r="6941" s="7" customFormat="1" x14ac:dyDescent="0.25"/>
    <row r="6942" s="7" customFormat="1" x14ac:dyDescent="0.25"/>
    <row r="6943" s="7" customFormat="1" x14ac:dyDescent="0.25"/>
    <row r="6944" s="7" customFormat="1" x14ac:dyDescent="0.25"/>
    <row r="6945" s="7" customFormat="1" x14ac:dyDescent="0.25"/>
    <row r="6946" s="7" customFormat="1" x14ac:dyDescent="0.25"/>
    <row r="6947" s="7" customFormat="1" x14ac:dyDescent="0.25"/>
    <row r="6948" s="7" customFormat="1" x14ac:dyDescent="0.25"/>
    <row r="6949" s="7" customFormat="1" x14ac:dyDescent="0.25"/>
    <row r="6950" s="7" customFormat="1" x14ac:dyDescent="0.25"/>
    <row r="6951" s="7" customFormat="1" x14ac:dyDescent="0.25"/>
    <row r="6952" s="7" customFormat="1" x14ac:dyDescent="0.25"/>
    <row r="6953" s="7" customFormat="1" x14ac:dyDescent="0.25"/>
    <row r="6954" s="7" customFormat="1" x14ac:dyDescent="0.25"/>
    <row r="6955" s="7" customFormat="1" x14ac:dyDescent="0.25"/>
    <row r="6956" s="7" customFormat="1" x14ac:dyDescent="0.25"/>
    <row r="6957" s="7" customFormat="1" x14ac:dyDescent="0.25"/>
    <row r="6958" s="7" customFormat="1" x14ac:dyDescent="0.25"/>
    <row r="6959" s="7" customFormat="1" x14ac:dyDescent="0.25"/>
    <row r="6960" s="7" customFormat="1" x14ac:dyDescent="0.25"/>
    <row r="6961" s="7" customFormat="1" x14ac:dyDescent="0.25"/>
    <row r="6962" s="7" customFormat="1" x14ac:dyDescent="0.25"/>
    <row r="6963" s="7" customFormat="1" x14ac:dyDescent="0.25"/>
    <row r="6964" s="7" customFormat="1" x14ac:dyDescent="0.25"/>
    <row r="6965" s="7" customFormat="1" x14ac:dyDescent="0.25"/>
    <row r="6966" s="7" customFormat="1" x14ac:dyDescent="0.25"/>
    <row r="6967" s="7" customFormat="1" x14ac:dyDescent="0.25"/>
    <row r="6968" s="7" customFormat="1" x14ac:dyDescent="0.25"/>
    <row r="6969" s="7" customFormat="1" x14ac:dyDescent="0.25"/>
    <row r="6970" s="7" customFormat="1" x14ac:dyDescent="0.25"/>
    <row r="6971" s="7" customFormat="1" x14ac:dyDescent="0.25"/>
    <row r="6972" s="7" customFormat="1" x14ac:dyDescent="0.25"/>
    <row r="6973" s="7" customFormat="1" x14ac:dyDescent="0.25"/>
    <row r="6974" s="7" customFormat="1" x14ac:dyDescent="0.25"/>
    <row r="6975" s="7" customFormat="1" x14ac:dyDescent="0.25"/>
    <row r="6976" s="7" customFormat="1" x14ac:dyDescent="0.25"/>
    <row r="6977" s="7" customFormat="1" x14ac:dyDescent="0.25"/>
    <row r="6978" s="7" customFormat="1" x14ac:dyDescent="0.25"/>
    <row r="6979" s="7" customFormat="1" x14ac:dyDescent="0.25"/>
    <row r="6980" s="7" customFormat="1" x14ac:dyDescent="0.25"/>
    <row r="6981" s="7" customFormat="1" x14ac:dyDescent="0.25"/>
    <row r="6982" s="7" customFormat="1" x14ac:dyDescent="0.25"/>
    <row r="6983" s="7" customFormat="1" x14ac:dyDescent="0.25"/>
    <row r="6984" s="7" customFormat="1" x14ac:dyDescent="0.25"/>
    <row r="6985" s="7" customFormat="1" x14ac:dyDescent="0.25"/>
    <row r="6986" s="7" customFormat="1" x14ac:dyDescent="0.25"/>
    <row r="6987" s="7" customFormat="1" x14ac:dyDescent="0.25"/>
    <row r="6988" s="7" customFormat="1" x14ac:dyDescent="0.25"/>
    <row r="6989" s="7" customFormat="1" x14ac:dyDescent="0.25"/>
    <row r="6990" s="7" customFormat="1" x14ac:dyDescent="0.25"/>
    <row r="6991" s="7" customFormat="1" x14ac:dyDescent="0.25"/>
    <row r="6992" s="7" customFormat="1" x14ac:dyDescent="0.25"/>
    <row r="6993" s="7" customFormat="1" x14ac:dyDescent="0.25"/>
    <row r="6994" s="7" customFormat="1" x14ac:dyDescent="0.25"/>
    <row r="6995" s="7" customFormat="1" x14ac:dyDescent="0.25"/>
    <row r="6996" s="7" customFormat="1" x14ac:dyDescent="0.25"/>
    <row r="6997" s="7" customFormat="1" x14ac:dyDescent="0.25"/>
    <row r="6998" s="7" customFormat="1" x14ac:dyDescent="0.25"/>
    <row r="6999" s="7" customFormat="1" x14ac:dyDescent="0.25"/>
    <row r="7000" s="7" customFormat="1" x14ac:dyDescent="0.25"/>
    <row r="7001" s="7" customFormat="1" x14ac:dyDescent="0.25"/>
    <row r="7002" s="7" customFormat="1" x14ac:dyDescent="0.25"/>
    <row r="7003" s="7" customFormat="1" x14ac:dyDescent="0.25"/>
    <row r="7004" s="7" customFormat="1" x14ac:dyDescent="0.25"/>
    <row r="7005" s="7" customFormat="1" x14ac:dyDescent="0.25"/>
    <row r="7006" s="7" customFormat="1" x14ac:dyDescent="0.25"/>
    <row r="7007" s="7" customFormat="1" x14ac:dyDescent="0.25"/>
    <row r="7008" s="7" customFormat="1" x14ac:dyDescent="0.25"/>
    <row r="7009" s="7" customFormat="1" x14ac:dyDescent="0.25"/>
    <row r="7010" s="7" customFormat="1" x14ac:dyDescent="0.25"/>
    <row r="7011" s="7" customFormat="1" x14ac:dyDescent="0.25"/>
    <row r="7012" s="7" customFormat="1" x14ac:dyDescent="0.25"/>
    <row r="7013" s="7" customFormat="1" x14ac:dyDescent="0.25"/>
    <row r="7014" s="7" customFormat="1" x14ac:dyDescent="0.25"/>
    <row r="7015" s="7" customFormat="1" x14ac:dyDescent="0.25"/>
    <row r="7016" s="7" customFormat="1" x14ac:dyDescent="0.25"/>
    <row r="7017" s="7" customFormat="1" x14ac:dyDescent="0.25"/>
    <row r="7018" s="7" customFormat="1" x14ac:dyDescent="0.25"/>
    <row r="7019" s="7" customFormat="1" x14ac:dyDescent="0.25"/>
    <row r="7020" s="7" customFormat="1" x14ac:dyDescent="0.25"/>
    <row r="7021" s="7" customFormat="1" x14ac:dyDescent="0.25"/>
    <row r="7022" s="7" customFormat="1" x14ac:dyDescent="0.25"/>
    <row r="7023" s="7" customFormat="1" x14ac:dyDescent="0.25"/>
    <row r="7024" s="7" customFormat="1" x14ac:dyDescent="0.25"/>
    <row r="7025" s="7" customFormat="1" x14ac:dyDescent="0.25"/>
    <row r="7026" s="7" customFormat="1" x14ac:dyDescent="0.25"/>
    <row r="7027" s="7" customFormat="1" x14ac:dyDescent="0.25"/>
    <row r="7028" s="7" customFormat="1" x14ac:dyDescent="0.25"/>
    <row r="7029" s="7" customFormat="1" x14ac:dyDescent="0.25"/>
    <row r="7030" s="7" customFormat="1" x14ac:dyDescent="0.25"/>
    <row r="7031" s="7" customFormat="1" x14ac:dyDescent="0.25"/>
    <row r="7032" s="7" customFormat="1" x14ac:dyDescent="0.25"/>
    <row r="7033" s="7" customFormat="1" x14ac:dyDescent="0.25"/>
    <row r="7034" s="7" customFormat="1" x14ac:dyDescent="0.25"/>
    <row r="7035" s="7" customFormat="1" x14ac:dyDescent="0.25"/>
    <row r="7036" s="7" customFormat="1" x14ac:dyDescent="0.25"/>
    <row r="7037" s="7" customFormat="1" x14ac:dyDescent="0.25"/>
    <row r="7038" s="7" customFormat="1" x14ac:dyDescent="0.25"/>
    <row r="7039" s="7" customFormat="1" x14ac:dyDescent="0.25"/>
    <row r="7040" s="7" customFormat="1" x14ac:dyDescent="0.25"/>
    <row r="7041" s="7" customFormat="1" x14ac:dyDescent="0.25"/>
    <row r="7042" s="7" customFormat="1" x14ac:dyDescent="0.25"/>
    <row r="7043" s="7" customFormat="1" x14ac:dyDescent="0.25"/>
    <row r="7044" s="7" customFormat="1" x14ac:dyDescent="0.25"/>
    <row r="7045" s="7" customFormat="1" x14ac:dyDescent="0.25"/>
    <row r="7046" s="7" customFormat="1" x14ac:dyDescent="0.25"/>
    <row r="7047" s="7" customFormat="1" x14ac:dyDescent="0.25"/>
    <row r="7048" s="7" customFormat="1" x14ac:dyDescent="0.25"/>
    <row r="7049" s="7" customFormat="1" x14ac:dyDescent="0.25"/>
    <row r="7050" s="7" customFormat="1" x14ac:dyDescent="0.25"/>
    <row r="7051" s="7" customFormat="1" x14ac:dyDescent="0.25"/>
    <row r="7052" s="7" customFormat="1" x14ac:dyDescent="0.25"/>
    <row r="7053" s="7" customFormat="1" x14ac:dyDescent="0.25"/>
    <row r="7054" s="7" customFormat="1" x14ac:dyDescent="0.25"/>
    <row r="7055" s="7" customFormat="1" x14ac:dyDescent="0.25"/>
    <row r="7056" s="7" customFormat="1" x14ac:dyDescent="0.25"/>
    <row r="7057" s="7" customFormat="1" x14ac:dyDescent="0.25"/>
    <row r="7058" s="7" customFormat="1" x14ac:dyDescent="0.25"/>
    <row r="7059" s="7" customFormat="1" x14ac:dyDescent="0.25"/>
    <row r="7060" s="7" customFormat="1" x14ac:dyDescent="0.25"/>
    <row r="7061" s="7" customFormat="1" x14ac:dyDescent="0.25"/>
    <row r="7062" s="7" customFormat="1" x14ac:dyDescent="0.25"/>
    <row r="7063" s="7" customFormat="1" x14ac:dyDescent="0.25"/>
    <row r="7064" s="7" customFormat="1" x14ac:dyDescent="0.25"/>
    <row r="7065" s="7" customFormat="1" x14ac:dyDescent="0.25"/>
    <row r="7066" s="7" customFormat="1" x14ac:dyDescent="0.25"/>
    <row r="7067" s="7" customFormat="1" x14ac:dyDescent="0.25"/>
    <row r="7068" s="7" customFormat="1" x14ac:dyDescent="0.25"/>
    <row r="7069" s="7" customFormat="1" x14ac:dyDescent="0.25"/>
    <row r="7070" s="7" customFormat="1" x14ac:dyDescent="0.25"/>
    <row r="7071" s="7" customFormat="1" x14ac:dyDescent="0.25"/>
    <row r="7072" s="7" customFormat="1" x14ac:dyDescent="0.25"/>
    <row r="7073" s="7" customFormat="1" x14ac:dyDescent="0.25"/>
    <row r="7074" s="7" customFormat="1" x14ac:dyDescent="0.25"/>
    <row r="7075" s="7" customFormat="1" x14ac:dyDescent="0.25"/>
    <row r="7076" s="7" customFormat="1" x14ac:dyDescent="0.25"/>
    <row r="7077" s="7" customFormat="1" x14ac:dyDescent="0.25"/>
    <row r="7078" s="7" customFormat="1" x14ac:dyDescent="0.25"/>
    <row r="7079" s="7" customFormat="1" x14ac:dyDescent="0.25"/>
    <row r="7080" s="7" customFormat="1" x14ac:dyDescent="0.25"/>
    <row r="7081" s="7" customFormat="1" x14ac:dyDescent="0.25"/>
    <row r="7082" s="7" customFormat="1" x14ac:dyDescent="0.25"/>
    <row r="7083" s="7" customFormat="1" x14ac:dyDescent="0.25"/>
    <row r="7084" s="7" customFormat="1" x14ac:dyDescent="0.25"/>
    <row r="7085" s="7" customFormat="1" x14ac:dyDescent="0.25"/>
    <row r="7086" s="7" customFormat="1" x14ac:dyDescent="0.25"/>
    <row r="7087" s="7" customFormat="1" x14ac:dyDescent="0.25"/>
    <row r="7088" s="7" customFormat="1" x14ac:dyDescent="0.25"/>
    <row r="7089" s="7" customFormat="1" x14ac:dyDescent="0.25"/>
    <row r="7090" s="7" customFormat="1" x14ac:dyDescent="0.25"/>
    <row r="7091" s="7" customFormat="1" x14ac:dyDescent="0.25"/>
    <row r="7092" s="7" customFormat="1" x14ac:dyDescent="0.25"/>
    <row r="7093" s="7" customFormat="1" x14ac:dyDescent="0.25"/>
    <row r="7094" s="7" customFormat="1" x14ac:dyDescent="0.25"/>
    <row r="7095" s="7" customFormat="1" x14ac:dyDescent="0.25"/>
    <row r="7096" s="7" customFormat="1" x14ac:dyDescent="0.25"/>
    <row r="7097" s="7" customFormat="1" x14ac:dyDescent="0.25"/>
    <row r="7098" s="7" customFormat="1" x14ac:dyDescent="0.25"/>
    <row r="7099" s="7" customFormat="1" x14ac:dyDescent="0.25"/>
    <row r="7100" s="7" customFormat="1" x14ac:dyDescent="0.25"/>
    <row r="7101" s="7" customFormat="1" x14ac:dyDescent="0.25"/>
    <row r="7102" s="7" customFormat="1" x14ac:dyDescent="0.25"/>
    <row r="7103" s="7" customFormat="1" x14ac:dyDescent="0.25"/>
    <row r="7104" s="7" customFormat="1" x14ac:dyDescent="0.25"/>
    <row r="7105" s="7" customFormat="1" x14ac:dyDescent="0.25"/>
    <row r="7106" s="7" customFormat="1" x14ac:dyDescent="0.25"/>
    <row r="7107" s="7" customFormat="1" x14ac:dyDescent="0.25"/>
    <row r="7108" s="7" customFormat="1" x14ac:dyDescent="0.25"/>
    <row r="7109" s="7" customFormat="1" x14ac:dyDescent="0.25"/>
    <row r="7110" s="7" customFormat="1" x14ac:dyDescent="0.25"/>
    <row r="7111" s="7" customFormat="1" x14ac:dyDescent="0.25"/>
    <row r="7112" s="7" customFormat="1" x14ac:dyDescent="0.25"/>
    <row r="7113" s="7" customFormat="1" x14ac:dyDescent="0.25"/>
    <row r="7114" s="7" customFormat="1" x14ac:dyDescent="0.25"/>
    <row r="7115" s="7" customFormat="1" x14ac:dyDescent="0.25"/>
    <row r="7116" s="7" customFormat="1" x14ac:dyDescent="0.25"/>
    <row r="7117" s="7" customFormat="1" x14ac:dyDescent="0.25"/>
    <row r="7118" s="7" customFormat="1" x14ac:dyDescent="0.25"/>
    <row r="7119" s="7" customFormat="1" x14ac:dyDescent="0.25"/>
    <row r="7120" s="7" customFormat="1" x14ac:dyDescent="0.25"/>
    <row r="7121" s="7" customFormat="1" x14ac:dyDescent="0.25"/>
    <row r="7122" s="7" customFormat="1" x14ac:dyDescent="0.25"/>
    <row r="7123" s="7" customFormat="1" x14ac:dyDescent="0.25"/>
    <row r="7124" s="7" customFormat="1" x14ac:dyDescent="0.25"/>
    <row r="7125" s="7" customFormat="1" x14ac:dyDescent="0.25"/>
    <row r="7126" s="7" customFormat="1" x14ac:dyDescent="0.25"/>
    <row r="7127" s="7" customFormat="1" x14ac:dyDescent="0.25"/>
    <row r="7128" s="7" customFormat="1" x14ac:dyDescent="0.25"/>
    <row r="7129" s="7" customFormat="1" x14ac:dyDescent="0.25"/>
    <row r="7130" s="7" customFormat="1" x14ac:dyDescent="0.25"/>
    <row r="7131" s="7" customFormat="1" x14ac:dyDescent="0.25"/>
    <row r="7132" s="7" customFormat="1" x14ac:dyDescent="0.25"/>
    <row r="7133" s="7" customFormat="1" x14ac:dyDescent="0.25"/>
    <row r="7134" s="7" customFormat="1" x14ac:dyDescent="0.25"/>
    <row r="7135" s="7" customFormat="1" x14ac:dyDescent="0.25"/>
    <row r="7136" s="7" customFormat="1" x14ac:dyDescent="0.25"/>
    <row r="7137" s="7" customFormat="1" x14ac:dyDescent="0.25"/>
    <row r="7138" s="7" customFormat="1" x14ac:dyDescent="0.25"/>
    <row r="7139" s="7" customFormat="1" x14ac:dyDescent="0.25"/>
    <row r="7140" s="7" customFormat="1" x14ac:dyDescent="0.25"/>
    <row r="7141" s="7" customFormat="1" x14ac:dyDescent="0.25"/>
    <row r="7142" s="7" customFormat="1" x14ac:dyDescent="0.25"/>
    <row r="7143" s="7" customFormat="1" x14ac:dyDescent="0.25"/>
    <row r="7144" s="7" customFormat="1" x14ac:dyDescent="0.25"/>
    <row r="7145" s="7" customFormat="1" x14ac:dyDescent="0.25"/>
    <row r="7146" s="7" customFormat="1" x14ac:dyDescent="0.25"/>
    <row r="7147" s="7" customFormat="1" x14ac:dyDescent="0.25"/>
    <row r="7148" s="7" customFormat="1" x14ac:dyDescent="0.25"/>
    <row r="7149" s="7" customFormat="1" x14ac:dyDescent="0.25"/>
    <row r="7150" s="7" customFormat="1" x14ac:dyDescent="0.25"/>
    <row r="7151" s="7" customFormat="1" x14ac:dyDescent="0.25"/>
    <row r="7152" s="7" customFormat="1" x14ac:dyDescent="0.25"/>
    <row r="7153" s="7" customFormat="1" x14ac:dyDescent="0.25"/>
    <row r="7154" s="7" customFormat="1" x14ac:dyDescent="0.25"/>
    <row r="7155" s="7" customFormat="1" x14ac:dyDescent="0.25"/>
    <row r="7156" s="7" customFormat="1" x14ac:dyDescent="0.25"/>
    <row r="7157" s="7" customFormat="1" x14ac:dyDescent="0.25"/>
    <row r="7158" s="7" customFormat="1" x14ac:dyDescent="0.25"/>
    <row r="7159" s="7" customFormat="1" x14ac:dyDescent="0.25"/>
    <row r="7160" s="7" customFormat="1" x14ac:dyDescent="0.25"/>
    <row r="7161" s="7" customFormat="1" x14ac:dyDescent="0.25"/>
    <row r="7162" s="7" customFormat="1" x14ac:dyDescent="0.25"/>
    <row r="7163" s="7" customFormat="1" x14ac:dyDescent="0.25"/>
    <row r="7164" s="7" customFormat="1" x14ac:dyDescent="0.25"/>
    <row r="7165" s="7" customFormat="1" x14ac:dyDescent="0.25"/>
    <row r="7166" s="7" customFormat="1" x14ac:dyDescent="0.25"/>
    <row r="7167" s="7" customFormat="1" x14ac:dyDescent="0.25"/>
    <row r="7168" s="7" customFormat="1" x14ac:dyDescent="0.25"/>
    <row r="7169" s="7" customFormat="1" x14ac:dyDescent="0.25"/>
    <row r="7170" s="7" customFormat="1" x14ac:dyDescent="0.25"/>
    <row r="7171" s="7" customFormat="1" x14ac:dyDescent="0.25"/>
    <row r="7172" s="7" customFormat="1" x14ac:dyDescent="0.25"/>
    <row r="7173" s="7" customFormat="1" x14ac:dyDescent="0.25"/>
    <row r="7174" s="7" customFormat="1" x14ac:dyDescent="0.25"/>
    <row r="7175" s="7" customFormat="1" x14ac:dyDescent="0.25"/>
    <row r="7176" s="7" customFormat="1" x14ac:dyDescent="0.25"/>
    <row r="7177" s="7" customFormat="1" x14ac:dyDescent="0.25"/>
    <row r="7178" s="7" customFormat="1" x14ac:dyDescent="0.25"/>
    <row r="7179" s="7" customFormat="1" x14ac:dyDescent="0.25"/>
    <row r="7180" s="7" customFormat="1" x14ac:dyDescent="0.25"/>
    <row r="7181" s="7" customFormat="1" x14ac:dyDescent="0.25"/>
    <row r="7182" s="7" customFormat="1" x14ac:dyDescent="0.25"/>
    <row r="7183" s="7" customFormat="1" x14ac:dyDescent="0.25"/>
    <row r="7184" s="7" customFormat="1" x14ac:dyDescent="0.25"/>
    <row r="7185" s="7" customFormat="1" x14ac:dyDescent="0.25"/>
    <row r="7186" s="7" customFormat="1" x14ac:dyDescent="0.25"/>
    <row r="7187" s="7" customFormat="1" x14ac:dyDescent="0.25"/>
    <row r="7188" s="7" customFormat="1" x14ac:dyDescent="0.25"/>
    <row r="7189" s="7" customFormat="1" x14ac:dyDescent="0.25"/>
    <row r="7190" s="7" customFormat="1" x14ac:dyDescent="0.25"/>
    <row r="7191" s="7" customFormat="1" x14ac:dyDescent="0.25"/>
    <row r="7192" s="7" customFormat="1" x14ac:dyDescent="0.25"/>
    <row r="7193" s="7" customFormat="1" x14ac:dyDescent="0.25"/>
    <row r="7194" s="7" customFormat="1" x14ac:dyDescent="0.25"/>
    <row r="7195" s="7" customFormat="1" x14ac:dyDescent="0.25"/>
    <row r="7196" s="7" customFormat="1" x14ac:dyDescent="0.25"/>
    <row r="7197" s="7" customFormat="1" x14ac:dyDescent="0.25"/>
    <row r="7198" s="7" customFormat="1" x14ac:dyDescent="0.25"/>
    <row r="7199" s="7" customFormat="1" x14ac:dyDescent="0.25"/>
    <row r="7200" s="7" customFormat="1" x14ac:dyDescent="0.25"/>
    <row r="7201" s="7" customFormat="1" x14ac:dyDescent="0.25"/>
    <row r="7202" s="7" customFormat="1" x14ac:dyDescent="0.25"/>
    <row r="7203" s="7" customFormat="1" x14ac:dyDescent="0.25"/>
    <row r="7204" s="7" customFormat="1" x14ac:dyDescent="0.25"/>
    <row r="7205" s="7" customFormat="1" x14ac:dyDescent="0.25"/>
    <row r="7206" s="7" customFormat="1" x14ac:dyDescent="0.25"/>
    <row r="7207" s="7" customFormat="1" x14ac:dyDescent="0.25"/>
    <row r="7208" s="7" customFormat="1" x14ac:dyDescent="0.25"/>
    <row r="7209" s="7" customFormat="1" x14ac:dyDescent="0.25"/>
    <row r="7210" s="7" customFormat="1" x14ac:dyDescent="0.25"/>
    <row r="7211" s="7" customFormat="1" x14ac:dyDescent="0.25"/>
    <row r="7212" s="7" customFormat="1" x14ac:dyDescent="0.25"/>
    <row r="7213" s="7" customFormat="1" x14ac:dyDescent="0.25"/>
    <row r="7214" s="7" customFormat="1" x14ac:dyDescent="0.25"/>
    <row r="7215" s="7" customFormat="1" x14ac:dyDescent="0.25"/>
    <row r="7216" s="7" customFormat="1" x14ac:dyDescent="0.25"/>
    <row r="7217" s="7" customFormat="1" x14ac:dyDescent="0.25"/>
    <row r="7218" s="7" customFormat="1" x14ac:dyDescent="0.25"/>
    <row r="7219" s="7" customFormat="1" x14ac:dyDescent="0.25"/>
    <row r="7220" s="7" customFormat="1" x14ac:dyDescent="0.25"/>
    <row r="7221" s="7" customFormat="1" x14ac:dyDescent="0.25"/>
    <row r="7222" s="7" customFormat="1" x14ac:dyDescent="0.25"/>
    <row r="7223" s="7" customFormat="1" x14ac:dyDescent="0.25"/>
    <row r="7224" s="7" customFormat="1" x14ac:dyDescent="0.25"/>
    <row r="7225" s="7" customFormat="1" x14ac:dyDescent="0.25"/>
    <row r="7226" s="7" customFormat="1" x14ac:dyDescent="0.25"/>
    <row r="7227" s="7" customFormat="1" x14ac:dyDescent="0.25"/>
    <row r="7228" s="7" customFormat="1" x14ac:dyDescent="0.25"/>
    <row r="7229" s="7" customFormat="1" x14ac:dyDescent="0.25"/>
    <row r="7230" s="7" customFormat="1" x14ac:dyDescent="0.25"/>
    <row r="7231" s="7" customFormat="1" x14ac:dyDescent="0.25"/>
    <row r="7232" s="7" customFormat="1" x14ac:dyDescent="0.25"/>
    <row r="7233" s="7" customFormat="1" x14ac:dyDescent="0.25"/>
    <row r="7234" s="7" customFormat="1" x14ac:dyDescent="0.25"/>
    <row r="7235" s="7" customFormat="1" x14ac:dyDescent="0.25"/>
    <row r="7236" s="7" customFormat="1" x14ac:dyDescent="0.25"/>
    <row r="7237" s="7" customFormat="1" x14ac:dyDescent="0.25"/>
    <row r="7238" s="7" customFormat="1" x14ac:dyDescent="0.25"/>
    <row r="7239" s="7" customFormat="1" x14ac:dyDescent="0.25"/>
    <row r="7240" s="7" customFormat="1" x14ac:dyDescent="0.25"/>
    <row r="7241" s="7" customFormat="1" x14ac:dyDescent="0.25"/>
    <row r="7242" s="7" customFormat="1" x14ac:dyDescent="0.25"/>
    <row r="7243" s="7" customFormat="1" x14ac:dyDescent="0.25"/>
    <row r="7244" s="7" customFormat="1" x14ac:dyDescent="0.25"/>
    <row r="7245" s="7" customFormat="1" x14ac:dyDescent="0.25"/>
    <row r="7246" s="7" customFormat="1" x14ac:dyDescent="0.25"/>
    <row r="7247" s="7" customFormat="1" x14ac:dyDescent="0.25"/>
    <row r="7248" s="7" customFormat="1" x14ac:dyDescent="0.25"/>
    <row r="7249" s="7" customFormat="1" x14ac:dyDescent="0.25"/>
    <row r="7250" s="7" customFormat="1" x14ac:dyDescent="0.25"/>
    <row r="7251" s="7" customFormat="1" x14ac:dyDescent="0.25"/>
    <row r="7252" s="7" customFormat="1" x14ac:dyDescent="0.25"/>
    <row r="7253" s="7" customFormat="1" x14ac:dyDescent="0.25"/>
    <row r="7254" s="7" customFormat="1" x14ac:dyDescent="0.25"/>
    <row r="7255" s="7" customFormat="1" x14ac:dyDescent="0.25"/>
    <row r="7256" s="7" customFormat="1" x14ac:dyDescent="0.25"/>
    <row r="7257" s="7" customFormat="1" x14ac:dyDescent="0.25"/>
    <row r="7258" s="7" customFormat="1" x14ac:dyDescent="0.25"/>
    <row r="7259" s="7" customFormat="1" x14ac:dyDescent="0.25"/>
    <row r="7260" s="7" customFormat="1" x14ac:dyDescent="0.25"/>
    <row r="7261" s="7" customFormat="1" x14ac:dyDescent="0.25"/>
    <row r="7262" s="7" customFormat="1" x14ac:dyDescent="0.25"/>
    <row r="7263" s="7" customFormat="1" x14ac:dyDescent="0.25"/>
    <row r="7264" s="7" customFormat="1" x14ac:dyDescent="0.25"/>
    <row r="7265" s="7" customFormat="1" x14ac:dyDescent="0.25"/>
    <row r="7266" s="7" customFormat="1" x14ac:dyDescent="0.25"/>
    <row r="7267" s="7" customFormat="1" x14ac:dyDescent="0.25"/>
    <row r="7268" s="7" customFormat="1" x14ac:dyDescent="0.25"/>
    <row r="7269" s="7" customFormat="1" x14ac:dyDescent="0.25"/>
    <row r="7270" s="7" customFormat="1" x14ac:dyDescent="0.25"/>
    <row r="7271" s="7" customFormat="1" x14ac:dyDescent="0.25"/>
    <row r="7272" s="7" customFormat="1" x14ac:dyDescent="0.25"/>
    <row r="7273" s="7" customFormat="1" x14ac:dyDescent="0.25"/>
    <row r="7274" s="7" customFormat="1" x14ac:dyDescent="0.25"/>
    <row r="7275" s="7" customFormat="1" x14ac:dyDescent="0.25"/>
    <row r="7276" s="7" customFormat="1" x14ac:dyDescent="0.25"/>
    <row r="7277" s="7" customFormat="1" x14ac:dyDescent="0.25"/>
    <row r="7278" s="7" customFormat="1" x14ac:dyDescent="0.25"/>
    <row r="7279" s="7" customFormat="1" x14ac:dyDescent="0.25"/>
    <row r="7280" s="7" customFormat="1" x14ac:dyDescent="0.25"/>
    <row r="7281" s="7" customFormat="1" x14ac:dyDescent="0.25"/>
    <row r="7282" s="7" customFormat="1" x14ac:dyDescent="0.25"/>
    <row r="7283" s="7" customFormat="1" x14ac:dyDescent="0.25"/>
    <row r="7284" s="7" customFormat="1" x14ac:dyDescent="0.25"/>
    <row r="7285" s="7" customFormat="1" x14ac:dyDescent="0.25"/>
    <row r="7286" s="7" customFormat="1" x14ac:dyDescent="0.25"/>
    <row r="7287" s="7" customFormat="1" x14ac:dyDescent="0.25"/>
    <row r="7288" s="7" customFormat="1" x14ac:dyDescent="0.25"/>
    <row r="7289" s="7" customFormat="1" x14ac:dyDescent="0.25"/>
    <row r="7290" s="7" customFormat="1" x14ac:dyDescent="0.25"/>
    <row r="7291" s="7" customFormat="1" x14ac:dyDescent="0.25"/>
    <row r="7292" s="7" customFormat="1" x14ac:dyDescent="0.25"/>
    <row r="7293" s="7" customFormat="1" x14ac:dyDescent="0.25"/>
    <row r="7294" s="7" customFormat="1" x14ac:dyDescent="0.25"/>
    <row r="7295" s="7" customFormat="1" x14ac:dyDescent="0.25"/>
    <row r="7296" s="7" customFormat="1" x14ac:dyDescent="0.25"/>
    <row r="7297" s="7" customFormat="1" x14ac:dyDescent="0.25"/>
    <row r="7298" s="7" customFormat="1" x14ac:dyDescent="0.25"/>
    <row r="7299" s="7" customFormat="1" x14ac:dyDescent="0.25"/>
    <row r="7300" s="7" customFormat="1" x14ac:dyDescent="0.25"/>
    <row r="7301" s="7" customFormat="1" x14ac:dyDescent="0.25"/>
    <row r="7302" s="7" customFormat="1" x14ac:dyDescent="0.25"/>
    <row r="7303" s="7" customFormat="1" x14ac:dyDescent="0.25"/>
    <row r="7304" s="7" customFormat="1" x14ac:dyDescent="0.25"/>
    <row r="7305" s="7" customFormat="1" x14ac:dyDescent="0.25"/>
    <row r="7306" s="7" customFormat="1" x14ac:dyDescent="0.25"/>
    <row r="7307" s="7" customFormat="1" x14ac:dyDescent="0.25"/>
    <row r="7308" s="7" customFormat="1" x14ac:dyDescent="0.25"/>
    <row r="7309" s="7" customFormat="1" x14ac:dyDescent="0.25"/>
    <row r="7310" s="7" customFormat="1" x14ac:dyDescent="0.25"/>
    <row r="7311" s="7" customFormat="1" x14ac:dyDescent="0.25"/>
    <row r="7312" s="7" customFormat="1" x14ac:dyDescent="0.25"/>
    <row r="7313" s="7" customFormat="1" x14ac:dyDescent="0.25"/>
    <row r="7314" s="7" customFormat="1" x14ac:dyDescent="0.25"/>
    <row r="7315" s="7" customFormat="1" x14ac:dyDescent="0.25"/>
    <row r="7316" s="7" customFormat="1" x14ac:dyDescent="0.25"/>
    <row r="7317" s="7" customFormat="1" x14ac:dyDescent="0.25"/>
    <row r="7318" s="7" customFormat="1" x14ac:dyDescent="0.25"/>
    <row r="7319" s="7" customFormat="1" x14ac:dyDescent="0.25"/>
    <row r="7320" s="7" customFormat="1" x14ac:dyDescent="0.25"/>
    <row r="7321" s="7" customFormat="1" x14ac:dyDescent="0.25"/>
    <row r="7322" s="7" customFormat="1" x14ac:dyDescent="0.25"/>
    <row r="7323" s="7" customFormat="1" x14ac:dyDescent="0.25"/>
    <row r="7324" s="7" customFormat="1" x14ac:dyDescent="0.25"/>
    <row r="7325" s="7" customFormat="1" x14ac:dyDescent="0.25"/>
    <row r="7326" s="7" customFormat="1" x14ac:dyDescent="0.25"/>
    <row r="7327" s="7" customFormat="1" x14ac:dyDescent="0.25"/>
    <row r="7328" s="7" customFormat="1" x14ac:dyDescent="0.25"/>
    <row r="7329" s="7" customFormat="1" x14ac:dyDescent="0.25"/>
    <row r="7330" s="7" customFormat="1" x14ac:dyDescent="0.25"/>
    <row r="7331" s="7" customFormat="1" x14ac:dyDescent="0.25"/>
    <row r="7332" s="7" customFormat="1" x14ac:dyDescent="0.25"/>
    <row r="7333" s="7" customFormat="1" x14ac:dyDescent="0.25"/>
    <row r="7334" s="7" customFormat="1" x14ac:dyDescent="0.25"/>
    <row r="7335" s="7" customFormat="1" x14ac:dyDescent="0.25"/>
    <row r="7336" s="7" customFormat="1" x14ac:dyDescent="0.25"/>
    <row r="7337" s="7" customFormat="1" x14ac:dyDescent="0.25"/>
    <row r="7338" s="7" customFormat="1" x14ac:dyDescent="0.25"/>
    <row r="7339" s="7" customFormat="1" x14ac:dyDescent="0.25"/>
    <row r="7340" s="7" customFormat="1" x14ac:dyDescent="0.25"/>
    <row r="7341" s="7" customFormat="1" x14ac:dyDescent="0.25"/>
    <row r="7342" s="7" customFormat="1" x14ac:dyDescent="0.25"/>
    <row r="7343" s="7" customFormat="1" x14ac:dyDescent="0.25"/>
    <row r="7344" s="7" customFormat="1" x14ac:dyDescent="0.25"/>
    <row r="7345" s="7" customFormat="1" x14ac:dyDescent="0.25"/>
    <row r="7346" s="7" customFormat="1" x14ac:dyDescent="0.25"/>
    <row r="7347" s="7" customFormat="1" x14ac:dyDescent="0.25"/>
    <row r="7348" s="7" customFormat="1" x14ac:dyDescent="0.25"/>
    <row r="7349" s="7" customFormat="1" x14ac:dyDescent="0.25"/>
    <row r="7350" s="7" customFormat="1" x14ac:dyDescent="0.25"/>
    <row r="7351" s="7" customFormat="1" x14ac:dyDescent="0.25"/>
    <row r="7352" s="7" customFormat="1" x14ac:dyDescent="0.25"/>
    <row r="7353" s="7" customFormat="1" x14ac:dyDescent="0.25"/>
    <row r="7354" s="7" customFormat="1" x14ac:dyDescent="0.25"/>
    <row r="7355" s="7" customFormat="1" x14ac:dyDescent="0.25"/>
    <row r="7356" s="7" customFormat="1" x14ac:dyDescent="0.25"/>
    <row r="7357" s="7" customFormat="1" x14ac:dyDescent="0.25"/>
    <row r="7358" s="7" customFormat="1" x14ac:dyDescent="0.25"/>
    <row r="7359" s="7" customFormat="1" x14ac:dyDescent="0.25"/>
    <row r="7360" s="7" customFormat="1" x14ac:dyDescent="0.25"/>
    <row r="7361" s="7" customFormat="1" x14ac:dyDescent="0.25"/>
    <row r="7362" s="7" customFormat="1" x14ac:dyDescent="0.25"/>
    <row r="7363" s="7" customFormat="1" x14ac:dyDescent="0.25"/>
    <row r="7364" s="7" customFormat="1" x14ac:dyDescent="0.25"/>
    <row r="7365" s="7" customFormat="1" x14ac:dyDescent="0.25"/>
    <row r="7366" s="7" customFormat="1" x14ac:dyDescent="0.25"/>
    <row r="7367" s="7" customFormat="1" x14ac:dyDescent="0.25"/>
    <row r="7368" s="7" customFormat="1" x14ac:dyDescent="0.25"/>
    <row r="7369" s="7" customFormat="1" x14ac:dyDescent="0.25"/>
    <row r="7370" s="7" customFormat="1" x14ac:dyDescent="0.25"/>
    <row r="7371" s="7" customFormat="1" x14ac:dyDescent="0.25"/>
    <row r="7372" s="7" customFormat="1" x14ac:dyDescent="0.25"/>
    <row r="7373" s="7" customFormat="1" x14ac:dyDescent="0.25"/>
    <row r="7374" s="7" customFormat="1" x14ac:dyDescent="0.25"/>
    <row r="7375" s="7" customFormat="1" x14ac:dyDescent="0.25"/>
    <row r="7376" s="7" customFormat="1" x14ac:dyDescent="0.25"/>
    <row r="7377" s="7" customFormat="1" x14ac:dyDescent="0.25"/>
    <row r="7378" s="7" customFormat="1" x14ac:dyDescent="0.25"/>
    <row r="7379" s="7" customFormat="1" x14ac:dyDescent="0.25"/>
    <row r="7380" s="7" customFormat="1" x14ac:dyDescent="0.25"/>
    <row r="7381" s="7" customFormat="1" x14ac:dyDescent="0.25"/>
    <row r="7382" s="7" customFormat="1" x14ac:dyDescent="0.25"/>
    <row r="7383" s="7" customFormat="1" x14ac:dyDescent="0.25"/>
    <row r="7384" s="7" customFormat="1" x14ac:dyDescent="0.25"/>
    <row r="7385" s="7" customFormat="1" x14ac:dyDescent="0.25"/>
    <row r="7386" s="7" customFormat="1" x14ac:dyDescent="0.25"/>
    <row r="7387" s="7" customFormat="1" x14ac:dyDescent="0.25"/>
    <row r="7388" s="7" customFormat="1" x14ac:dyDescent="0.25"/>
    <row r="7389" s="7" customFormat="1" x14ac:dyDescent="0.25"/>
    <row r="7390" s="7" customFormat="1" x14ac:dyDescent="0.25"/>
    <row r="7391" s="7" customFormat="1" x14ac:dyDescent="0.25"/>
    <row r="7392" s="7" customFormat="1" x14ac:dyDescent="0.25"/>
    <row r="7393" s="7" customFormat="1" x14ac:dyDescent="0.25"/>
    <row r="7394" s="7" customFormat="1" x14ac:dyDescent="0.25"/>
    <row r="7395" s="7" customFormat="1" x14ac:dyDescent="0.25"/>
    <row r="7396" s="7" customFormat="1" x14ac:dyDescent="0.25"/>
    <row r="7397" s="7" customFormat="1" x14ac:dyDescent="0.25"/>
    <row r="7398" s="7" customFormat="1" x14ac:dyDescent="0.25"/>
    <row r="7399" s="7" customFormat="1" x14ac:dyDescent="0.25"/>
    <row r="7400" s="7" customFormat="1" x14ac:dyDescent="0.25"/>
    <row r="7401" s="7" customFormat="1" x14ac:dyDescent="0.25"/>
    <row r="7402" s="7" customFormat="1" x14ac:dyDescent="0.25"/>
    <row r="7403" s="7" customFormat="1" x14ac:dyDescent="0.25"/>
    <row r="7404" s="7" customFormat="1" x14ac:dyDescent="0.25"/>
    <row r="7405" s="7" customFormat="1" x14ac:dyDescent="0.25"/>
    <row r="7406" s="7" customFormat="1" x14ac:dyDescent="0.25"/>
    <row r="7407" s="7" customFormat="1" x14ac:dyDescent="0.25"/>
    <row r="7408" s="7" customFormat="1" x14ac:dyDescent="0.25"/>
    <row r="7409" s="7" customFormat="1" x14ac:dyDescent="0.25"/>
    <row r="7410" s="7" customFormat="1" x14ac:dyDescent="0.25"/>
    <row r="7411" s="7" customFormat="1" x14ac:dyDescent="0.25"/>
    <row r="7412" s="7" customFormat="1" x14ac:dyDescent="0.25"/>
    <row r="7413" s="7" customFormat="1" x14ac:dyDescent="0.25"/>
    <row r="7414" s="7" customFormat="1" x14ac:dyDescent="0.25"/>
    <row r="7415" s="7" customFormat="1" x14ac:dyDescent="0.25"/>
    <row r="7416" s="7" customFormat="1" x14ac:dyDescent="0.25"/>
    <row r="7417" s="7" customFormat="1" x14ac:dyDescent="0.25"/>
    <row r="7418" s="7" customFormat="1" x14ac:dyDescent="0.25"/>
    <row r="7419" s="7" customFormat="1" x14ac:dyDescent="0.25"/>
    <row r="7420" s="7" customFormat="1" x14ac:dyDescent="0.25"/>
    <row r="7421" s="7" customFormat="1" x14ac:dyDescent="0.25"/>
    <row r="7422" s="7" customFormat="1" x14ac:dyDescent="0.25"/>
    <row r="7423" s="7" customFormat="1" x14ac:dyDescent="0.25"/>
    <row r="7424" s="7" customFormat="1" x14ac:dyDescent="0.25"/>
    <row r="7425" s="7" customFormat="1" x14ac:dyDescent="0.25"/>
    <row r="7426" s="7" customFormat="1" x14ac:dyDescent="0.25"/>
    <row r="7427" s="7" customFormat="1" x14ac:dyDescent="0.25"/>
    <row r="7428" s="7" customFormat="1" x14ac:dyDescent="0.25"/>
    <row r="7429" s="7" customFormat="1" x14ac:dyDescent="0.25"/>
    <row r="7430" s="7" customFormat="1" x14ac:dyDescent="0.25"/>
    <row r="7431" s="7" customFormat="1" x14ac:dyDescent="0.25"/>
    <row r="7432" s="7" customFormat="1" x14ac:dyDescent="0.25"/>
    <row r="7433" s="7" customFormat="1" x14ac:dyDescent="0.25"/>
    <row r="7434" s="7" customFormat="1" x14ac:dyDescent="0.25"/>
    <row r="7435" s="7" customFormat="1" x14ac:dyDescent="0.25"/>
    <row r="7436" s="7" customFormat="1" x14ac:dyDescent="0.25"/>
    <row r="7437" s="7" customFormat="1" x14ac:dyDescent="0.25"/>
    <row r="7438" s="7" customFormat="1" x14ac:dyDescent="0.25"/>
    <row r="7439" s="7" customFormat="1" x14ac:dyDescent="0.25"/>
    <row r="7440" s="7" customFormat="1" x14ac:dyDescent="0.25"/>
    <row r="7441" s="7" customFormat="1" x14ac:dyDescent="0.25"/>
    <row r="7442" s="7" customFormat="1" x14ac:dyDescent="0.25"/>
    <row r="7443" s="7" customFormat="1" x14ac:dyDescent="0.25"/>
    <row r="7444" s="7" customFormat="1" x14ac:dyDescent="0.25"/>
    <row r="7445" s="7" customFormat="1" x14ac:dyDescent="0.25"/>
    <row r="7446" s="7" customFormat="1" x14ac:dyDescent="0.25"/>
    <row r="7447" s="7" customFormat="1" x14ac:dyDescent="0.25"/>
    <row r="7448" s="7" customFormat="1" x14ac:dyDescent="0.25"/>
    <row r="7449" s="7" customFormat="1" x14ac:dyDescent="0.25"/>
    <row r="7450" s="7" customFormat="1" x14ac:dyDescent="0.25"/>
    <row r="7451" s="7" customFormat="1" x14ac:dyDescent="0.25"/>
    <row r="7452" s="7" customFormat="1" x14ac:dyDescent="0.25"/>
    <row r="7453" s="7" customFormat="1" x14ac:dyDescent="0.25"/>
    <row r="7454" s="7" customFormat="1" x14ac:dyDescent="0.25"/>
    <row r="7455" s="7" customFormat="1" x14ac:dyDescent="0.25"/>
    <row r="7456" s="7" customFormat="1" x14ac:dyDescent="0.25"/>
    <row r="7457" s="7" customFormat="1" x14ac:dyDescent="0.25"/>
    <row r="7458" s="7" customFormat="1" x14ac:dyDescent="0.25"/>
    <row r="7459" s="7" customFormat="1" x14ac:dyDescent="0.25"/>
    <row r="7460" s="7" customFormat="1" x14ac:dyDescent="0.25"/>
    <row r="7461" s="7" customFormat="1" x14ac:dyDescent="0.25"/>
    <row r="7462" s="7" customFormat="1" x14ac:dyDescent="0.25"/>
    <row r="7463" s="7" customFormat="1" x14ac:dyDescent="0.25"/>
    <row r="7464" s="7" customFormat="1" x14ac:dyDescent="0.25"/>
    <row r="7465" s="7" customFormat="1" x14ac:dyDescent="0.25"/>
    <row r="7466" s="7" customFormat="1" x14ac:dyDescent="0.25"/>
    <row r="7467" s="7" customFormat="1" x14ac:dyDescent="0.25"/>
    <row r="7468" s="7" customFormat="1" x14ac:dyDescent="0.25"/>
    <row r="7469" s="7" customFormat="1" x14ac:dyDescent="0.25"/>
    <row r="7470" s="7" customFormat="1" x14ac:dyDescent="0.25"/>
    <row r="7471" s="7" customFormat="1" x14ac:dyDescent="0.25"/>
    <row r="7472" s="7" customFormat="1" x14ac:dyDescent="0.25"/>
    <row r="7473" s="7" customFormat="1" x14ac:dyDescent="0.25"/>
    <row r="7474" s="7" customFormat="1" x14ac:dyDescent="0.25"/>
    <row r="7475" s="7" customFormat="1" x14ac:dyDescent="0.25"/>
    <row r="7476" s="7" customFormat="1" x14ac:dyDescent="0.25"/>
    <row r="7477" s="7" customFormat="1" x14ac:dyDescent="0.25"/>
    <row r="7478" s="7" customFormat="1" x14ac:dyDescent="0.25"/>
    <row r="7479" s="7" customFormat="1" x14ac:dyDescent="0.25"/>
    <row r="7480" s="7" customFormat="1" x14ac:dyDescent="0.25"/>
    <row r="7481" s="7" customFormat="1" x14ac:dyDescent="0.25"/>
    <row r="7482" s="7" customFormat="1" x14ac:dyDescent="0.25"/>
    <row r="7483" s="7" customFormat="1" x14ac:dyDescent="0.25"/>
    <row r="7484" s="7" customFormat="1" x14ac:dyDescent="0.25"/>
    <row r="7485" s="7" customFormat="1" x14ac:dyDescent="0.25"/>
    <row r="7486" s="7" customFormat="1" x14ac:dyDescent="0.25"/>
    <row r="7487" s="7" customFormat="1" x14ac:dyDescent="0.25"/>
    <row r="7488" s="7" customFormat="1" x14ac:dyDescent="0.25"/>
    <row r="7489" s="7" customFormat="1" x14ac:dyDescent="0.25"/>
    <row r="7490" s="7" customFormat="1" x14ac:dyDescent="0.25"/>
    <row r="7491" s="7" customFormat="1" x14ac:dyDescent="0.25"/>
    <row r="7492" s="7" customFormat="1" x14ac:dyDescent="0.25"/>
    <row r="7493" s="7" customFormat="1" x14ac:dyDescent="0.25"/>
    <row r="7494" s="7" customFormat="1" x14ac:dyDescent="0.25"/>
    <row r="7495" s="7" customFormat="1" x14ac:dyDescent="0.25"/>
    <row r="7496" s="7" customFormat="1" x14ac:dyDescent="0.25"/>
    <row r="7497" s="7" customFormat="1" x14ac:dyDescent="0.25"/>
    <row r="7498" s="7" customFormat="1" x14ac:dyDescent="0.25"/>
    <row r="7499" s="7" customFormat="1" x14ac:dyDescent="0.25"/>
    <row r="7500" s="7" customFormat="1" x14ac:dyDescent="0.25"/>
    <row r="7501" s="7" customFormat="1" x14ac:dyDescent="0.25"/>
    <row r="7502" s="7" customFormat="1" x14ac:dyDescent="0.25"/>
    <row r="7503" s="7" customFormat="1" x14ac:dyDescent="0.25"/>
    <row r="7504" s="7" customFormat="1" x14ac:dyDescent="0.25"/>
    <row r="7505" s="7" customFormat="1" x14ac:dyDescent="0.25"/>
    <row r="7506" s="7" customFormat="1" x14ac:dyDescent="0.25"/>
    <row r="7507" s="7" customFormat="1" x14ac:dyDescent="0.25"/>
    <row r="7508" s="7" customFormat="1" x14ac:dyDescent="0.25"/>
    <row r="7509" s="7" customFormat="1" x14ac:dyDescent="0.25"/>
    <row r="7510" s="7" customFormat="1" x14ac:dyDescent="0.25"/>
    <row r="7511" s="7" customFormat="1" x14ac:dyDescent="0.25"/>
    <row r="7512" s="7" customFormat="1" x14ac:dyDescent="0.25"/>
    <row r="7513" s="7" customFormat="1" x14ac:dyDescent="0.25"/>
    <row r="7514" s="7" customFormat="1" x14ac:dyDescent="0.25"/>
    <row r="7515" s="7" customFormat="1" x14ac:dyDescent="0.25"/>
    <row r="7516" s="7" customFormat="1" x14ac:dyDescent="0.25"/>
    <row r="7517" s="7" customFormat="1" x14ac:dyDescent="0.25"/>
    <row r="7518" s="7" customFormat="1" x14ac:dyDescent="0.25"/>
    <row r="7519" s="7" customFormat="1" x14ac:dyDescent="0.25"/>
    <row r="7520" s="7" customFormat="1" x14ac:dyDescent="0.25"/>
    <row r="7521" s="7" customFormat="1" x14ac:dyDescent="0.25"/>
    <row r="7522" s="7" customFormat="1" x14ac:dyDescent="0.25"/>
    <row r="7523" s="7" customFormat="1" x14ac:dyDescent="0.25"/>
    <row r="7524" s="7" customFormat="1" x14ac:dyDescent="0.25"/>
    <row r="7525" s="7" customFormat="1" x14ac:dyDescent="0.25"/>
    <row r="7526" s="7" customFormat="1" x14ac:dyDescent="0.25"/>
    <row r="7527" s="7" customFormat="1" x14ac:dyDescent="0.25"/>
    <row r="7528" s="7" customFormat="1" x14ac:dyDescent="0.25"/>
    <row r="7529" s="7" customFormat="1" x14ac:dyDescent="0.25"/>
    <row r="7530" s="7" customFormat="1" x14ac:dyDescent="0.25"/>
    <row r="7531" s="7" customFormat="1" x14ac:dyDescent="0.25"/>
    <row r="7532" s="7" customFormat="1" x14ac:dyDescent="0.25"/>
    <row r="7533" s="7" customFormat="1" x14ac:dyDescent="0.25"/>
    <row r="7534" s="7" customFormat="1" x14ac:dyDescent="0.25"/>
    <row r="7535" s="7" customFormat="1" x14ac:dyDescent="0.25"/>
    <row r="7536" s="7" customFormat="1" x14ac:dyDescent="0.25"/>
    <row r="7537" s="7" customFormat="1" x14ac:dyDescent="0.25"/>
    <row r="7538" s="7" customFormat="1" x14ac:dyDescent="0.25"/>
    <row r="7539" s="7" customFormat="1" x14ac:dyDescent="0.25"/>
    <row r="7540" s="7" customFormat="1" x14ac:dyDescent="0.25"/>
    <row r="7541" s="7" customFormat="1" x14ac:dyDescent="0.25"/>
    <row r="7542" s="7" customFormat="1" x14ac:dyDescent="0.25"/>
    <row r="7543" s="7" customFormat="1" x14ac:dyDescent="0.25"/>
    <row r="7544" s="7" customFormat="1" x14ac:dyDescent="0.25"/>
    <row r="7545" s="7" customFormat="1" x14ac:dyDescent="0.25"/>
    <row r="7546" s="7" customFormat="1" x14ac:dyDescent="0.25"/>
    <row r="7547" s="7" customFormat="1" x14ac:dyDescent="0.25"/>
    <row r="7548" s="7" customFormat="1" x14ac:dyDescent="0.25"/>
    <row r="7549" s="7" customFormat="1" x14ac:dyDescent="0.25"/>
    <row r="7550" s="7" customFormat="1" x14ac:dyDescent="0.25"/>
    <row r="7551" s="7" customFormat="1" x14ac:dyDescent="0.25"/>
    <row r="7552" s="7" customFormat="1" x14ac:dyDescent="0.25"/>
    <row r="7553" s="7" customFormat="1" x14ac:dyDescent="0.25"/>
    <row r="7554" s="7" customFormat="1" x14ac:dyDescent="0.25"/>
    <row r="7555" s="7" customFormat="1" x14ac:dyDescent="0.25"/>
    <row r="7556" s="7" customFormat="1" x14ac:dyDescent="0.25"/>
    <row r="7557" s="7" customFormat="1" x14ac:dyDescent="0.25"/>
    <row r="7558" s="7" customFormat="1" x14ac:dyDescent="0.25"/>
    <row r="7559" s="7" customFormat="1" x14ac:dyDescent="0.25"/>
    <row r="7560" s="7" customFormat="1" x14ac:dyDescent="0.25"/>
    <row r="7561" s="7" customFormat="1" x14ac:dyDescent="0.25"/>
    <row r="7562" s="7" customFormat="1" x14ac:dyDescent="0.25"/>
    <row r="7563" s="7" customFormat="1" x14ac:dyDescent="0.25"/>
    <row r="7564" s="7" customFormat="1" x14ac:dyDescent="0.25"/>
    <row r="7565" s="7" customFormat="1" x14ac:dyDescent="0.25"/>
    <row r="7566" s="7" customFormat="1" x14ac:dyDescent="0.25"/>
    <row r="7567" s="7" customFormat="1" x14ac:dyDescent="0.25"/>
    <row r="7568" s="7" customFormat="1" x14ac:dyDescent="0.25"/>
    <row r="7569" s="7" customFormat="1" x14ac:dyDescent="0.25"/>
    <row r="7570" s="7" customFormat="1" x14ac:dyDescent="0.25"/>
    <row r="7571" s="7" customFormat="1" x14ac:dyDescent="0.25"/>
    <row r="7572" s="7" customFormat="1" x14ac:dyDescent="0.25"/>
    <row r="7573" s="7" customFormat="1" x14ac:dyDescent="0.25"/>
    <row r="7574" s="7" customFormat="1" x14ac:dyDescent="0.25"/>
    <row r="7575" s="7" customFormat="1" x14ac:dyDescent="0.25"/>
    <row r="7576" s="7" customFormat="1" x14ac:dyDescent="0.25"/>
    <row r="7577" s="7" customFormat="1" x14ac:dyDescent="0.25"/>
    <row r="7578" s="7" customFormat="1" x14ac:dyDescent="0.25"/>
    <row r="7579" s="7" customFormat="1" x14ac:dyDescent="0.25"/>
    <row r="7580" s="7" customFormat="1" x14ac:dyDescent="0.25"/>
    <row r="7581" s="7" customFormat="1" x14ac:dyDescent="0.25"/>
    <row r="7582" s="7" customFormat="1" x14ac:dyDescent="0.25"/>
    <row r="7583" s="7" customFormat="1" x14ac:dyDescent="0.25"/>
    <row r="7584" s="7" customFormat="1" x14ac:dyDescent="0.25"/>
    <row r="7585" s="7" customFormat="1" x14ac:dyDescent="0.25"/>
    <row r="7586" s="7" customFormat="1" x14ac:dyDescent="0.25"/>
    <row r="7587" s="7" customFormat="1" x14ac:dyDescent="0.25"/>
    <row r="7588" s="7" customFormat="1" x14ac:dyDescent="0.25"/>
    <row r="7589" s="7" customFormat="1" x14ac:dyDescent="0.25"/>
    <row r="7590" s="7" customFormat="1" x14ac:dyDescent="0.25"/>
    <row r="7591" s="7" customFormat="1" x14ac:dyDescent="0.25"/>
    <row r="7592" s="7" customFormat="1" x14ac:dyDescent="0.25"/>
    <row r="7593" s="7" customFormat="1" x14ac:dyDescent="0.25"/>
    <row r="7594" s="7" customFormat="1" x14ac:dyDescent="0.25"/>
    <row r="7595" s="7" customFormat="1" x14ac:dyDescent="0.25"/>
    <row r="7596" s="7" customFormat="1" x14ac:dyDescent="0.25"/>
    <row r="7597" s="7" customFormat="1" x14ac:dyDescent="0.25"/>
    <row r="7598" s="7" customFormat="1" x14ac:dyDescent="0.25"/>
    <row r="7599" s="7" customFormat="1" x14ac:dyDescent="0.25"/>
    <row r="7600" s="7" customFormat="1" x14ac:dyDescent="0.25"/>
    <row r="7601" s="7" customFormat="1" x14ac:dyDescent="0.25"/>
    <row r="7602" s="7" customFormat="1" x14ac:dyDescent="0.25"/>
    <row r="7603" s="7" customFormat="1" x14ac:dyDescent="0.25"/>
    <row r="7604" s="7" customFormat="1" x14ac:dyDescent="0.25"/>
    <row r="7605" s="7" customFormat="1" x14ac:dyDescent="0.25"/>
    <row r="7606" s="7" customFormat="1" x14ac:dyDescent="0.25"/>
    <row r="7607" s="7" customFormat="1" x14ac:dyDescent="0.25"/>
    <row r="7608" s="7" customFormat="1" x14ac:dyDescent="0.25"/>
    <row r="7609" s="7" customFormat="1" x14ac:dyDescent="0.25"/>
    <row r="7610" s="7" customFormat="1" x14ac:dyDescent="0.25"/>
    <row r="7611" s="7" customFormat="1" x14ac:dyDescent="0.25"/>
    <row r="7612" s="7" customFormat="1" x14ac:dyDescent="0.25"/>
    <row r="7613" s="7" customFormat="1" x14ac:dyDescent="0.25"/>
    <row r="7614" s="7" customFormat="1" x14ac:dyDescent="0.25"/>
    <row r="7615" s="7" customFormat="1" x14ac:dyDescent="0.25"/>
    <row r="7616" s="7" customFormat="1" x14ac:dyDescent="0.25"/>
    <row r="7617" s="7" customFormat="1" x14ac:dyDescent="0.25"/>
    <row r="7618" s="7" customFormat="1" x14ac:dyDescent="0.25"/>
    <row r="7619" s="7" customFormat="1" x14ac:dyDescent="0.25"/>
    <row r="7620" s="7" customFormat="1" x14ac:dyDescent="0.25"/>
    <row r="7621" s="7" customFormat="1" x14ac:dyDescent="0.25"/>
    <row r="7622" s="7" customFormat="1" x14ac:dyDescent="0.25"/>
    <row r="7623" s="7" customFormat="1" x14ac:dyDescent="0.25"/>
    <row r="7624" s="7" customFormat="1" x14ac:dyDescent="0.25"/>
    <row r="7625" s="7" customFormat="1" x14ac:dyDescent="0.25"/>
    <row r="7626" s="7" customFormat="1" x14ac:dyDescent="0.25"/>
    <row r="7627" s="7" customFormat="1" x14ac:dyDescent="0.25"/>
    <row r="7628" s="7" customFormat="1" x14ac:dyDescent="0.25"/>
    <row r="7629" s="7" customFormat="1" x14ac:dyDescent="0.25"/>
    <row r="7630" s="7" customFormat="1" x14ac:dyDescent="0.25"/>
    <row r="7631" s="7" customFormat="1" x14ac:dyDescent="0.25"/>
    <row r="7632" s="7" customFormat="1" x14ac:dyDescent="0.25"/>
    <row r="7633" s="7" customFormat="1" x14ac:dyDescent="0.25"/>
    <row r="7634" s="7" customFormat="1" x14ac:dyDescent="0.25"/>
    <row r="7635" s="7" customFormat="1" x14ac:dyDescent="0.25"/>
    <row r="7636" s="7" customFormat="1" x14ac:dyDescent="0.25"/>
    <row r="7637" s="7" customFormat="1" x14ac:dyDescent="0.25"/>
    <row r="7638" s="7" customFormat="1" x14ac:dyDescent="0.25"/>
    <row r="7639" s="7" customFormat="1" x14ac:dyDescent="0.25"/>
    <row r="7640" s="7" customFormat="1" x14ac:dyDescent="0.25"/>
    <row r="7641" s="7" customFormat="1" x14ac:dyDescent="0.25"/>
    <row r="7642" s="7" customFormat="1" x14ac:dyDescent="0.25"/>
    <row r="7643" s="7" customFormat="1" x14ac:dyDescent="0.25"/>
    <row r="7644" s="7" customFormat="1" x14ac:dyDescent="0.25"/>
    <row r="7645" s="7" customFormat="1" x14ac:dyDescent="0.25"/>
    <row r="7646" s="7" customFormat="1" x14ac:dyDescent="0.25"/>
    <row r="7647" s="7" customFormat="1" x14ac:dyDescent="0.25"/>
    <row r="7648" s="7" customFormat="1" x14ac:dyDescent="0.25"/>
    <row r="7649" s="7" customFormat="1" x14ac:dyDescent="0.25"/>
    <row r="7650" s="7" customFormat="1" x14ac:dyDescent="0.25"/>
    <row r="7651" s="7" customFormat="1" x14ac:dyDescent="0.25"/>
    <row r="7652" s="7" customFormat="1" x14ac:dyDescent="0.25"/>
    <row r="7653" s="7" customFormat="1" x14ac:dyDescent="0.25"/>
    <row r="7654" s="7" customFormat="1" x14ac:dyDescent="0.25"/>
    <row r="7655" s="7" customFormat="1" x14ac:dyDescent="0.25"/>
    <row r="7656" s="7" customFormat="1" x14ac:dyDescent="0.25"/>
    <row r="7657" s="7" customFormat="1" x14ac:dyDescent="0.25"/>
    <row r="7658" s="7" customFormat="1" x14ac:dyDescent="0.25"/>
    <row r="7659" s="7" customFormat="1" x14ac:dyDescent="0.25"/>
    <row r="7660" s="7" customFormat="1" x14ac:dyDescent="0.25"/>
    <row r="7661" s="7" customFormat="1" x14ac:dyDescent="0.25"/>
    <row r="7662" s="7" customFormat="1" x14ac:dyDescent="0.25"/>
    <row r="7663" s="7" customFormat="1" x14ac:dyDescent="0.25"/>
    <row r="7664" s="7" customFormat="1" x14ac:dyDescent="0.25"/>
    <row r="7665" s="7" customFormat="1" x14ac:dyDescent="0.25"/>
    <row r="7666" s="7" customFormat="1" x14ac:dyDescent="0.25"/>
    <row r="7667" s="7" customFormat="1" x14ac:dyDescent="0.25"/>
    <row r="7668" s="7" customFormat="1" x14ac:dyDescent="0.25"/>
    <row r="7669" s="7" customFormat="1" x14ac:dyDescent="0.25"/>
    <row r="7670" s="7" customFormat="1" x14ac:dyDescent="0.25"/>
    <row r="7671" s="7" customFormat="1" x14ac:dyDescent="0.25"/>
    <row r="7672" s="7" customFormat="1" x14ac:dyDescent="0.25"/>
    <row r="7673" s="7" customFormat="1" x14ac:dyDescent="0.25"/>
    <row r="7674" s="7" customFormat="1" x14ac:dyDescent="0.25"/>
    <row r="7675" s="7" customFormat="1" x14ac:dyDescent="0.25"/>
    <row r="7676" s="7" customFormat="1" x14ac:dyDescent="0.25"/>
    <row r="7677" s="7" customFormat="1" x14ac:dyDescent="0.25"/>
    <row r="7678" s="7" customFormat="1" x14ac:dyDescent="0.25"/>
    <row r="7679" s="7" customFormat="1" x14ac:dyDescent="0.25"/>
    <row r="7680" s="7" customFormat="1" x14ac:dyDescent="0.25"/>
    <row r="7681" s="7" customFormat="1" x14ac:dyDescent="0.25"/>
    <row r="7682" s="7" customFormat="1" x14ac:dyDescent="0.25"/>
    <row r="7683" s="7" customFormat="1" x14ac:dyDescent="0.25"/>
    <row r="7684" s="7" customFormat="1" x14ac:dyDescent="0.25"/>
    <row r="7685" s="7" customFormat="1" x14ac:dyDescent="0.25"/>
    <row r="7686" s="7" customFormat="1" x14ac:dyDescent="0.25"/>
    <row r="7687" s="7" customFormat="1" x14ac:dyDescent="0.25"/>
    <row r="7688" s="7" customFormat="1" x14ac:dyDescent="0.25"/>
    <row r="7689" s="7" customFormat="1" x14ac:dyDescent="0.25"/>
    <row r="7690" s="7" customFormat="1" x14ac:dyDescent="0.25"/>
    <row r="7691" s="7" customFormat="1" x14ac:dyDescent="0.25"/>
    <row r="7692" s="7" customFormat="1" x14ac:dyDescent="0.25"/>
    <row r="7693" s="7" customFormat="1" x14ac:dyDescent="0.25"/>
    <row r="7694" s="7" customFormat="1" x14ac:dyDescent="0.25"/>
    <row r="7695" s="7" customFormat="1" x14ac:dyDescent="0.25"/>
    <row r="7696" s="7" customFormat="1" x14ac:dyDescent="0.25"/>
    <row r="7697" s="7" customFormat="1" x14ac:dyDescent="0.25"/>
    <row r="7698" s="7" customFormat="1" x14ac:dyDescent="0.25"/>
    <row r="7699" s="7" customFormat="1" x14ac:dyDescent="0.25"/>
    <row r="7700" s="7" customFormat="1" x14ac:dyDescent="0.25"/>
    <row r="7701" s="7" customFormat="1" x14ac:dyDescent="0.25"/>
    <row r="7702" s="7" customFormat="1" x14ac:dyDescent="0.25"/>
    <row r="7703" s="7" customFormat="1" x14ac:dyDescent="0.25"/>
    <row r="7704" s="7" customFormat="1" x14ac:dyDescent="0.25"/>
    <row r="7705" s="7" customFormat="1" x14ac:dyDescent="0.25"/>
    <row r="7706" s="7" customFormat="1" x14ac:dyDescent="0.25"/>
    <row r="7707" s="7" customFormat="1" x14ac:dyDescent="0.25"/>
    <row r="7708" s="7" customFormat="1" x14ac:dyDescent="0.25"/>
    <row r="7709" s="7" customFormat="1" x14ac:dyDescent="0.25"/>
    <row r="7710" s="7" customFormat="1" x14ac:dyDescent="0.25"/>
    <row r="7711" s="7" customFormat="1" x14ac:dyDescent="0.25"/>
    <row r="7712" s="7" customFormat="1" x14ac:dyDescent="0.25"/>
    <row r="7713" s="7" customFormat="1" x14ac:dyDescent="0.25"/>
    <row r="7714" s="7" customFormat="1" x14ac:dyDescent="0.25"/>
    <row r="7715" s="7" customFormat="1" x14ac:dyDescent="0.25"/>
    <row r="7716" s="7" customFormat="1" x14ac:dyDescent="0.25"/>
    <row r="7717" s="7" customFormat="1" x14ac:dyDescent="0.25"/>
    <row r="7718" s="7" customFormat="1" x14ac:dyDescent="0.25"/>
    <row r="7719" s="7" customFormat="1" x14ac:dyDescent="0.25"/>
    <row r="7720" s="7" customFormat="1" x14ac:dyDescent="0.25"/>
    <row r="7721" s="7" customFormat="1" x14ac:dyDescent="0.25"/>
    <row r="7722" s="7" customFormat="1" x14ac:dyDescent="0.25"/>
    <row r="7723" s="7" customFormat="1" x14ac:dyDescent="0.25"/>
    <row r="7724" s="7" customFormat="1" x14ac:dyDescent="0.25"/>
    <row r="7725" s="7" customFormat="1" x14ac:dyDescent="0.25"/>
    <row r="7726" s="7" customFormat="1" x14ac:dyDescent="0.25"/>
    <row r="7727" s="7" customFormat="1" x14ac:dyDescent="0.25"/>
    <row r="7728" s="7" customFormat="1" x14ac:dyDescent="0.25"/>
    <row r="7729" s="7" customFormat="1" x14ac:dyDescent="0.25"/>
    <row r="7730" s="7" customFormat="1" x14ac:dyDescent="0.25"/>
    <row r="7731" s="7" customFormat="1" x14ac:dyDescent="0.25"/>
    <row r="7732" s="7" customFormat="1" x14ac:dyDescent="0.25"/>
    <row r="7733" s="7" customFormat="1" x14ac:dyDescent="0.25"/>
    <row r="7734" s="7" customFormat="1" x14ac:dyDescent="0.25"/>
    <row r="7735" s="7" customFormat="1" x14ac:dyDescent="0.25"/>
    <row r="7736" s="7" customFormat="1" x14ac:dyDescent="0.25"/>
    <row r="7737" s="7" customFormat="1" x14ac:dyDescent="0.25"/>
    <row r="7738" s="7" customFormat="1" x14ac:dyDescent="0.25"/>
    <row r="7739" s="7" customFormat="1" x14ac:dyDescent="0.25"/>
    <row r="7740" s="7" customFormat="1" x14ac:dyDescent="0.25"/>
    <row r="7741" s="7" customFormat="1" x14ac:dyDescent="0.25"/>
    <row r="7742" s="7" customFormat="1" x14ac:dyDescent="0.25"/>
    <row r="7743" s="7" customFormat="1" x14ac:dyDescent="0.25"/>
    <row r="7744" s="7" customFormat="1" x14ac:dyDescent="0.25"/>
    <row r="7745" s="7" customFormat="1" x14ac:dyDescent="0.25"/>
    <row r="7746" s="7" customFormat="1" x14ac:dyDescent="0.25"/>
    <row r="7747" s="7" customFormat="1" x14ac:dyDescent="0.25"/>
    <row r="7748" s="7" customFormat="1" x14ac:dyDescent="0.25"/>
    <row r="7749" s="7" customFormat="1" x14ac:dyDescent="0.25"/>
    <row r="7750" s="7" customFormat="1" x14ac:dyDescent="0.25"/>
    <row r="7751" s="7" customFormat="1" x14ac:dyDescent="0.25"/>
    <row r="7752" s="7" customFormat="1" x14ac:dyDescent="0.25"/>
    <row r="7753" s="7" customFormat="1" x14ac:dyDescent="0.25"/>
    <row r="7754" s="7" customFormat="1" x14ac:dyDescent="0.25"/>
    <row r="7755" s="7" customFormat="1" x14ac:dyDescent="0.25"/>
    <row r="7756" s="7" customFormat="1" x14ac:dyDescent="0.25"/>
    <row r="7757" s="7" customFormat="1" x14ac:dyDescent="0.25"/>
    <row r="7758" s="7" customFormat="1" x14ac:dyDescent="0.25"/>
    <row r="7759" s="7" customFormat="1" x14ac:dyDescent="0.25"/>
    <row r="7760" s="7" customFormat="1" x14ac:dyDescent="0.25"/>
    <row r="7761" s="7" customFormat="1" x14ac:dyDescent="0.25"/>
    <row r="7762" s="7" customFormat="1" x14ac:dyDescent="0.25"/>
    <row r="7763" s="7" customFormat="1" x14ac:dyDescent="0.25"/>
    <row r="7764" s="7" customFormat="1" x14ac:dyDescent="0.25"/>
    <row r="7765" s="7" customFormat="1" x14ac:dyDescent="0.25"/>
    <row r="7766" s="7" customFormat="1" x14ac:dyDescent="0.25"/>
    <row r="7767" s="7" customFormat="1" x14ac:dyDescent="0.25"/>
    <row r="7768" s="7" customFormat="1" x14ac:dyDescent="0.25"/>
    <row r="7769" s="7" customFormat="1" x14ac:dyDescent="0.25"/>
    <row r="7770" s="7" customFormat="1" x14ac:dyDescent="0.25"/>
    <row r="7771" s="7" customFormat="1" x14ac:dyDescent="0.25"/>
    <row r="7772" s="7" customFormat="1" x14ac:dyDescent="0.25"/>
    <row r="7773" s="7" customFormat="1" x14ac:dyDescent="0.25"/>
    <row r="7774" s="7" customFormat="1" x14ac:dyDescent="0.25"/>
    <row r="7775" s="7" customFormat="1" x14ac:dyDescent="0.25"/>
    <row r="7776" s="7" customFormat="1" x14ac:dyDescent="0.25"/>
    <row r="7777" s="7" customFormat="1" x14ac:dyDescent="0.25"/>
    <row r="7778" s="7" customFormat="1" x14ac:dyDescent="0.25"/>
    <row r="7779" s="7" customFormat="1" x14ac:dyDescent="0.25"/>
    <row r="7780" s="7" customFormat="1" x14ac:dyDescent="0.25"/>
    <row r="7781" s="7" customFormat="1" x14ac:dyDescent="0.25"/>
    <row r="7782" s="7" customFormat="1" x14ac:dyDescent="0.25"/>
    <row r="7783" s="7" customFormat="1" x14ac:dyDescent="0.25"/>
    <row r="7784" s="7" customFormat="1" x14ac:dyDescent="0.25"/>
    <row r="7785" s="7" customFormat="1" x14ac:dyDescent="0.25"/>
    <row r="7786" s="7" customFormat="1" x14ac:dyDescent="0.25"/>
    <row r="7787" s="7" customFormat="1" x14ac:dyDescent="0.25"/>
    <row r="7788" s="7" customFormat="1" x14ac:dyDescent="0.25"/>
    <row r="7789" s="7" customFormat="1" x14ac:dyDescent="0.25"/>
    <row r="7790" s="7" customFormat="1" x14ac:dyDescent="0.25"/>
    <row r="7791" s="7" customFormat="1" x14ac:dyDescent="0.25"/>
    <row r="7792" s="7" customFormat="1" x14ac:dyDescent="0.25"/>
    <row r="7793" s="7" customFormat="1" x14ac:dyDescent="0.25"/>
    <row r="7794" s="7" customFormat="1" x14ac:dyDescent="0.25"/>
    <row r="7795" s="7" customFormat="1" x14ac:dyDescent="0.25"/>
    <row r="7796" s="7" customFormat="1" x14ac:dyDescent="0.25"/>
    <row r="7797" s="7" customFormat="1" x14ac:dyDescent="0.25"/>
    <row r="7798" s="7" customFormat="1" x14ac:dyDescent="0.25"/>
    <row r="7799" s="7" customFormat="1" x14ac:dyDescent="0.25"/>
    <row r="7800" s="7" customFormat="1" x14ac:dyDescent="0.25"/>
    <row r="7801" s="7" customFormat="1" x14ac:dyDescent="0.25"/>
    <row r="7802" s="7" customFormat="1" x14ac:dyDescent="0.25"/>
    <row r="7803" s="7" customFormat="1" x14ac:dyDescent="0.25"/>
    <row r="7804" s="7" customFormat="1" x14ac:dyDescent="0.25"/>
    <row r="7805" s="7" customFormat="1" x14ac:dyDescent="0.25"/>
    <row r="7806" s="7" customFormat="1" x14ac:dyDescent="0.25"/>
    <row r="7807" s="7" customFormat="1" x14ac:dyDescent="0.25"/>
    <row r="7808" s="7" customFormat="1" x14ac:dyDescent="0.25"/>
    <row r="7809" s="7" customFormat="1" x14ac:dyDescent="0.25"/>
    <row r="7810" s="7" customFormat="1" x14ac:dyDescent="0.25"/>
    <row r="7811" s="7" customFormat="1" x14ac:dyDescent="0.25"/>
    <row r="7812" s="7" customFormat="1" x14ac:dyDescent="0.25"/>
    <row r="7813" s="7" customFormat="1" x14ac:dyDescent="0.25"/>
    <row r="7814" s="7" customFormat="1" x14ac:dyDescent="0.25"/>
    <row r="7815" s="7" customFormat="1" x14ac:dyDescent="0.25"/>
    <row r="7816" s="7" customFormat="1" x14ac:dyDescent="0.25"/>
    <row r="7817" s="7" customFormat="1" x14ac:dyDescent="0.25"/>
    <row r="7818" s="7" customFormat="1" x14ac:dyDescent="0.25"/>
    <row r="7819" s="7" customFormat="1" x14ac:dyDescent="0.25"/>
    <row r="7820" s="7" customFormat="1" x14ac:dyDescent="0.25"/>
    <row r="7821" s="7" customFormat="1" x14ac:dyDescent="0.25"/>
    <row r="7822" s="7" customFormat="1" x14ac:dyDescent="0.25"/>
    <row r="7823" s="7" customFormat="1" x14ac:dyDescent="0.25"/>
    <row r="7824" s="7" customFormat="1" x14ac:dyDescent="0.25"/>
    <row r="7825" s="7" customFormat="1" x14ac:dyDescent="0.25"/>
    <row r="7826" s="7" customFormat="1" x14ac:dyDescent="0.25"/>
    <row r="7827" s="7" customFormat="1" x14ac:dyDescent="0.25"/>
    <row r="7828" s="7" customFormat="1" x14ac:dyDescent="0.25"/>
    <row r="7829" s="7" customFormat="1" x14ac:dyDescent="0.25"/>
    <row r="7830" s="7" customFormat="1" x14ac:dyDescent="0.25"/>
    <row r="7831" s="7" customFormat="1" x14ac:dyDescent="0.25"/>
    <row r="7832" s="7" customFormat="1" x14ac:dyDescent="0.25"/>
    <row r="7833" s="7" customFormat="1" x14ac:dyDescent="0.25"/>
    <row r="7834" s="7" customFormat="1" x14ac:dyDescent="0.25"/>
    <row r="7835" s="7" customFormat="1" x14ac:dyDescent="0.25"/>
    <row r="7836" s="7" customFormat="1" x14ac:dyDescent="0.25"/>
    <row r="7837" s="7" customFormat="1" x14ac:dyDescent="0.25"/>
    <row r="7838" s="7" customFormat="1" x14ac:dyDescent="0.25"/>
    <row r="7839" s="7" customFormat="1" x14ac:dyDescent="0.25"/>
    <row r="7840" s="7" customFormat="1" x14ac:dyDescent="0.25"/>
    <row r="7841" s="7" customFormat="1" x14ac:dyDescent="0.25"/>
    <row r="7842" s="7" customFormat="1" x14ac:dyDescent="0.25"/>
    <row r="7843" s="7" customFormat="1" x14ac:dyDescent="0.25"/>
    <row r="7844" s="7" customFormat="1" x14ac:dyDescent="0.25"/>
    <row r="7845" s="7" customFormat="1" x14ac:dyDescent="0.25"/>
    <row r="7846" s="7" customFormat="1" x14ac:dyDescent="0.25"/>
    <row r="7847" s="7" customFormat="1" x14ac:dyDescent="0.25"/>
    <row r="7848" s="7" customFormat="1" x14ac:dyDescent="0.25"/>
    <row r="7849" s="7" customFormat="1" x14ac:dyDescent="0.25"/>
    <row r="7850" s="7" customFormat="1" x14ac:dyDescent="0.25"/>
    <row r="7851" s="7" customFormat="1" x14ac:dyDescent="0.25"/>
    <row r="7852" s="7" customFormat="1" x14ac:dyDescent="0.25"/>
    <row r="7853" s="7" customFormat="1" x14ac:dyDescent="0.25"/>
    <row r="7854" s="7" customFormat="1" x14ac:dyDescent="0.25"/>
    <row r="7855" s="7" customFormat="1" x14ac:dyDescent="0.25"/>
    <row r="7856" s="7" customFormat="1" x14ac:dyDescent="0.25"/>
    <row r="7857" s="7" customFormat="1" x14ac:dyDescent="0.25"/>
    <row r="7858" s="7" customFormat="1" x14ac:dyDescent="0.25"/>
    <row r="7859" s="7" customFormat="1" x14ac:dyDescent="0.25"/>
    <row r="7860" s="7" customFormat="1" x14ac:dyDescent="0.25"/>
    <row r="7861" s="7" customFormat="1" x14ac:dyDescent="0.25"/>
    <row r="7862" s="7" customFormat="1" x14ac:dyDescent="0.25"/>
    <row r="7863" s="7" customFormat="1" x14ac:dyDescent="0.25"/>
    <row r="7864" s="7" customFormat="1" x14ac:dyDescent="0.25"/>
    <row r="7865" s="7" customFormat="1" x14ac:dyDescent="0.25"/>
    <row r="7866" s="7" customFormat="1" x14ac:dyDescent="0.25"/>
    <row r="7867" s="7" customFormat="1" x14ac:dyDescent="0.25"/>
    <row r="7868" s="7" customFormat="1" x14ac:dyDescent="0.25"/>
    <row r="7869" s="7" customFormat="1" x14ac:dyDescent="0.25"/>
    <row r="7870" s="7" customFormat="1" x14ac:dyDescent="0.25"/>
    <row r="7871" s="7" customFormat="1" x14ac:dyDescent="0.25"/>
    <row r="7872" s="7" customFormat="1" x14ac:dyDescent="0.25"/>
    <row r="7873" s="7" customFormat="1" x14ac:dyDescent="0.25"/>
    <row r="7874" s="7" customFormat="1" x14ac:dyDescent="0.25"/>
    <row r="7875" s="7" customFormat="1" x14ac:dyDescent="0.25"/>
    <row r="7876" s="7" customFormat="1" x14ac:dyDescent="0.25"/>
    <row r="7877" s="7" customFormat="1" x14ac:dyDescent="0.25"/>
    <row r="7878" s="7" customFormat="1" x14ac:dyDescent="0.25"/>
    <row r="7879" s="7" customFormat="1" x14ac:dyDescent="0.25"/>
    <row r="7880" s="7" customFormat="1" x14ac:dyDescent="0.25"/>
    <row r="7881" s="7" customFormat="1" x14ac:dyDescent="0.25"/>
    <row r="7882" s="7" customFormat="1" x14ac:dyDescent="0.25"/>
    <row r="7883" s="7" customFormat="1" x14ac:dyDescent="0.25"/>
    <row r="7884" s="7" customFormat="1" x14ac:dyDescent="0.25"/>
    <row r="7885" s="7" customFormat="1" x14ac:dyDescent="0.25"/>
    <row r="7886" s="7" customFormat="1" x14ac:dyDescent="0.25"/>
    <row r="7887" s="7" customFormat="1" x14ac:dyDescent="0.25"/>
    <row r="7888" s="7" customFormat="1" x14ac:dyDescent="0.25"/>
    <row r="7889" s="7" customFormat="1" x14ac:dyDescent="0.25"/>
    <row r="7890" s="7" customFormat="1" x14ac:dyDescent="0.25"/>
    <row r="7891" s="7" customFormat="1" x14ac:dyDescent="0.25"/>
    <row r="7892" s="7" customFormat="1" x14ac:dyDescent="0.25"/>
    <row r="7893" s="7" customFormat="1" x14ac:dyDescent="0.25"/>
    <row r="7894" s="7" customFormat="1" x14ac:dyDescent="0.25"/>
    <row r="7895" s="7" customFormat="1" x14ac:dyDescent="0.25"/>
    <row r="7896" s="7" customFormat="1" x14ac:dyDescent="0.25"/>
    <row r="7897" s="7" customFormat="1" x14ac:dyDescent="0.25"/>
    <row r="7898" s="7" customFormat="1" x14ac:dyDescent="0.25"/>
    <row r="7899" s="7" customFormat="1" x14ac:dyDescent="0.25"/>
    <row r="7900" s="7" customFormat="1" x14ac:dyDescent="0.25"/>
    <row r="7901" s="7" customFormat="1" x14ac:dyDescent="0.25"/>
    <row r="7902" s="7" customFormat="1" x14ac:dyDescent="0.25"/>
    <row r="7903" s="7" customFormat="1" x14ac:dyDescent="0.25"/>
    <row r="7904" s="7" customFormat="1" x14ac:dyDescent="0.25"/>
    <row r="7905" s="7" customFormat="1" x14ac:dyDescent="0.25"/>
    <row r="7906" s="7" customFormat="1" x14ac:dyDescent="0.25"/>
    <row r="7907" s="7" customFormat="1" x14ac:dyDescent="0.25"/>
    <row r="7908" s="7" customFormat="1" x14ac:dyDescent="0.25"/>
    <row r="7909" s="7" customFormat="1" x14ac:dyDescent="0.25"/>
    <row r="7910" s="7" customFormat="1" x14ac:dyDescent="0.25"/>
    <row r="7911" s="7" customFormat="1" x14ac:dyDescent="0.25"/>
    <row r="7912" s="7" customFormat="1" x14ac:dyDescent="0.25"/>
    <row r="7913" s="7" customFormat="1" x14ac:dyDescent="0.25"/>
    <row r="7914" s="7" customFormat="1" x14ac:dyDescent="0.25"/>
    <row r="7915" s="7" customFormat="1" x14ac:dyDescent="0.25"/>
    <row r="7916" s="7" customFormat="1" x14ac:dyDescent="0.25"/>
    <row r="7917" s="7" customFormat="1" x14ac:dyDescent="0.25"/>
    <row r="7918" s="7" customFormat="1" x14ac:dyDescent="0.25"/>
    <row r="7919" s="7" customFormat="1" x14ac:dyDescent="0.25"/>
    <row r="7920" s="7" customFormat="1" x14ac:dyDescent="0.25"/>
    <row r="7921" s="7" customFormat="1" x14ac:dyDescent="0.25"/>
    <row r="7922" s="7" customFormat="1" x14ac:dyDescent="0.25"/>
    <row r="7923" s="7" customFormat="1" x14ac:dyDescent="0.25"/>
    <row r="7924" s="7" customFormat="1" x14ac:dyDescent="0.25"/>
    <row r="7925" s="7" customFormat="1" x14ac:dyDescent="0.25"/>
    <row r="7926" s="7" customFormat="1" x14ac:dyDescent="0.25"/>
    <row r="7927" s="7" customFormat="1" x14ac:dyDescent="0.25"/>
    <row r="7928" s="7" customFormat="1" x14ac:dyDescent="0.25"/>
    <row r="7929" s="7" customFormat="1" x14ac:dyDescent="0.25"/>
    <row r="7930" s="7" customFormat="1" x14ac:dyDescent="0.25"/>
    <row r="7931" s="7" customFormat="1" x14ac:dyDescent="0.25"/>
    <row r="7932" s="7" customFormat="1" x14ac:dyDescent="0.25"/>
    <row r="7933" s="7" customFormat="1" x14ac:dyDescent="0.25"/>
    <row r="7934" s="7" customFormat="1" x14ac:dyDescent="0.25"/>
    <row r="7935" s="7" customFormat="1" x14ac:dyDescent="0.25"/>
    <row r="7936" s="7" customFormat="1" x14ac:dyDescent="0.25"/>
    <row r="7937" s="7" customFormat="1" x14ac:dyDescent="0.25"/>
    <row r="7938" s="7" customFormat="1" x14ac:dyDescent="0.25"/>
    <row r="7939" s="7" customFormat="1" x14ac:dyDescent="0.25"/>
    <row r="7940" s="7" customFormat="1" x14ac:dyDescent="0.25"/>
    <row r="7941" s="7" customFormat="1" x14ac:dyDescent="0.25"/>
    <row r="7942" s="7" customFormat="1" x14ac:dyDescent="0.25"/>
    <row r="7943" s="7" customFormat="1" x14ac:dyDescent="0.25"/>
    <row r="7944" s="7" customFormat="1" x14ac:dyDescent="0.25"/>
    <row r="7945" s="7" customFormat="1" x14ac:dyDescent="0.25"/>
    <row r="7946" s="7" customFormat="1" x14ac:dyDescent="0.25"/>
    <row r="7947" s="7" customFormat="1" x14ac:dyDescent="0.25"/>
    <row r="7948" s="7" customFormat="1" x14ac:dyDescent="0.25"/>
    <row r="7949" s="7" customFormat="1" x14ac:dyDescent="0.25"/>
    <row r="7950" s="7" customFormat="1" x14ac:dyDescent="0.25"/>
    <row r="7951" s="7" customFormat="1" x14ac:dyDescent="0.25"/>
    <row r="7952" s="7" customFormat="1" x14ac:dyDescent="0.25"/>
    <row r="7953" s="7" customFormat="1" x14ac:dyDescent="0.25"/>
    <row r="7954" s="7" customFormat="1" x14ac:dyDescent="0.25"/>
    <row r="7955" s="7" customFormat="1" x14ac:dyDescent="0.25"/>
    <row r="7956" s="7" customFormat="1" x14ac:dyDescent="0.25"/>
    <row r="7957" s="7" customFormat="1" x14ac:dyDescent="0.25"/>
    <row r="7958" s="7" customFormat="1" x14ac:dyDescent="0.25"/>
    <row r="7959" s="7" customFormat="1" x14ac:dyDescent="0.25"/>
    <row r="7960" s="7" customFormat="1" x14ac:dyDescent="0.25"/>
    <row r="7961" s="7" customFormat="1" x14ac:dyDescent="0.25"/>
    <row r="7962" s="7" customFormat="1" x14ac:dyDescent="0.25"/>
    <row r="7963" s="7" customFormat="1" x14ac:dyDescent="0.25"/>
    <row r="7964" s="7" customFormat="1" x14ac:dyDescent="0.25"/>
    <row r="7965" s="7" customFormat="1" x14ac:dyDescent="0.25"/>
    <row r="7966" s="7" customFormat="1" x14ac:dyDescent="0.25"/>
    <row r="7967" s="7" customFormat="1" x14ac:dyDescent="0.25"/>
    <row r="7968" s="7" customFormat="1" x14ac:dyDescent="0.25"/>
    <row r="7969" s="7" customFormat="1" x14ac:dyDescent="0.25"/>
    <row r="7970" s="7" customFormat="1" x14ac:dyDescent="0.25"/>
    <row r="7971" s="7" customFormat="1" x14ac:dyDescent="0.25"/>
    <row r="7972" s="7" customFormat="1" x14ac:dyDescent="0.25"/>
    <row r="7973" s="7" customFormat="1" x14ac:dyDescent="0.25"/>
    <row r="7974" s="7" customFormat="1" x14ac:dyDescent="0.25"/>
    <row r="7975" s="7" customFormat="1" x14ac:dyDescent="0.25"/>
    <row r="7976" s="7" customFormat="1" x14ac:dyDescent="0.25"/>
    <row r="7977" s="7" customFormat="1" x14ac:dyDescent="0.25"/>
    <row r="7978" s="7" customFormat="1" x14ac:dyDescent="0.25"/>
    <row r="7979" s="7" customFormat="1" x14ac:dyDescent="0.25"/>
    <row r="7980" s="7" customFormat="1" x14ac:dyDescent="0.25"/>
    <row r="7981" s="7" customFormat="1" x14ac:dyDescent="0.25"/>
    <row r="7982" s="7" customFormat="1" x14ac:dyDescent="0.25"/>
    <row r="7983" s="7" customFormat="1" x14ac:dyDescent="0.25"/>
    <row r="7984" s="7" customFormat="1" x14ac:dyDescent="0.25"/>
    <row r="7985" s="7" customFormat="1" x14ac:dyDescent="0.25"/>
    <row r="7986" s="7" customFormat="1" x14ac:dyDescent="0.25"/>
    <row r="7987" s="7" customFormat="1" x14ac:dyDescent="0.25"/>
    <row r="7988" s="7" customFormat="1" x14ac:dyDescent="0.25"/>
    <row r="7989" s="7" customFormat="1" x14ac:dyDescent="0.25"/>
    <row r="7990" s="7" customFormat="1" x14ac:dyDescent="0.25"/>
    <row r="7991" s="7" customFormat="1" x14ac:dyDescent="0.25"/>
    <row r="7992" s="7" customFormat="1" x14ac:dyDescent="0.25"/>
    <row r="7993" s="7" customFormat="1" x14ac:dyDescent="0.25"/>
    <row r="7994" s="7" customFormat="1" x14ac:dyDescent="0.25"/>
    <row r="7995" s="7" customFormat="1" x14ac:dyDescent="0.25"/>
    <row r="7996" s="7" customFormat="1" x14ac:dyDescent="0.25"/>
    <row r="7997" s="7" customFormat="1" x14ac:dyDescent="0.25"/>
    <row r="7998" s="7" customFormat="1" x14ac:dyDescent="0.25"/>
    <row r="7999" s="7" customFormat="1" x14ac:dyDescent="0.25"/>
    <row r="8000" s="7" customFormat="1" x14ac:dyDescent="0.25"/>
    <row r="8001" s="7" customFormat="1" x14ac:dyDescent="0.25"/>
    <row r="8002" s="7" customFormat="1" x14ac:dyDescent="0.25"/>
    <row r="8003" s="7" customFormat="1" x14ac:dyDescent="0.25"/>
    <row r="8004" s="7" customFormat="1" x14ac:dyDescent="0.25"/>
    <row r="8005" s="7" customFormat="1" x14ac:dyDescent="0.25"/>
    <row r="8006" s="7" customFormat="1" x14ac:dyDescent="0.25"/>
    <row r="8007" s="7" customFormat="1" x14ac:dyDescent="0.25"/>
    <row r="8008" s="7" customFormat="1" x14ac:dyDescent="0.25"/>
    <row r="8009" s="7" customFormat="1" x14ac:dyDescent="0.25"/>
    <row r="8010" s="7" customFormat="1" x14ac:dyDescent="0.25"/>
    <row r="8011" s="7" customFormat="1" x14ac:dyDescent="0.25"/>
    <row r="8012" s="7" customFormat="1" x14ac:dyDescent="0.25"/>
    <row r="8013" s="7" customFormat="1" x14ac:dyDescent="0.25"/>
    <row r="8014" s="7" customFormat="1" x14ac:dyDescent="0.25"/>
    <row r="8015" s="7" customFormat="1" x14ac:dyDescent="0.25"/>
    <row r="8016" s="7" customFormat="1" x14ac:dyDescent="0.25"/>
    <row r="8017" s="7" customFormat="1" x14ac:dyDescent="0.25"/>
    <row r="8018" s="7" customFormat="1" x14ac:dyDescent="0.25"/>
    <row r="8019" s="7" customFormat="1" x14ac:dyDescent="0.25"/>
    <row r="8020" s="7" customFormat="1" x14ac:dyDescent="0.25"/>
    <row r="8021" s="7" customFormat="1" x14ac:dyDescent="0.25"/>
    <row r="8022" s="7" customFormat="1" x14ac:dyDescent="0.25"/>
    <row r="8023" s="7" customFormat="1" x14ac:dyDescent="0.25"/>
    <row r="8024" s="7" customFormat="1" x14ac:dyDescent="0.25"/>
    <row r="8025" s="7" customFormat="1" x14ac:dyDescent="0.25"/>
    <row r="8026" s="7" customFormat="1" x14ac:dyDescent="0.25"/>
    <row r="8027" s="7" customFormat="1" x14ac:dyDescent="0.25"/>
    <row r="8028" s="7" customFormat="1" x14ac:dyDescent="0.25"/>
    <row r="8029" s="7" customFormat="1" x14ac:dyDescent="0.25"/>
    <row r="8030" s="7" customFormat="1" x14ac:dyDescent="0.25"/>
    <row r="8031" s="7" customFormat="1" x14ac:dyDescent="0.25"/>
    <row r="8032" s="7" customFormat="1" x14ac:dyDescent="0.25"/>
    <row r="8033" s="7" customFormat="1" x14ac:dyDescent="0.25"/>
    <row r="8034" s="7" customFormat="1" x14ac:dyDescent="0.25"/>
    <row r="8035" s="7" customFormat="1" x14ac:dyDescent="0.25"/>
    <row r="8036" s="7" customFormat="1" x14ac:dyDescent="0.25"/>
    <row r="8037" s="7" customFormat="1" x14ac:dyDescent="0.25"/>
    <row r="8038" s="7" customFormat="1" x14ac:dyDescent="0.25"/>
    <row r="8039" s="7" customFormat="1" x14ac:dyDescent="0.25"/>
    <row r="8040" s="7" customFormat="1" x14ac:dyDescent="0.25"/>
    <row r="8041" s="7" customFormat="1" x14ac:dyDescent="0.25"/>
    <row r="8042" s="7" customFormat="1" x14ac:dyDescent="0.25"/>
    <row r="8043" s="7" customFormat="1" x14ac:dyDescent="0.25"/>
    <row r="8044" s="7" customFormat="1" x14ac:dyDescent="0.25"/>
    <row r="8045" s="7" customFormat="1" x14ac:dyDescent="0.25"/>
    <row r="8046" s="7" customFormat="1" x14ac:dyDescent="0.25"/>
    <row r="8047" s="7" customFormat="1" x14ac:dyDescent="0.25"/>
    <row r="8048" s="7" customFormat="1" x14ac:dyDescent="0.25"/>
    <row r="8049" s="7" customFormat="1" x14ac:dyDescent="0.25"/>
    <row r="8050" s="7" customFormat="1" x14ac:dyDescent="0.25"/>
    <row r="8051" s="7" customFormat="1" x14ac:dyDescent="0.25"/>
    <row r="8052" s="7" customFormat="1" x14ac:dyDescent="0.25"/>
    <row r="8053" s="7" customFormat="1" x14ac:dyDescent="0.25"/>
    <row r="8054" s="7" customFormat="1" x14ac:dyDescent="0.25"/>
    <row r="8055" s="7" customFormat="1" x14ac:dyDescent="0.25"/>
    <row r="8056" s="7" customFormat="1" x14ac:dyDescent="0.25"/>
    <row r="8057" s="7" customFormat="1" x14ac:dyDescent="0.25"/>
    <row r="8058" s="7" customFormat="1" x14ac:dyDescent="0.25"/>
    <row r="8059" s="7" customFormat="1" x14ac:dyDescent="0.25"/>
    <row r="8060" s="7" customFormat="1" x14ac:dyDescent="0.25"/>
    <row r="8061" s="7" customFormat="1" x14ac:dyDescent="0.25"/>
    <row r="8062" s="7" customFormat="1" x14ac:dyDescent="0.25"/>
    <row r="8063" s="7" customFormat="1" x14ac:dyDescent="0.25"/>
    <row r="8064" s="7" customFormat="1" x14ac:dyDescent="0.25"/>
    <row r="8065" s="7" customFormat="1" x14ac:dyDescent="0.25"/>
    <row r="8066" s="7" customFormat="1" x14ac:dyDescent="0.25"/>
    <row r="8067" s="7" customFormat="1" x14ac:dyDescent="0.25"/>
    <row r="8068" s="7" customFormat="1" x14ac:dyDescent="0.25"/>
    <row r="8069" s="7" customFormat="1" x14ac:dyDescent="0.25"/>
    <row r="8070" s="7" customFormat="1" x14ac:dyDescent="0.25"/>
    <row r="8071" s="7" customFormat="1" x14ac:dyDescent="0.25"/>
    <row r="8072" s="7" customFormat="1" x14ac:dyDescent="0.25"/>
    <row r="8073" s="7" customFormat="1" x14ac:dyDescent="0.25"/>
    <row r="8074" s="7" customFormat="1" x14ac:dyDescent="0.25"/>
    <row r="8075" s="7" customFormat="1" x14ac:dyDescent="0.25"/>
    <row r="8076" s="7" customFormat="1" x14ac:dyDescent="0.25"/>
    <row r="8077" s="7" customFormat="1" x14ac:dyDescent="0.25"/>
    <row r="8078" s="7" customFormat="1" x14ac:dyDescent="0.25"/>
    <row r="8079" s="7" customFormat="1" x14ac:dyDescent="0.25"/>
    <row r="8080" s="7" customFormat="1" x14ac:dyDescent="0.25"/>
    <row r="8081" s="7" customFormat="1" x14ac:dyDescent="0.25"/>
    <row r="8082" s="7" customFormat="1" x14ac:dyDescent="0.25"/>
    <row r="8083" s="7" customFormat="1" x14ac:dyDescent="0.25"/>
    <row r="8084" s="7" customFormat="1" x14ac:dyDescent="0.25"/>
    <row r="8085" s="7" customFormat="1" x14ac:dyDescent="0.25"/>
    <row r="8086" s="7" customFormat="1" x14ac:dyDescent="0.25"/>
    <row r="8087" s="7" customFormat="1" x14ac:dyDescent="0.25"/>
    <row r="8088" s="7" customFormat="1" x14ac:dyDescent="0.25"/>
    <row r="8089" s="7" customFormat="1" x14ac:dyDescent="0.25"/>
    <row r="8090" s="7" customFormat="1" x14ac:dyDescent="0.25"/>
    <row r="8091" s="7" customFormat="1" x14ac:dyDescent="0.25"/>
    <row r="8092" s="7" customFormat="1" x14ac:dyDescent="0.25"/>
    <row r="8093" s="7" customFormat="1" x14ac:dyDescent="0.25"/>
    <row r="8094" s="7" customFormat="1" x14ac:dyDescent="0.25"/>
    <row r="8095" s="7" customFormat="1" x14ac:dyDescent="0.25"/>
    <row r="8096" s="7" customFormat="1" x14ac:dyDescent="0.25"/>
    <row r="8097" s="7" customFormat="1" x14ac:dyDescent="0.25"/>
    <row r="8098" s="7" customFormat="1" x14ac:dyDescent="0.25"/>
    <row r="8099" s="7" customFormat="1" x14ac:dyDescent="0.25"/>
    <row r="8100" s="7" customFormat="1" x14ac:dyDescent="0.25"/>
    <row r="8101" s="7" customFormat="1" x14ac:dyDescent="0.25"/>
    <row r="8102" s="7" customFormat="1" x14ac:dyDescent="0.25"/>
    <row r="8103" s="7" customFormat="1" x14ac:dyDescent="0.25"/>
    <row r="8104" s="7" customFormat="1" x14ac:dyDescent="0.25"/>
    <row r="8105" s="7" customFormat="1" x14ac:dyDescent="0.25"/>
    <row r="8106" s="7" customFormat="1" x14ac:dyDescent="0.25"/>
    <row r="8107" s="7" customFormat="1" x14ac:dyDescent="0.25"/>
    <row r="8108" s="7" customFormat="1" x14ac:dyDescent="0.25"/>
    <row r="8109" s="7" customFormat="1" x14ac:dyDescent="0.25"/>
    <row r="8110" s="7" customFormat="1" x14ac:dyDescent="0.25"/>
    <row r="8111" s="7" customFormat="1" x14ac:dyDescent="0.25"/>
    <row r="8112" s="7" customFormat="1" x14ac:dyDescent="0.25"/>
    <row r="8113" s="7" customFormat="1" x14ac:dyDescent="0.25"/>
    <row r="8114" s="7" customFormat="1" x14ac:dyDescent="0.25"/>
    <row r="8115" s="7" customFormat="1" x14ac:dyDescent="0.25"/>
    <row r="8116" s="7" customFormat="1" x14ac:dyDescent="0.25"/>
    <row r="8117" s="7" customFormat="1" x14ac:dyDescent="0.25"/>
    <row r="8118" s="7" customFormat="1" x14ac:dyDescent="0.25"/>
    <row r="8119" s="7" customFormat="1" x14ac:dyDescent="0.25"/>
    <row r="8120" s="7" customFormat="1" x14ac:dyDescent="0.25"/>
    <row r="8121" s="7" customFormat="1" x14ac:dyDescent="0.25"/>
    <row r="8122" s="7" customFormat="1" x14ac:dyDescent="0.25"/>
    <row r="8123" s="7" customFormat="1" x14ac:dyDescent="0.25"/>
    <row r="8124" s="7" customFormat="1" x14ac:dyDescent="0.25"/>
    <row r="8125" s="7" customFormat="1" x14ac:dyDescent="0.25"/>
    <row r="8126" s="7" customFormat="1" x14ac:dyDescent="0.25"/>
    <row r="8127" s="7" customFormat="1" x14ac:dyDescent="0.25"/>
    <row r="8128" s="7" customFormat="1" x14ac:dyDescent="0.25"/>
    <row r="8129" s="7" customFormat="1" x14ac:dyDescent="0.25"/>
    <row r="8130" s="7" customFormat="1" x14ac:dyDescent="0.25"/>
    <row r="8131" s="7" customFormat="1" x14ac:dyDescent="0.25"/>
    <row r="8132" s="7" customFormat="1" x14ac:dyDescent="0.25"/>
    <row r="8133" s="7" customFormat="1" x14ac:dyDescent="0.25"/>
    <row r="8134" s="7" customFormat="1" x14ac:dyDescent="0.25"/>
    <row r="8135" s="7" customFormat="1" x14ac:dyDescent="0.25"/>
    <row r="8136" s="7" customFormat="1" x14ac:dyDescent="0.25"/>
    <row r="8137" s="7" customFormat="1" x14ac:dyDescent="0.25"/>
    <row r="8138" s="7" customFormat="1" x14ac:dyDescent="0.25"/>
    <row r="8139" s="7" customFormat="1" x14ac:dyDescent="0.25"/>
    <row r="8140" s="7" customFormat="1" x14ac:dyDescent="0.25"/>
    <row r="8141" s="7" customFormat="1" x14ac:dyDescent="0.25"/>
    <row r="8142" s="7" customFormat="1" x14ac:dyDescent="0.25"/>
    <row r="8143" s="7" customFormat="1" x14ac:dyDescent="0.25"/>
    <row r="8144" s="7" customFormat="1" x14ac:dyDescent="0.25"/>
    <row r="8145" s="7" customFormat="1" x14ac:dyDescent="0.25"/>
    <row r="8146" s="7" customFormat="1" x14ac:dyDescent="0.25"/>
    <row r="8147" s="7" customFormat="1" x14ac:dyDescent="0.25"/>
    <row r="8148" s="7" customFormat="1" x14ac:dyDescent="0.25"/>
    <row r="8149" s="7" customFormat="1" x14ac:dyDescent="0.25"/>
    <row r="8150" s="7" customFormat="1" x14ac:dyDescent="0.25"/>
    <row r="8151" s="7" customFormat="1" x14ac:dyDescent="0.25"/>
    <row r="8152" s="7" customFormat="1" x14ac:dyDescent="0.25"/>
    <row r="8153" s="7" customFormat="1" x14ac:dyDescent="0.25"/>
    <row r="8154" s="7" customFormat="1" x14ac:dyDescent="0.25"/>
    <row r="8155" s="7" customFormat="1" x14ac:dyDescent="0.25"/>
    <row r="8156" s="7" customFormat="1" x14ac:dyDescent="0.25"/>
    <row r="8157" s="7" customFormat="1" x14ac:dyDescent="0.25"/>
    <row r="8158" s="7" customFormat="1" x14ac:dyDescent="0.25"/>
    <row r="8159" s="7" customFormat="1" x14ac:dyDescent="0.25"/>
    <row r="8160" s="7" customFormat="1" x14ac:dyDescent="0.25"/>
    <row r="8161" s="7" customFormat="1" x14ac:dyDescent="0.25"/>
    <row r="8162" s="7" customFormat="1" x14ac:dyDescent="0.25"/>
    <row r="8163" s="7" customFormat="1" x14ac:dyDescent="0.25"/>
    <row r="8164" s="7" customFormat="1" x14ac:dyDescent="0.25"/>
    <row r="8165" s="7" customFormat="1" x14ac:dyDescent="0.25"/>
    <row r="8166" s="7" customFormat="1" x14ac:dyDescent="0.25"/>
    <row r="8167" s="7" customFormat="1" x14ac:dyDescent="0.25"/>
    <row r="8168" s="7" customFormat="1" x14ac:dyDescent="0.25"/>
    <row r="8169" s="7" customFormat="1" x14ac:dyDescent="0.25"/>
    <row r="8170" s="7" customFormat="1" x14ac:dyDescent="0.25"/>
    <row r="8171" s="7" customFormat="1" x14ac:dyDescent="0.25"/>
    <row r="8172" s="7" customFormat="1" x14ac:dyDescent="0.25"/>
    <row r="8173" s="7" customFormat="1" x14ac:dyDescent="0.25"/>
    <row r="8174" s="7" customFormat="1" x14ac:dyDescent="0.25"/>
    <row r="8175" s="7" customFormat="1" x14ac:dyDescent="0.25"/>
    <row r="8176" s="7" customFormat="1" x14ac:dyDescent="0.25"/>
    <row r="8177" s="7" customFormat="1" x14ac:dyDescent="0.25"/>
    <row r="8178" s="7" customFormat="1" x14ac:dyDescent="0.25"/>
    <row r="8179" s="7" customFormat="1" x14ac:dyDescent="0.25"/>
    <row r="8180" s="7" customFormat="1" x14ac:dyDescent="0.25"/>
    <row r="8181" s="7" customFormat="1" x14ac:dyDescent="0.25"/>
    <row r="8182" s="7" customFormat="1" x14ac:dyDescent="0.25"/>
    <row r="8183" s="7" customFormat="1" x14ac:dyDescent="0.25"/>
    <row r="8184" s="7" customFormat="1" x14ac:dyDescent="0.25"/>
    <row r="8185" s="7" customFormat="1" x14ac:dyDescent="0.25"/>
    <row r="8186" s="7" customFormat="1" x14ac:dyDescent="0.25"/>
    <row r="8187" s="7" customFormat="1" x14ac:dyDescent="0.25"/>
    <row r="8188" s="7" customFormat="1" x14ac:dyDescent="0.25"/>
    <row r="8189" s="7" customFormat="1" x14ac:dyDescent="0.25"/>
    <row r="8190" s="7" customFormat="1" x14ac:dyDescent="0.25"/>
    <row r="8191" s="7" customFormat="1" x14ac:dyDescent="0.25"/>
    <row r="8192" s="7" customFormat="1" x14ac:dyDescent="0.25"/>
    <row r="8193" s="7" customFormat="1" x14ac:dyDescent="0.25"/>
    <row r="8194" s="7" customFormat="1" x14ac:dyDescent="0.25"/>
    <row r="8195" s="7" customFormat="1" x14ac:dyDescent="0.25"/>
    <row r="8196" s="7" customFormat="1" x14ac:dyDescent="0.25"/>
    <row r="8197" s="7" customFormat="1" x14ac:dyDescent="0.25"/>
    <row r="8198" s="7" customFormat="1" x14ac:dyDescent="0.25"/>
    <row r="8199" s="7" customFormat="1" x14ac:dyDescent="0.25"/>
    <row r="8200" s="7" customFormat="1" x14ac:dyDescent="0.25"/>
    <row r="8201" s="7" customFormat="1" x14ac:dyDescent="0.25"/>
    <row r="8202" s="7" customFormat="1" x14ac:dyDescent="0.25"/>
    <row r="8203" s="7" customFormat="1" x14ac:dyDescent="0.25"/>
    <row r="8204" s="7" customFormat="1" x14ac:dyDescent="0.25"/>
    <row r="8205" s="7" customFormat="1" x14ac:dyDescent="0.25"/>
    <row r="8206" s="7" customFormat="1" x14ac:dyDescent="0.25"/>
    <row r="8207" s="7" customFormat="1" x14ac:dyDescent="0.25"/>
    <row r="8208" s="7" customFormat="1" x14ac:dyDescent="0.25"/>
    <row r="8209" s="7" customFormat="1" x14ac:dyDescent="0.25"/>
    <row r="8210" s="7" customFormat="1" x14ac:dyDescent="0.25"/>
    <row r="8211" s="7" customFormat="1" x14ac:dyDescent="0.25"/>
    <row r="8212" s="7" customFormat="1" x14ac:dyDescent="0.25"/>
    <row r="8213" s="7" customFormat="1" x14ac:dyDescent="0.25"/>
    <row r="8214" s="7" customFormat="1" x14ac:dyDescent="0.25"/>
    <row r="8215" s="7" customFormat="1" x14ac:dyDescent="0.25"/>
    <row r="8216" s="7" customFormat="1" x14ac:dyDescent="0.25"/>
    <row r="8217" s="7" customFormat="1" x14ac:dyDescent="0.25"/>
    <row r="8218" s="7" customFormat="1" x14ac:dyDescent="0.25"/>
    <row r="8219" s="7" customFormat="1" x14ac:dyDescent="0.25"/>
    <row r="8220" s="7" customFormat="1" x14ac:dyDescent="0.25"/>
    <row r="8221" s="7" customFormat="1" x14ac:dyDescent="0.25"/>
    <row r="8222" s="7" customFormat="1" x14ac:dyDescent="0.25"/>
    <row r="8223" s="7" customFormat="1" x14ac:dyDescent="0.25"/>
    <row r="8224" s="7" customFormat="1" x14ac:dyDescent="0.25"/>
    <row r="8225" s="7" customFormat="1" x14ac:dyDescent="0.25"/>
    <row r="8226" s="7" customFormat="1" x14ac:dyDescent="0.25"/>
    <row r="8227" s="7" customFormat="1" x14ac:dyDescent="0.25"/>
    <row r="8228" s="7" customFormat="1" x14ac:dyDescent="0.25"/>
    <row r="8229" s="7" customFormat="1" x14ac:dyDescent="0.25"/>
    <row r="8230" s="7" customFormat="1" x14ac:dyDescent="0.25"/>
    <row r="8231" s="7" customFormat="1" x14ac:dyDescent="0.25"/>
    <row r="8232" s="7" customFormat="1" x14ac:dyDescent="0.25"/>
    <row r="8233" s="7" customFormat="1" x14ac:dyDescent="0.25"/>
    <row r="8234" s="7" customFormat="1" x14ac:dyDescent="0.25"/>
    <row r="8235" s="7" customFormat="1" x14ac:dyDescent="0.25"/>
    <row r="8236" s="7" customFormat="1" x14ac:dyDescent="0.25"/>
    <row r="8237" s="7" customFormat="1" x14ac:dyDescent="0.25"/>
    <row r="8238" s="7" customFormat="1" x14ac:dyDescent="0.25"/>
    <row r="8239" s="7" customFormat="1" x14ac:dyDescent="0.25"/>
    <row r="8240" s="7" customFormat="1" x14ac:dyDescent="0.25"/>
    <row r="8241" s="7" customFormat="1" x14ac:dyDescent="0.25"/>
    <row r="8242" s="7" customFormat="1" x14ac:dyDescent="0.25"/>
    <row r="8243" s="7" customFormat="1" x14ac:dyDescent="0.25"/>
    <row r="8244" s="7" customFormat="1" x14ac:dyDescent="0.25"/>
    <row r="8245" s="7" customFormat="1" x14ac:dyDescent="0.25"/>
    <row r="8246" s="7" customFormat="1" x14ac:dyDescent="0.25"/>
    <row r="8247" s="7" customFormat="1" x14ac:dyDescent="0.25"/>
    <row r="8248" s="7" customFormat="1" x14ac:dyDescent="0.25"/>
    <row r="8249" s="7" customFormat="1" x14ac:dyDescent="0.25"/>
    <row r="8250" s="7" customFormat="1" x14ac:dyDescent="0.25"/>
    <row r="8251" s="7" customFormat="1" x14ac:dyDescent="0.25"/>
    <row r="8252" s="7" customFormat="1" x14ac:dyDescent="0.25"/>
    <row r="8253" s="7" customFormat="1" x14ac:dyDescent="0.25"/>
    <row r="8254" s="7" customFormat="1" x14ac:dyDescent="0.25"/>
    <row r="8255" s="7" customFormat="1" x14ac:dyDescent="0.25"/>
    <row r="8256" s="7" customFormat="1" x14ac:dyDescent="0.25"/>
    <row r="8257" s="7" customFormat="1" x14ac:dyDescent="0.25"/>
    <row r="8258" s="7" customFormat="1" x14ac:dyDescent="0.25"/>
    <row r="8259" s="7" customFormat="1" x14ac:dyDescent="0.25"/>
    <row r="8260" s="7" customFormat="1" x14ac:dyDescent="0.25"/>
    <row r="8261" s="7" customFormat="1" x14ac:dyDescent="0.25"/>
    <row r="8262" s="7" customFormat="1" x14ac:dyDescent="0.25"/>
    <row r="8263" s="7" customFormat="1" x14ac:dyDescent="0.25"/>
    <row r="8264" s="7" customFormat="1" x14ac:dyDescent="0.25"/>
    <row r="8265" s="7" customFormat="1" x14ac:dyDescent="0.25"/>
    <row r="8266" s="7" customFormat="1" x14ac:dyDescent="0.25"/>
    <row r="8267" s="7" customFormat="1" x14ac:dyDescent="0.25"/>
    <row r="8268" s="7" customFormat="1" x14ac:dyDescent="0.25"/>
    <row r="8269" s="7" customFormat="1" x14ac:dyDescent="0.25"/>
    <row r="8270" s="7" customFormat="1" x14ac:dyDescent="0.25"/>
    <row r="8271" s="7" customFormat="1" x14ac:dyDescent="0.25"/>
    <row r="8272" s="7" customFormat="1" x14ac:dyDescent="0.25"/>
    <row r="8273" s="7" customFormat="1" x14ac:dyDescent="0.25"/>
    <row r="8274" s="7" customFormat="1" x14ac:dyDescent="0.25"/>
    <row r="8275" s="7" customFormat="1" x14ac:dyDescent="0.25"/>
    <row r="8276" s="7" customFormat="1" x14ac:dyDescent="0.25"/>
    <row r="8277" s="7" customFormat="1" x14ac:dyDescent="0.25"/>
    <row r="8278" s="7" customFormat="1" x14ac:dyDescent="0.25"/>
    <row r="8279" s="7" customFormat="1" x14ac:dyDescent="0.25"/>
    <row r="8280" s="7" customFormat="1" x14ac:dyDescent="0.25"/>
    <row r="8281" s="7" customFormat="1" x14ac:dyDescent="0.25"/>
    <row r="8282" s="7" customFormat="1" x14ac:dyDescent="0.25"/>
    <row r="8283" s="7" customFormat="1" x14ac:dyDescent="0.25"/>
    <row r="8284" s="7" customFormat="1" x14ac:dyDescent="0.25"/>
    <row r="8285" s="7" customFormat="1" x14ac:dyDescent="0.25"/>
    <row r="8286" s="7" customFormat="1" x14ac:dyDescent="0.25"/>
    <row r="8287" s="7" customFormat="1" x14ac:dyDescent="0.25"/>
    <row r="8288" s="7" customFormat="1" x14ac:dyDescent="0.25"/>
    <row r="8289" s="7" customFormat="1" x14ac:dyDescent="0.25"/>
    <row r="8290" s="7" customFormat="1" x14ac:dyDescent="0.25"/>
    <row r="8291" s="7" customFormat="1" x14ac:dyDescent="0.25"/>
    <row r="8292" s="7" customFormat="1" x14ac:dyDescent="0.25"/>
    <row r="8293" s="7" customFormat="1" x14ac:dyDescent="0.25"/>
    <row r="8294" s="7" customFormat="1" x14ac:dyDescent="0.25"/>
    <row r="8295" s="7" customFormat="1" x14ac:dyDescent="0.25"/>
    <row r="8296" s="7" customFormat="1" x14ac:dyDescent="0.25"/>
    <row r="8297" s="7" customFormat="1" x14ac:dyDescent="0.25"/>
    <row r="8298" s="7" customFormat="1" x14ac:dyDescent="0.25"/>
    <row r="8299" s="7" customFormat="1" x14ac:dyDescent="0.25"/>
    <row r="8300" s="7" customFormat="1" x14ac:dyDescent="0.25"/>
    <row r="8301" s="7" customFormat="1" x14ac:dyDescent="0.25"/>
    <row r="8302" s="7" customFormat="1" x14ac:dyDescent="0.25"/>
    <row r="8303" s="7" customFormat="1" x14ac:dyDescent="0.25"/>
    <row r="8304" s="7" customFormat="1" x14ac:dyDescent="0.25"/>
    <row r="8305" s="7" customFormat="1" x14ac:dyDescent="0.25"/>
    <row r="8306" s="7" customFormat="1" x14ac:dyDescent="0.25"/>
    <row r="8307" s="7" customFormat="1" x14ac:dyDescent="0.25"/>
    <row r="8308" s="7" customFormat="1" x14ac:dyDescent="0.25"/>
    <row r="8309" s="7" customFormat="1" x14ac:dyDescent="0.25"/>
    <row r="8310" s="7" customFormat="1" x14ac:dyDescent="0.25"/>
    <row r="8311" s="7" customFormat="1" x14ac:dyDescent="0.25"/>
    <row r="8312" s="7" customFormat="1" x14ac:dyDescent="0.25"/>
    <row r="8313" s="7" customFormat="1" x14ac:dyDescent="0.25"/>
    <row r="8314" s="7" customFormat="1" x14ac:dyDescent="0.25"/>
    <row r="8315" s="7" customFormat="1" x14ac:dyDescent="0.25"/>
    <row r="8316" s="7" customFormat="1" x14ac:dyDescent="0.25"/>
    <row r="8317" s="7" customFormat="1" x14ac:dyDescent="0.25"/>
    <row r="8318" s="7" customFormat="1" x14ac:dyDescent="0.25"/>
    <row r="8319" s="7" customFormat="1" x14ac:dyDescent="0.25"/>
    <row r="8320" s="7" customFormat="1" x14ac:dyDescent="0.25"/>
    <row r="8321" s="7" customFormat="1" x14ac:dyDescent="0.25"/>
    <row r="8322" s="7" customFormat="1" x14ac:dyDescent="0.25"/>
    <row r="8323" s="7" customFormat="1" x14ac:dyDescent="0.25"/>
    <row r="8324" s="7" customFormat="1" x14ac:dyDescent="0.25"/>
    <row r="8325" s="7" customFormat="1" x14ac:dyDescent="0.25"/>
    <row r="8326" s="7" customFormat="1" x14ac:dyDescent="0.25"/>
    <row r="8327" s="7" customFormat="1" x14ac:dyDescent="0.25"/>
    <row r="8328" s="7" customFormat="1" x14ac:dyDescent="0.25"/>
    <row r="8329" s="7" customFormat="1" x14ac:dyDescent="0.25"/>
    <row r="8330" s="7" customFormat="1" x14ac:dyDescent="0.25"/>
    <row r="8331" s="7" customFormat="1" x14ac:dyDescent="0.25"/>
    <row r="8332" s="7" customFormat="1" x14ac:dyDescent="0.25"/>
    <row r="8333" s="7" customFormat="1" x14ac:dyDescent="0.25"/>
    <row r="8334" s="7" customFormat="1" x14ac:dyDescent="0.25"/>
    <row r="8335" s="7" customFormat="1" x14ac:dyDescent="0.25"/>
    <row r="8336" s="7" customFormat="1" x14ac:dyDescent="0.25"/>
    <row r="8337" s="7" customFormat="1" x14ac:dyDescent="0.25"/>
    <row r="8338" s="7" customFormat="1" x14ac:dyDescent="0.25"/>
    <row r="8339" s="7" customFormat="1" x14ac:dyDescent="0.25"/>
    <row r="8340" s="7" customFormat="1" x14ac:dyDescent="0.25"/>
    <row r="8341" s="7" customFormat="1" x14ac:dyDescent="0.25"/>
    <row r="8342" s="7" customFormat="1" x14ac:dyDescent="0.25"/>
    <row r="8343" s="7" customFormat="1" x14ac:dyDescent="0.25"/>
    <row r="8344" s="7" customFormat="1" x14ac:dyDescent="0.25"/>
    <row r="8345" s="7" customFormat="1" x14ac:dyDescent="0.25"/>
    <row r="8346" s="7" customFormat="1" x14ac:dyDescent="0.25"/>
    <row r="8347" s="7" customFormat="1" x14ac:dyDescent="0.25"/>
    <row r="8348" s="7" customFormat="1" x14ac:dyDescent="0.25"/>
    <row r="8349" s="7" customFormat="1" x14ac:dyDescent="0.25"/>
    <row r="8350" s="7" customFormat="1" x14ac:dyDescent="0.25"/>
    <row r="8351" s="7" customFormat="1" x14ac:dyDescent="0.25"/>
    <row r="8352" s="7" customFormat="1" x14ac:dyDescent="0.25"/>
    <row r="8353" s="7" customFormat="1" x14ac:dyDescent="0.25"/>
    <row r="8354" s="7" customFormat="1" x14ac:dyDescent="0.25"/>
    <row r="8355" s="7" customFormat="1" x14ac:dyDescent="0.25"/>
    <row r="8356" s="7" customFormat="1" x14ac:dyDescent="0.25"/>
    <row r="8357" s="7" customFormat="1" x14ac:dyDescent="0.25"/>
    <row r="8358" s="7" customFormat="1" x14ac:dyDescent="0.25"/>
    <row r="8359" s="7" customFormat="1" x14ac:dyDescent="0.25"/>
    <row r="8360" s="7" customFormat="1" x14ac:dyDescent="0.25"/>
    <row r="8361" s="7" customFormat="1" x14ac:dyDescent="0.25"/>
    <row r="8362" s="7" customFormat="1" x14ac:dyDescent="0.25"/>
    <row r="8363" s="7" customFormat="1" x14ac:dyDescent="0.25"/>
    <row r="8364" s="7" customFormat="1" x14ac:dyDescent="0.25"/>
    <row r="8365" s="7" customFormat="1" x14ac:dyDescent="0.25"/>
    <row r="8366" s="7" customFormat="1" x14ac:dyDescent="0.25"/>
    <row r="8367" s="7" customFormat="1" x14ac:dyDescent="0.25"/>
    <row r="8368" s="7" customFormat="1" x14ac:dyDescent="0.25"/>
    <row r="8369" s="7" customFormat="1" x14ac:dyDescent="0.25"/>
    <row r="8370" s="7" customFormat="1" x14ac:dyDescent="0.25"/>
    <row r="8371" s="7" customFormat="1" x14ac:dyDescent="0.25"/>
    <row r="8372" s="7" customFormat="1" x14ac:dyDescent="0.25"/>
    <row r="8373" s="7" customFormat="1" x14ac:dyDescent="0.25"/>
    <row r="8374" s="7" customFormat="1" x14ac:dyDescent="0.25"/>
    <row r="8375" s="7" customFormat="1" x14ac:dyDescent="0.25"/>
    <row r="8376" s="7" customFormat="1" x14ac:dyDescent="0.25"/>
    <row r="8377" s="7" customFormat="1" x14ac:dyDescent="0.25"/>
    <row r="8378" s="7" customFormat="1" x14ac:dyDescent="0.25"/>
    <row r="8379" s="7" customFormat="1" x14ac:dyDescent="0.25"/>
    <row r="8380" s="7" customFormat="1" x14ac:dyDescent="0.25"/>
    <row r="8381" s="7" customFormat="1" x14ac:dyDescent="0.25"/>
    <row r="8382" s="7" customFormat="1" x14ac:dyDescent="0.25"/>
    <row r="8383" s="7" customFormat="1" x14ac:dyDescent="0.25"/>
    <row r="8384" s="7" customFormat="1" x14ac:dyDescent="0.25"/>
    <row r="8385" s="7" customFormat="1" x14ac:dyDescent="0.25"/>
    <row r="8386" s="7" customFormat="1" x14ac:dyDescent="0.25"/>
    <row r="8387" s="7" customFormat="1" x14ac:dyDescent="0.25"/>
    <row r="8388" s="7" customFormat="1" x14ac:dyDescent="0.25"/>
    <row r="8389" s="7" customFormat="1" x14ac:dyDescent="0.25"/>
    <row r="8390" s="7" customFormat="1" x14ac:dyDescent="0.25"/>
    <row r="8391" s="7" customFormat="1" x14ac:dyDescent="0.25"/>
    <row r="8392" s="7" customFormat="1" x14ac:dyDescent="0.25"/>
    <row r="8393" s="7" customFormat="1" x14ac:dyDescent="0.25"/>
    <row r="8394" s="7" customFormat="1" x14ac:dyDescent="0.25"/>
    <row r="8395" s="7" customFormat="1" x14ac:dyDescent="0.25"/>
    <row r="8396" s="7" customFormat="1" x14ac:dyDescent="0.25"/>
    <row r="8397" s="7" customFormat="1" x14ac:dyDescent="0.25"/>
    <row r="8398" s="7" customFormat="1" x14ac:dyDescent="0.25"/>
    <row r="8399" s="7" customFormat="1" x14ac:dyDescent="0.25"/>
    <row r="8400" s="7" customFormat="1" x14ac:dyDescent="0.25"/>
    <row r="8401" s="7" customFormat="1" x14ac:dyDescent="0.25"/>
    <row r="8402" s="7" customFormat="1" x14ac:dyDescent="0.25"/>
    <row r="8403" s="7" customFormat="1" x14ac:dyDescent="0.25"/>
    <row r="8404" s="7" customFormat="1" x14ac:dyDescent="0.25"/>
    <row r="8405" s="7" customFormat="1" x14ac:dyDescent="0.25"/>
    <row r="8406" s="7" customFormat="1" x14ac:dyDescent="0.25"/>
    <row r="8407" s="7" customFormat="1" x14ac:dyDescent="0.25"/>
    <row r="8408" s="7" customFormat="1" x14ac:dyDescent="0.25"/>
    <row r="8409" s="7" customFormat="1" x14ac:dyDescent="0.25"/>
    <row r="8410" s="7" customFormat="1" x14ac:dyDescent="0.25"/>
    <row r="8411" s="7" customFormat="1" x14ac:dyDescent="0.25"/>
    <row r="8412" s="7" customFormat="1" x14ac:dyDescent="0.25"/>
    <row r="8413" s="7" customFormat="1" x14ac:dyDescent="0.25"/>
    <row r="8414" s="7" customFormat="1" x14ac:dyDescent="0.25"/>
    <row r="8415" s="7" customFormat="1" x14ac:dyDescent="0.25"/>
    <row r="8416" s="7" customFormat="1" x14ac:dyDescent="0.25"/>
    <row r="8417" s="7" customFormat="1" x14ac:dyDescent="0.25"/>
    <row r="8418" s="7" customFormat="1" x14ac:dyDescent="0.25"/>
    <row r="8419" s="7" customFormat="1" x14ac:dyDescent="0.25"/>
    <row r="8420" s="7" customFormat="1" x14ac:dyDescent="0.25"/>
    <row r="8421" s="7" customFormat="1" x14ac:dyDescent="0.25"/>
    <row r="8422" s="7" customFormat="1" x14ac:dyDescent="0.25"/>
    <row r="8423" s="7" customFormat="1" x14ac:dyDescent="0.25"/>
    <row r="8424" s="7" customFormat="1" x14ac:dyDescent="0.25"/>
    <row r="8425" s="7" customFormat="1" x14ac:dyDescent="0.25"/>
    <row r="8426" s="7" customFormat="1" x14ac:dyDescent="0.25"/>
    <row r="8427" s="7" customFormat="1" x14ac:dyDescent="0.25"/>
    <row r="8428" s="7" customFormat="1" x14ac:dyDescent="0.25"/>
    <row r="8429" s="7" customFormat="1" x14ac:dyDescent="0.25"/>
    <row r="8430" s="7" customFormat="1" x14ac:dyDescent="0.25"/>
    <row r="8431" s="7" customFormat="1" x14ac:dyDescent="0.25"/>
    <row r="8432" s="7" customFormat="1" x14ac:dyDescent="0.25"/>
    <row r="8433" s="7" customFormat="1" x14ac:dyDescent="0.25"/>
    <row r="8434" s="7" customFormat="1" x14ac:dyDescent="0.25"/>
    <row r="8435" s="7" customFormat="1" x14ac:dyDescent="0.25"/>
    <row r="8436" s="7" customFormat="1" x14ac:dyDescent="0.25"/>
    <row r="8437" s="7" customFormat="1" x14ac:dyDescent="0.25"/>
    <row r="8438" s="7" customFormat="1" x14ac:dyDescent="0.25"/>
    <row r="8439" s="7" customFormat="1" x14ac:dyDescent="0.25"/>
    <row r="8440" s="7" customFormat="1" x14ac:dyDescent="0.25"/>
    <row r="8441" s="7" customFormat="1" x14ac:dyDescent="0.25"/>
    <row r="8442" s="7" customFormat="1" x14ac:dyDescent="0.25"/>
    <row r="8443" s="7" customFormat="1" x14ac:dyDescent="0.25"/>
    <row r="8444" s="7" customFormat="1" x14ac:dyDescent="0.25"/>
    <row r="8445" s="7" customFormat="1" x14ac:dyDescent="0.25"/>
    <row r="8446" s="7" customFormat="1" x14ac:dyDescent="0.25"/>
    <row r="8447" s="7" customFormat="1" x14ac:dyDescent="0.25"/>
    <row r="8448" s="7" customFormat="1" x14ac:dyDescent="0.25"/>
    <row r="8449" s="7" customFormat="1" x14ac:dyDescent="0.25"/>
    <row r="8450" s="7" customFormat="1" x14ac:dyDescent="0.25"/>
    <row r="8451" s="7" customFormat="1" x14ac:dyDescent="0.25"/>
    <row r="8452" s="7" customFormat="1" x14ac:dyDescent="0.25"/>
    <row r="8453" s="7" customFormat="1" x14ac:dyDescent="0.25"/>
    <row r="8454" s="7" customFormat="1" x14ac:dyDescent="0.25"/>
    <row r="8455" s="7" customFormat="1" x14ac:dyDescent="0.25"/>
    <row r="8456" s="7" customFormat="1" x14ac:dyDescent="0.25"/>
    <row r="8457" s="7" customFormat="1" x14ac:dyDescent="0.25"/>
    <row r="8458" s="7" customFormat="1" x14ac:dyDescent="0.25"/>
    <row r="8459" s="7" customFormat="1" x14ac:dyDescent="0.25"/>
    <row r="8460" s="7" customFormat="1" x14ac:dyDescent="0.25"/>
    <row r="8461" s="7" customFormat="1" x14ac:dyDescent="0.25"/>
    <row r="8462" s="7" customFormat="1" x14ac:dyDescent="0.25"/>
    <row r="8463" s="7" customFormat="1" x14ac:dyDescent="0.25"/>
    <row r="8464" s="7" customFormat="1" x14ac:dyDescent="0.25"/>
    <row r="8465" s="7" customFormat="1" x14ac:dyDescent="0.25"/>
    <row r="8466" s="7" customFormat="1" x14ac:dyDescent="0.25"/>
    <row r="8467" s="7" customFormat="1" x14ac:dyDescent="0.25"/>
    <row r="8468" s="7" customFormat="1" x14ac:dyDescent="0.25"/>
    <row r="8469" s="7" customFormat="1" x14ac:dyDescent="0.25"/>
    <row r="8470" s="7" customFormat="1" x14ac:dyDescent="0.25"/>
    <row r="8471" s="7" customFormat="1" x14ac:dyDescent="0.25"/>
    <row r="8472" s="7" customFormat="1" x14ac:dyDescent="0.25"/>
    <row r="8473" s="7" customFormat="1" x14ac:dyDescent="0.25"/>
    <row r="8474" s="7" customFormat="1" x14ac:dyDescent="0.25"/>
    <row r="8475" s="7" customFormat="1" x14ac:dyDescent="0.25"/>
    <row r="8476" s="7" customFormat="1" x14ac:dyDescent="0.25"/>
    <row r="8477" s="7" customFormat="1" x14ac:dyDescent="0.25"/>
    <row r="8478" s="7" customFormat="1" x14ac:dyDescent="0.25"/>
    <row r="8479" s="7" customFormat="1" x14ac:dyDescent="0.25"/>
    <row r="8480" s="7" customFormat="1" x14ac:dyDescent="0.25"/>
    <row r="8481" s="7" customFormat="1" x14ac:dyDescent="0.25"/>
    <row r="8482" s="7" customFormat="1" x14ac:dyDescent="0.25"/>
    <row r="8483" s="7" customFormat="1" x14ac:dyDescent="0.25"/>
    <row r="8484" s="7" customFormat="1" x14ac:dyDescent="0.25"/>
    <row r="8485" s="7" customFormat="1" x14ac:dyDescent="0.25"/>
    <row r="8486" s="7" customFormat="1" x14ac:dyDescent="0.25"/>
    <row r="8487" s="7" customFormat="1" x14ac:dyDescent="0.25"/>
    <row r="8488" s="7" customFormat="1" x14ac:dyDescent="0.25"/>
    <row r="8489" s="7" customFormat="1" x14ac:dyDescent="0.25"/>
    <row r="8490" s="7" customFormat="1" x14ac:dyDescent="0.25"/>
    <row r="8491" s="7" customFormat="1" x14ac:dyDescent="0.25"/>
    <row r="8492" s="7" customFormat="1" x14ac:dyDescent="0.25"/>
    <row r="8493" s="7" customFormat="1" x14ac:dyDescent="0.25"/>
    <row r="8494" s="7" customFormat="1" x14ac:dyDescent="0.25"/>
    <row r="8495" s="7" customFormat="1" x14ac:dyDescent="0.25"/>
    <row r="8496" s="7" customFormat="1" x14ac:dyDescent="0.25"/>
    <row r="8497" s="7" customFormat="1" x14ac:dyDescent="0.25"/>
    <row r="8498" s="7" customFormat="1" x14ac:dyDescent="0.25"/>
    <row r="8499" s="7" customFormat="1" x14ac:dyDescent="0.25"/>
    <row r="8500" s="7" customFormat="1" x14ac:dyDescent="0.25"/>
    <row r="8501" s="7" customFormat="1" x14ac:dyDescent="0.25"/>
    <row r="8502" s="7" customFormat="1" x14ac:dyDescent="0.25"/>
    <row r="8503" s="7" customFormat="1" x14ac:dyDescent="0.25"/>
    <row r="8504" s="7" customFormat="1" x14ac:dyDescent="0.25"/>
    <row r="8505" s="7" customFormat="1" x14ac:dyDescent="0.25"/>
    <row r="8506" s="7" customFormat="1" x14ac:dyDescent="0.25"/>
    <row r="8507" s="7" customFormat="1" x14ac:dyDescent="0.25"/>
    <row r="8508" s="7" customFormat="1" x14ac:dyDescent="0.25"/>
    <row r="8509" s="7" customFormat="1" x14ac:dyDescent="0.25"/>
    <row r="8510" s="7" customFormat="1" x14ac:dyDescent="0.25"/>
    <row r="8511" s="7" customFormat="1" x14ac:dyDescent="0.25"/>
    <row r="8512" s="7" customFormat="1" x14ac:dyDescent="0.25"/>
    <row r="8513" s="7" customFormat="1" x14ac:dyDescent="0.25"/>
    <row r="8514" s="7" customFormat="1" x14ac:dyDescent="0.25"/>
    <row r="8515" s="7" customFormat="1" x14ac:dyDescent="0.25"/>
    <row r="8516" s="7" customFormat="1" x14ac:dyDescent="0.25"/>
    <row r="8517" s="7" customFormat="1" x14ac:dyDescent="0.25"/>
    <row r="8518" s="7" customFormat="1" x14ac:dyDescent="0.25"/>
    <row r="8519" s="7" customFormat="1" x14ac:dyDescent="0.25"/>
    <row r="8520" s="7" customFormat="1" x14ac:dyDescent="0.25"/>
    <row r="8521" s="7" customFormat="1" x14ac:dyDescent="0.25"/>
    <row r="8522" s="7" customFormat="1" x14ac:dyDescent="0.25"/>
    <row r="8523" s="7" customFormat="1" x14ac:dyDescent="0.25"/>
    <row r="8524" s="7" customFormat="1" x14ac:dyDescent="0.25"/>
    <row r="8525" s="7" customFormat="1" x14ac:dyDescent="0.25"/>
    <row r="8526" s="7" customFormat="1" x14ac:dyDescent="0.25"/>
    <row r="8527" s="7" customFormat="1" x14ac:dyDescent="0.25"/>
    <row r="8528" s="7" customFormat="1" x14ac:dyDescent="0.25"/>
    <row r="8529" s="7" customFormat="1" x14ac:dyDescent="0.25"/>
    <row r="8530" s="7" customFormat="1" x14ac:dyDescent="0.25"/>
    <row r="8531" s="7" customFormat="1" x14ac:dyDescent="0.25"/>
    <row r="8532" s="7" customFormat="1" x14ac:dyDescent="0.25"/>
    <row r="8533" s="7" customFormat="1" x14ac:dyDescent="0.25"/>
    <row r="8534" s="7" customFormat="1" x14ac:dyDescent="0.25"/>
    <row r="8535" s="7" customFormat="1" x14ac:dyDescent="0.25"/>
    <row r="8536" s="7" customFormat="1" x14ac:dyDescent="0.25"/>
    <row r="8537" s="7" customFormat="1" x14ac:dyDescent="0.25"/>
    <row r="8538" s="7" customFormat="1" x14ac:dyDescent="0.25"/>
    <row r="8539" s="7" customFormat="1" x14ac:dyDescent="0.25"/>
    <row r="8540" s="7" customFormat="1" x14ac:dyDescent="0.25"/>
    <row r="8541" s="7" customFormat="1" x14ac:dyDescent="0.25"/>
    <row r="8542" s="7" customFormat="1" x14ac:dyDescent="0.25"/>
    <row r="8543" s="7" customFormat="1" x14ac:dyDescent="0.25"/>
    <row r="8544" s="7" customFormat="1" x14ac:dyDescent="0.25"/>
    <row r="8545" s="7" customFormat="1" x14ac:dyDescent="0.25"/>
    <row r="8546" s="7" customFormat="1" x14ac:dyDescent="0.25"/>
    <row r="8547" s="7" customFormat="1" x14ac:dyDescent="0.25"/>
    <row r="8548" s="7" customFormat="1" x14ac:dyDescent="0.25"/>
    <row r="8549" s="7" customFormat="1" x14ac:dyDescent="0.25"/>
    <row r="8550" s="7" customFormat="1" x14ac:dyDescent="0.25"/>
    <row r="8551" s="7" customFormat="1" x14ac:dyDescent="0.25"/>
    <row r="8552" s="7" customFormat="1" x14ac:dyDescent="0.25"/>
    <row r="8553" s="7" customFormat="1" x14ac:dyDescent="0.25"/>
    <row r="8554" s="7" customFormat="1" x14ac:dyDescent="0.25"/>
    <row r="8555" s="7" customFormat="1" x14ac:dyDescent="0.25"/>
    <row r="8556" s="7" customFormat="1" x14ac:dyDescent="0.25"/>
    <row r="8557" s="7" customFormat="1" x14ac:dyDescent="0.25"/>
    <row r="8558" s="7" customFormat="1" x14ac:dyDescent="0.25"/>
    <row r="8559" s="7" customFormat="1" x14ac:dyDescent="0.25"/>
    <row r="8560" s="7" customFormat="1" x14ac:dyDescent="0.25"/>
    <row r="8561" s="7" customFormat="1" x14ac:dyDescent="0.25"/>
    <row r="8562" s="7" customFormat="1" x14ac:dyDescent="0.25"/>
    <row r="8563" s="7" customFormat="1" x14ac:dyDescent="0.25"/>
    <row r="8564" s="7" customFormat="1" x14ac:dyDescent="0.25"/>
    <row r="8565" s="7" customFormat="1" x14ac:dyDescent="0.25"/>
    <row r="8566" s="7" customFormat="1" x14ac:dyDescent="0.25"/>
    <row r="8567" s="7" customFormat="1" x14ac:dyDescent="0.25"/>
    <row r="8568" s="7" customFormat="1" x14ac:dyDescent="0.25"/>
    <row r="8569" s="7" customFormat="1" x14ac:dyDescent="0.25"/>
    <row r="8570" s="7" customFormat="1" x14ac:dyDescent="0.25"/>
    <row r="8571" s="7" customFormat="1" x14ac:dyDescent="0.25"/>
    <row r="8572" s="7" customFormat="1" x14ac:dyDescent="0.25"/>
    <row r="8573" s="7" customFormat="1" x14ac:dyDescent="0.25"/>
    <row r="8574" s="7" customFormat="1" x14ac:dyDescent="0.25"/>
    <row r="8575" s="7" customFormat="1" x14ac:dyDescent="0.25"/>
    <row r="8576" s="7" customFormat="1" x14ac:dyDescent="0.25"/>
    <row r="8577" s="7" customFormat="1" x14ac:dyDescent="0.25"/>
    <row r="8578" s="7" customFormat="1" x14ac:dyDescent="0.25"/>
    <row r="8579" s="7" customFormat="1" x14ac:dyDescent="0.25"/>
    <row r="8580" s="7" customFormat="1" x14ac:dyDescent="0.25"/>
    <row r="8581" s="7" customFormat="1" x14ac:dyDescent="0.25"/>
    <row r="8582" s="7" customFormat="1" x14ac:dyDescent="0.25"/>
    <row r="8583" s="7" customFormat="1" x14ac:dyDescent="0.25"/>
    <row r="8584" s="7" customFormat="1" x14ac:dyDescent="0.25"/>
    <row r="8585" s="7" customFormat="1" x14ac:dyDescent="0.25"/>
    <row r="8586" s="7" customFormat="1" x14ac:dyDescent="0.25"/>
    <row r="8587" s="7" customFormat="1" x14ac:dyDescent="0.25"/>
    <row r="8588" s="7" customFormat="1" x14ac:dyDescent="0.25"/>
    <row r="8589" s="7" customFormat="1" x14ac:dyDescent="0.25"/>
    <row r="8590" s="7" customFormat="1" x14ac:dyDescent="0.25"/>
    <row r="8591" s="7" customFormat="1" x14ac:dyDescent="0.25"/>
    <row r="8592" s="7" customFormat="1" x14ac:dyDescent="0.25"/>
    <row r="8593" s="7" customFormat="1" x14ac:dyDescent="0.25"/>
    <row r="8594" s="7" customFormat="1" x14ac:dyDescent="0.25"/>
    <row r="8595" s="7" customFormat="1" x14ac:dyDescent="0.25"/>
    <row r="8596" s="7" customFormat="1" x14ac:dyDescent="0.25"/>
    <row r="8597" s="7" customFormat="1" x14ac:dyDescent="0.25"/>
    <row r="8598" s="7" customFormat="1" x14ac:dyDescent="0.25"/>
    <row r="8599" s="7" customFormat="1" x14ac:dyDescent="0.25"/>
    <row r="8600" s="7" customFormat="1" x14ac:dyDescent="0.25"/>
    <row r="8601" s="7" customFormat="1" x14ac:dyDescent="0.25"/>
    <row r="8602" s="7" customFormat="1" x14ac:dyDescent="0.25"/>
    <row r="8603" s="7" customFormat="1" x14ac:dyDescent="0.25"/>
    <row r="8604" s="7" customFormat="1" x14ac:dyDescent="0.25"/>
    <row r="8605" s="7" customFormat="1" x14ac:dyDescent="0.25"/>
    <row r="8606" s="7" customFormat="1" x14ac:dyDescent="0.25"/>
    <row r="8607" s="7" customFormat="1" x14ac:dyDescent="0.25"/>
    <row r="8608" s="7" customFormat="1" x14ac:dyDescent="0.25"/>
    <row r="8609" s="7" customFormat="1" x14ac:dyDescent="0.25"/>
    <row r="8610" s="7" customFormat="1" x14ac:dyDescent="0.25"/>
    <row r="8611" s="7" customFormat="1" x14ac:dyDescent="0.25"/>
    <row r="8612" s="7" customFormat="1" x14ac:dyDescent="0.25"/>
    <row r="8613" s="7" customFormat="1" x14ac:dyDescent="0.25"/>
    <row r="8614" s="7" customFormat="1" x14ac:dyDescent="0.25"/>
    <row r="8615" s="7" customFormat="1" x14ac:dyDescent="0.25"/>
    <row r="8616" s="7" customFormat="1" x14ac:dyDescent="0.25"/>
    <row r="8617" s="7" customFormat="1" x14ac:dyDescent="0.25"/>
    <row r="8618" s="7" customFormat="1" x14ac:dyDescent="0.25"/>
    <row r="8619" s="7" customFormat="1" x14ac:dyDescent="0.25"/>
    <row r="8620" s="7" customFormat="1" x14ac:dyDescent="0.25"/>
    <row r="8621" s="7" customFormat="1" x14ac:dyDescent="0.25"/>
    <row r="8622" s="7" customFormat="1" x14ac:dyDescent="0.25"/>
    <row r="8623" s="7" customFormat="1" x14ac:dyDescent="0.25"/>
    <row r="8624" s="7" customFormat="1" x14ac:dyDescent="0.25"/>
    <row r="8625" s="7" customFormat="1" x14ac:dyDescent="0.25"/>
    <row r="8626" s="7" customFormat="1" x14ac:dyDescent="0.25"/>
    <row r="8627" s="7" customFormat="1" x14ac:dyDescent="0.25"/>
    <row r="8628" s="7" customFormat="1" x14ac:dyDescent="0.25"/>
    <row r="8629" s="7" customFormat="1" x14ac:dyDescent="0.25"/>
    <row r="8630" s="7" customFormat="1" x14ac:dyDescent="0.25"/>
    <row r="8631" s="7" customFormat="1" x14ac:dyDescent="0.25"/>
    <row r="8632" s="7" customFormat="1" x14ac:dyDescent="0.25"/>
    <row r="8633" s="7" customFormat="1" x14ac:dyDescent="0.25"/>
    <row r="8634" s="7" customFormat="1" x14ac:dyDescent="0.25"/>
    <row r="8635" s="7" customFormat="1" x14ac:dyDescent="0.25"/>
    <row r="8636" s="7" customFormat="1" x14ac:dyDescent="0.25"/>
    <row r="8637" s="7" customFormat="1" x14ac:dyDescent="0.25"/>
    <row r="8638" s="7" customFormat="1" x14ac:dyDescent="0.25"/>
    <row r="8639" s="7" customFormat="1" x14ac:dyDescent="0.25"/>
    <row r="8640" s="7" customFormat="1" x14ac:dyDescent="0.25"/>
    <row r="8641" s="7" customFormat="1" x14ac:dyDescent="0.25"/>
    <row r="8642" s="7" customFormat="1" x14ac:dyDescent="0.25"/>
    <row r="8643" s="7" customFormat="1" x14ac:dyDescent="0.25"/>
    <row r="8644" s="7" customFormat="1" x14ac:dyDescent="0.25"/>
    <row r="8645" s="7" customFormat="1" x14ac:dyDescent="0.25"/>
    <row r="8646" s="7" customFormat="1" x14ac:dyDescent="0.25"/>
    <row r="8647" s="7" customFormat="1" x14ac:dyDescent="0.25"/>
    <row r="8648" s="7" customFormat="1" x14ac:dyDescent="0.25"/>
    <row r="8649" s="7" customFormat="1" x14ac:dyDescent="0.25"/>
    <row r="8650" s="7" customFormat="1" x14ac:dyDescent="0.25"/>
    <row r="8651" s="7" customFormat="1" x14ac:dyDescent="0.25"/>
    <row r="8652" s="7" customFormat="1" x14ac:dyDescent="0.25"/>
    <row r="8653" s="7" customFormat="1" x14ac:dyDescent="0.25"/>
    <row r="8654" s="7" customFormat="1" x14ac:dyDescent="0.25"/>
    <row r="8655" s="7" customFormat="1" x14ac:dyDescent="0.25"/>
    <row r="8656" s="7" customFormat="1" x14ac:dyDescent="0.25"/>
    <row r="8657" s="7" customFormat="1" x14ac:dyDescent="0.25"/>
    <row r="8658" s="7" customFormat="1" x14ac:dyDescent="0.25"/>
    <row r="8659" s="7" customFormat="1" x14ac:dyDescent="0.25"/>
    <row r="8660" s="7" customFormat="1" x14ac:dyDescent="0.25"/>
    <row r="8661" s="7" customFormat="1" x14ac:dyDescent="0.25"/>
    <row r="8662" s="7" customFormat="1" x14ac:dyDescent="0.25"/>
    <row r="8663" s="7" customFormat="1" x14ac:dyDescent="0.25"/>
    <row r="8664" s="7" customFormat="1" x14ac:dyDescent="0.25"/>
    <row r="8665" s="7" customFormat="1" x14ac:dyDescent="0.25"/>
    <row r="8666" s="7" customFormat="1" x14ac:dyDescent="0.25"/>
    <row r="8667" s="7" customFormat="1" x14ac:dyDescent="0.25"/>
    <row r="8668" s="7" customFormat="1" x14ac:dyDescent="0.25"/>
    <row r="8669" s="7" customFormat="1" x14ac:dyDescent="0.25"/>
    <row r="8670" s="7" customFormat="1" x14ac:dyDescent="0.25"/>
    <row r="8671" s="7" customFormat="1" x14ac:dyDescent="0.25"/>
    <row r="8672" s="7" customFormat="1" x14ac:dyDescent="0.25"/>
    <row r="8673" s="7" customFormat="1" x14ac:dyDescent="0.25"/>
    <row r="8674" s="7" customFormat="1" x14ac:dyDescent="0.25"/>
    <row r="8675" s="7" customFormat="1" x14ac:dyDescent="0.25"/>
    <row r="8676" s="7" customFormat="1" x14ac:dyDescent="0.25"/>
    <row r="8677" s="7" customFormat="1" x14ac:dyDescent="0.25"/>
    <row r="8678" s="7" customFormat="1" x14ac:dyDescent="0.25"/>
    <row r="8679" s="7" customFormat="1" x14ac:dyDescent="0.25"/>
    <row r="8680" s="7" customFormat="1" x14ac:dyDescent="0.25"/>
    <row r="8681" s="7" customFormat="1" x14ac:dyDescent="0.25"/>
    <row r="8682" s="7" customFormat="1" x14ac:dyDescent="0.25"/>
    <row r="8683" s="7" customFormat="1" x14ac:dyDescent="0.25"/>
    <row r="8684" s="7" customFormat="1" x14ac:dyDescent="0.25"/>
    <row r="8685" s="7" customFormat="1" x14ac:dyDescent="0.25"/>
    <row r="8686" s="7" customFormat="1" x14ac:dyDescent="0.25"/>
    <row r="8687" s="7" customFormat="1" x14ac:dyDescent="0.25"/>
    <row r="8688" s="7" customFormat="1" x14ac:dyDescent="0.25"/>
    <row r="8689" s="7" customFormat="1" x14ac:dyDescent="0.25"/>
    <row r="8690" s="7" customFormat="1" x14ac:dyDescent="0.25"/>
    <row r="8691" s="7" customFormat="1" x14ac:dyDescent="0.25"/>
    <row r="8692" s="7" customFormat="1" x14ac:dyDescent="0.25"/>
    <row r="8693" s="7" customFormat="1" x14ac:dyDescent="0.25"/>
    <row r="8694" s="7" customFormat="1" x14ac:dyDescent="0.25"/>
    <row r="8695" s="7" customFormat="1" x14ac:dyDescent="0.25"/>
    <row r="8696" s="7" customFormat="1" x14ac:dyDescent="0.25"/>
    <row r="8697" s="7" customFormat="1" x14ac:dyDescent="0.25"/>
    <row r="8698" s="7" customFormat="1" x14ac:dyDescent="0.25"/>
    <row r="8699" s="7" customFormat="1" x14ac:dyDescent="0.25"/>
    <row r="8700" s="7" customFormat="1" x14ac:dyDescent="0.25"/>
    <row r="8701" s="7" customFormat="1" x14ac:dyDescent="0.25"/>
    <row r="8702" s="7" customFormat="1" x14ac:dyDescent="0.25"/>
    <row r="8703" s="7" customFormat="1" x14ac:dyDescent="0.25"/>
    <row r="8704" s="7" customFormat="1" x14ac:dyDescent="0.25"/>
    <row r="8705" s="7" customFormat="1" x14ac:dyDescent="0.25"/>
    <row r="8706" s="7" customFormat="1" x14ac:dyDescent="0.25"/>
    <row r="8707" s="7" customFormat="1" x14ac:dyDescent="0.25"/>
    <row r="8708" s="7" customFormat="1" x14ac:dyDescent="0.25"/>
    <row r="8709" s="7" customFormat="1" x14ac:dyDescent="0.25"/>
    <row r="8710" s="7" customFormat="1" x14ac:dyDescent="0.25"/>
    <row r="8711" s="7" customFormat="1" x14ac:dyDescent="0.25"/>
    <row r="8712" s="7" customFormat="1" x14ac:dyDescent="0.25"/>
    <row r="8713" s="7" customFormat="1" x14ac:dyDescent="0.25"/>
    <row r="8714" s="7" customFormat="1" x14ac:dyDescent="0.25"/>
    <row r="8715" s="7" customFormat="1" x14ac:dyDescent="0.25"/>
    <row r="8716" s="7" customFormat="1" x14ac:dyDescent="0.25"/>
    <row r="8717" s="7" customFormat="1" x14ac:dyDescent="0.25"/>
    <row r="8718" s="7" customFormat="1" x14ac:dyDescent="0.25"/>
    <row r="8719" s="7" customFormat="1" x14ac:dyDescent="0.25"/>
    <row r="8720" s="7" customFormat="1" x14ac:dyDescent="0.25"/>
    <row r="8721" s="7" customFormat="1" x14ac:dyDescent="0.25"/>
    <row r="8722" s="7" customFormat="1" x14ac:dyDescent="0.25"/>
    <row r="8723" s="7" customFormat="1" x14ac:dyDescent="0.25"/>
    <row r="8724" s="7" customFormat="1" x14ac:dyDescent="0.25"/>
    <row r="8725" s="7" customFormat="1" x14ac:dyDescent="0.25"/>
    <row r="8726" s="7" customFormat="1" x14ac:dyDescent="0.25"/>
    <row r="8727" s="7" customFormat="1" x14ac:dyDescent="0.25"/>
    <row r="8728" s="7" customFormat="1" x14ac:dyDescent="0.25"/>
    <row r="8729" s="7" customFormat="1" x14ac:dyDescent="0.25"/>
    <row r="8730" s="7" customFormat="1" x14ac:dyDescent="0.25"/>
    <row r="8731" s="7" customFormat="1" x14ac:dyDescent="0.25"/>
    <row r="8732" s="7" customFormat="1" x14ac:dyDescent="0.25"/>
    <row r="8733" s="7" customFormat="1" x14ac:dyDescent="0.25"/>
    <row r="8734" s="7" customFormat="1" x14ac:dyDescent="0.25"/>
    <row r="8735" s="7" customFormat="1" x14ac:dyDescent="0.25"/>
    <row r="8736" s="7" customFormat="1" x14ac:dyDescent="0.25"/>
    <row r="8737" s="7" customFormat="1" x14ac:dyDescent="0.25"/>
    <row r="8738" s="7" customFormat="1" x14ac:dyDescent="0.25"/>
    <row r="8739" s="7" customFormat="1" x14ac:dyDescent="0.25"/>
    <row r="8740" s="7" customFormat="1" x14ac:dyDescent="0.25"/>
    <row r="8741" s="7" customFormat="1" x14ac:dyDescent="0.25"/>
    <row r="8742" s="7" customFormat="1" x14ac:dyDescent="0.25"/>
    <row r="8743" s="7" customFormat="1" x14ac:dyDescent="0.25"/>
    <row r="8744" s="7" customFormat="1" x14ac:dyDescent="0.25"/>
    <row r="8745" s="7" customFormat="1" x14ac:dyDescent="0.25"/>
    <row r="8746" s="7" customFormat="1" x14ac:dyDescent="0.25"/>
    <row r="8747" s="7" customFormat="1" x14ac:dyDescent="0.25"/>
    <row r="8748" s="7" customFormat="1" x14ac:dyDescent="0.25"/>
    <row r="8749" s="7" customFormat="1" x14ac:dyDescent="0.25"/>
    <row r="8750" s="7" customFormat="1" x14ac:dyDescent="0.25"/>
    <row r="8751" s="7" customFormat="1" x14ac:dyDescent="0.25"/>
    <row r="8752" s="7" customFormat="1" x14ac:dyDescent="0.25"/>
    <row r="8753" s="7" customFormat="1" x14ac:dyDescent="0.25"/>
    <row r="8754" s="7" customFormat="1" x14ac:dyDescent="0.25"/>
    <row r="8755" s="7" customFormat="1" x14ac:dyDescent="0.25"/>
    <row r="8756" s="7" customFormat="1" x14ac:dyDescent="0.25"/>
    <row r="8757" s="7" customFormat="1" x14ac:dyDescent="0.25"/>
    <row r="8758" s="7" customFormat="1" x14ac:dyDescent="0.25"/>
    <row r="8759" s="7" customFormat="1" x14ac:dyDescent="0.25"/>
    <row r="8760" s="7" customFormat="1" x14ac:dyDescent="0.25"/>
    <row r="8761" s="7" customFormat="1" x14ac:dyDescent="0.25"/>
    <row r="8762" s="7" customFormat="1" x14ac:dyDescent="0.25"/>
    <row r="8763" s="7" customFormat="1" x14ac:dyDescent="0.25"/>
    <row r="8764" s="7" customFormat="1" x14ac:dyDescent="0.25"/>
    <row r="8765" s="7" customFormat="1" x14ac:dyDescent="0.25"/>
    <row r="8766" s="7" customFormat="1" x14ac:dyDescent="0.25"/>
    <row r="8767" s="7" customFormat="1" x14ac:dyDescent="0.25"/>
    <row r="8768" s="7" customFormat="1" x14ac:dyDescent="0.25"/>
    <row r="8769" s="7" customFormat="1" x14ac:dyDescent="0.25"/>
    <row r="8770" s="7" customFormat="1" x14ac:dyDescent="0.25"/>
    <row r="8771" s="7" customFormat="1" x14ac:dyDescent="0.25"/>
    <row r="8772" s="7" customFormat="1" x14ac:dyDescent="0.25"/>
    <row r="8773" s="7" customFormat="1" x14ac:dyDescent="0.25"/>
    <row r="8774" s="7" customFormat="1" x14ac:dyDescent="0.25"/>
    <row r="8775" s="7" customFormat="1" x14ac:dyDescent="0.25"/>
    <row r="8776" s="7" customFormat="1" x14ac:dyDescent="0.25"/>
    <row r="8777" s="7" customFormat="1" x14ac:dyDescent="0.25"/>
    <row r="8778" s="7" customFormat="1" x14ac:dyDescent="0.25"/>
    <row r="8779" s="7" customFormat="1" x14ac:dyDescent="0.25"/>
    <row r="8780" s="7" customFormat="1" x14ac:dyDescent="0.25"/>
    <row r="8781" s="7" customFormat="1" x14ac:dyDescent="0.25"/>
    <row r="8782" s="7" customFormat="1" x14ac:dyDescent="0.25"/>
    <row r="8783" s="7" customFormat="1" x14ac:dyDescent="0.25"/>
    <row r="8784" s="7" customFormat="1" x14ac:dyDescent="0.25"/>
    <row r="8785" s="7" customFormat="1" x14ac:dyDescent="0.25"/>
    <row r="8786" s="7" customFormat="1" x14ac:dyDescent="0.25"/>
    <row r="8787" s="7" customFormat="1" x14ac:dyDescent="0.25"/>
    <row r="8788" s="7" customFormat="1" x14ac:dyDescent="0.25"/>
    <row r="8789" s="7" customFormat="1" x14ac:dyDescent="0.25"/>
    <row r="8790" s="7" customFormat="1" x14ac:dyDescent="0.25"/>
    <row r="8791" s="7" customFormat="1" x14ac:dyDescent="0.25"/>
    <row r="8792" s="7" customFormat="1" x14ac:dyDescent="0.25"/>
    <row r="8793" s="7" customFormat="1" x14ac:dyDescent="0.25"/>
    <row r="8794" s="7" customFormat="1" x14ac:dyDescent="0.25"/>
    <row r="8795" s="7" customFormat="1" x14ac:dyDescent="0.25"/>
    <row r="8796" s="7" customFormat="1" x14ac:dyDescent="0.25"/>
    <row r="8797" s="7" customFormat="1" x14ac:dyDescent="0.25"/>
    <row r="8798" s="7" customFormat="1" x14ac:dyDescent="0.25"/>
    <row r="8799" s="7" customFormat="1" x14ac:dyDescent="0.25"/>
    <row r="8800" s="7" customFormat="1" x14ac:dyDescent="0.25"/>
    <row r="8801" s="7" customFormat="1" x14ac:dyDescent="0.25"/>
    <row r="8802" s="7" customFormat="1" x14ac:dyDescent="0.25"/>
    <row r="8803" s="7" customFormat="1" x14ac:dyDescent="0.25"/>
    <row r="8804" s="7" customFormat="1" x14ac:dyDescent="0.25"/>
    <row r="8805" s="7" customFormat="1" x14ac:dyDescent="0.25"/>
    <row r="8806" s="7" customFormat="1" x14ac:dyDescent="0.25"/>
    <row r="8807" s="7" customFormat="1" x14ac:dyDescent="0.25"/>
    <row r="8808" s="7" customFormat="1" x14ac:dyDescent="0.25"/>
    <row r="8809" s="7" customFormat="1" x14ac:dyDescent="0.25"/>
    <row r="8810" s="7" customFormat="1" x14ac:dyDescent="0.25"/>
    <row r="8811" s="7" customFormat="1" x14ac:dyDescent="0.25"/>
    <row r="8812" s="7" customFormat="1" x14ac:dyDescent="0.25"/>
    <row r="8813" s="7" customFormat="1" x14ac:dyDescent="0.25"/>
    <row r="8814" s="7" customFormat="1" x14ac:dyDescent="0.25"/>
    <row r="8815" s="7" customFormat="1" x14ac:dyDescent="0.25"/>
    <row r="8816" s="7" customFormat="1" x14ac:dyDescent="0.25"/>
    <row r="8817" s="7" customFormat="1" x14ac:dyDescent="0.25"/>
    <row r="8818" s="7" customFormat="1" x14ac:dyDescent="0.25"/>
    <row r="8819" s="7" customFormat="1" x14ac:dyDescent="0.25"/>
    <row r="8820" s="7" customFormat="1" x14ac:dyDescent="0.25"/>
    <row r="8821" s="7" customFormat="1" x14ac:dyDescent="0.25"/>
    <row r="8822" s="7" customFormat="1" x14ac:dyDescent="0.25"/>
    <row r="8823" s="7" customFormat="1" x14ac:dyDescent="0.25"/>
    <row r="8824" s="7" customFormat="1" x14ac:dyDescent="0.25"/>
    <row r="8825" s="7" customFormat="1" x14ac:dyDescent="0.25"/>
    <row r="8826" s="7" customFormat="1" x14ac:dyDescent="0.25"/>
    <row r="8827" s="7" customFormat="1" x14ac:dyDescent="0.25"/>
    <row r="8828" s="7" customFormat="1" x14ac:dyDescent="0.25"/>
    <row r="8829" s="7" customFormat="1" x14ac:dyDescent="0.25"/>
    <row r="8830" s="7" customFormat="1" x14ac:dyDescent="0.25"/>
    <row r="8831" s="7" customFormat="1" x14ac:dyDescent="0.25"/>
    <row r="8832" s="7" customFormat="1" x14ac:dyDescent="0.25"/>
    <row r="8833" s="7" customFormat="1" x14ac:dyDescent="0.25"/>
    <row r="8834" s="7" customFormat="1" x14ac:dyDescent="0.25"/>
    <row r="8835" s="7" customFormat="1" x14ac:dyDescent="0.25"/>
    <row r="8836" s="7" customFormat="1" x14ac:dyDescent="0.25"/>
    <row r="8837" s="7" customFormat="1" x14ac:dyDescent="0.25"/>
    <row r="8838" s="7" customFormat="1" x14ac:dyDescent="0.25"/>
    <row r="8839" s="7" customFormat="1" x14ac:dyDescent="0.25"/>
    <row r="8840" s="7" customFormat="1" x14ac:dyDescent="0.25"/>
    <row r="8841" s="7" customFormat="1" x14ac:dyDescent="0.25"/>
    <row r="8842" s="7" customFormat="1" x14ac:dyDescent="0.25"/>
    <row r="8843" s="7" customFormat="1" x14ac:dyDescent="0.25"/>
    <row r="8844" s="7" customFormat="1" x14ac:dyDescent="0.25"/>
    <row r="8845" s="7" customFormat="1" x14ac:dyDescent="0.25"/>
    <row r="8846" s="7" customFormat="1" x14ac:dyDescent="0.25"/>
    <row r="8847" s="7" customFormat="1" x14ac:dyDescent="0.25"/>
    <row r="8848" s="7" customFormat="1" x14ac:dyDescent="0.25"/>
    <row r="8849" s="7" customFormat="1" x14ac:dyDescent="0.25"/>
    <row r="8850" s="7" customFormat="1" x14ac:dyDescent="0.25"/>
    <row r="8851" s="7" customFormat="1" x14ac:dyDescent="0.25"/>
    <row r="8852" s="7" customFormat="1" x14ac:dyDescent="0.25"/>
    <row r="8853" s="7" customFormat="1" x14ac:dyDescent="0.25"/>
    <row r="8854" s="7" customFormat="1" x14ac:dyDescent="0.25"/>
    <row r="8855" s="7" customFormat="1" x14ac:dyDescent="0.25"/>
    <row r="8856" s="7" customFormat="1" x14ac:dyDescent="0.25"/>
    <row r="8857" s="7" customFormat="1" x14ac:dyDescent="0.25"/>
    <row r="8858" s="7" customFormat="1" x14ac:dyDescent="0.25"/>
    <row r="8859" s="7" customFormat="1" x14ac:dyDescent="0.25"/>
    <row r="8860" s="7" customFormat="1" x14ac:dyDescent="0.25"/>
    <row r="8861" s="7" customFormat="1" x14ac:dyDescent="0.25"/>
    <row r="8862" s="7" customFormat="1" x14ac:dyDescent="0.25"/>
    <row r="8863" s="7" customFormat="1" x14ac:dyDescent="0.25"/>
    <row r="8864" s="7" customFormat="1" x14ac:dyDescent="0.25"/>
    <row r="8865" s="7" customFormat="1" x14ac:dyDescent="0.25"/>
    <row r="8866" s="7" customFormat="1" x14ac:dyDescent="0.25"/>
    <row r="8867" s="7" customFormat="1" x14ac:dyDescent="0.25"/>
    <row r="8868" s="7" customFormat="1" x14ac:dyDescent="0.25"/>
    <row r="8869" s="7" customFormat="1" x14ac:dyDescent="0.25"/>
    <row r="8870" s="7" customFormat="1" x14ac:dyDescent="0.25"/>
    <row r="8871" s="7" customFormat="1" x14ac:dyDescent="0.25"/>
    <row r="8872" s="7" customFormat="1" x14ac:dyDescent="0.25"/>
    <row r="8873" s="7" customFormat="1" x14ac:dyDescent="0.25"/>
    <row r="8874" s="7" customFormat="1" x14ac:dyDescent="0.25"/>
    <row r="8875" s="7" customFormat="1" x14ac:dyDescent="0.25"/>
    <row r="8876" s="7" customFormat="1" x14ac:dyDescent="0.25"/>
    <row r="8877" s="7" customFormat="1" x14ac:dyDescent="0.25"/>
    <row r="8878" s="7" customFormat="1" x14ac:dyDescent="0.25"/>
    <row r="8879" s="7" customFormat="1" x14ac:dyDescent="0.25"/>
    <row r="8880" s="7" customFormat="1" x14ac:dyDescent="0.25"/>
    <row r="8881" s="7" customFormat="1" x14ac:dyDescent="0.25"/>
    <row r="8882" s="7" customFormat="1" x14ac:dyDescent="0.25"/>
    <row r="8883" s="7" customFormat="1" x14ac:dyDescent="0.25"/>
    <row r="8884" s="7" customFormat="1" x14ac:dyDescent="0.25"/>
    <row r="8885" s="7" customFormat="1" x14ac:dyDescent="0.25"/>
    <row r="8886" s="7" customFormat="1" x14ac:dyDescent="0.25"/>
    <row r="8887" s="7" customFormat="1" x14ac:dyDescent="0.25"/>
    <row r="8888" s="7" customFormat="1" x14ac:dyDescent="0.25"/>
    <row r="8889" s="7" customFormat="1" x14ac:dyDescent="0.25"/>
    <row r="8890" s="7" customFormat="1" x14ac:dyDescent="0.25"/>
    <row r="8891" s="7" customFormat="1" x14ac:dyDescent="0.25"/>
    <row r="8892" s="7" customFormat="1" x14ac:dyDescent="0.25"/>
    <row r="8893" s="7" customFormat="1" x14ac:dyDescent="0.25"/>
    <row r="8894" s="7" customFormat="1" x14ac:dyDescent="0.25"/>
    <row r="8895" s="7" customFormat="1" x14ac:dyDescent="0.25"/>
    <row r="8896" s="7" customFormat="1" x14ac:dyDescent="0.25"/>
    <row r="8897" s="7" customFormat="1" x14ac:dyDescent="0.25"/>
    <row r="8898" s="7" customFormat="1" x14ac:dyDescent="0.25"/>
    <row r="8899" s="7" customFormat="1" x14ac:dyDescent="0.25"/>
    <row r="8900" s="7" customFormat="1" x14ac:dyDescent="0.25"/>
    <row r="8901" s="7" customFormat="1" x14ac:dyDescent="0.25"/>
    <row r="8902" s="7" customFormat="1" x14ac:dyDescent="0.25"/>
    <row r="8903" s="7" customFormat="1" x14ac:dyDescent="0.25"/>
    <row r="8904" s="7" customFormat="1" x14ac:dyDescent="0.25"/>
    <row r="8905" s="7" customFormat="1" x14ac:dyDescent="0.25"/>
    <row r="8906" s="7" customFormat="1" x14ac:dyDescent="0.25"/>
    <row r="8907" s="7" customFormat="1" x14ac:dyDescent="0.25"/>
    <row r="8908" s="7" customFormat="1" x14ac:dyDescent="0.25"/>
    <row r="8909" s="7" customFormat="1" x14ac:dyDescent="0.25"/>
    <row r="8910" s="7" customFormat="1" x14ac:dyDescent="0.25"/>
    <row r="8911" s="7" customFormat="1" x14ac:dyDescent="0.25"/>
    <row r="8912" s="7" customFormat="1" x14ac:dyDescent="0.25"/>
    <row r="8913" s="7" customFormat="1" x14ac:dyDescent="0.25"/>
    <row r="8914" s="7" customFormat="1" x14ac:dyDescent="0.25"/>
    <row r="8915" s="7" customFormat="1" x14ac:dyDescent="0.25"/>
    <row r="8916" s="7" customFormat="1" x14ac:dyDescent="0.25"/>
    <row r="8917" s="7" customFormat="1" x14ac:dyDescent="0.25"/>
    <row r="8918" s="7" customFormat="1" x14ac:dyDescent="0.25"/>
    <row r="8919" s="7" customFormat="1" x14ac:dyDescent="0.25"/>
    <row r="8920" s="7" customFormat="1" x14ac:dyDescent="0.25"/>
    <row r="8921" s="7" customFormat="1" x14ac:dyDescent="0.25"/>
    <row r="8922" s="7" customFormat="1" x14ac:dyDescent="0.25"/>
    <row r="8923" s="7" customFormat="1" x14ac:dyDescent="0.25"/>
    <row r="8924" s="7" customFormat="1" x14ac:dyDescent="0.25"/>
    <row r="8925" s="7" customFormat="1" x14ac:dyDescent="0.25"/>
    <row r="8926" s="7" customFormat="1" x14ac:dyDescent="0.25"/>
    <row r="8927" s="7" customFormat="1" x14ac:dyDescent="0.25"/>
    <row r="8928" s="7" customFormat="1" x14ac:dyDescent="0.25"/>
    <row r="8929" s="7" customFormat="1" x14ac:dyDescent="0.25"/>
    <row r="8930" s="7" customFormat="1" x14ac:dyDescent="0.25"/>
    <row r="8931" s="7" customFormat="1" x14ac:dyDescent="0.25"/>
    <row r="8932" s="7" customFormat="1" x14ac:dyDescent="0.25"/>
    <row r="8933" s="7" customFormat="1" x14ac:dyDescent="0.25"/>
    <row r="8934" s="7" customFormat="1" x14ac:dyDescent="0.25"/>
    <row r="8935" s="7" customFormat="1" x14ac:dyDescent="0.25"/>
    <row r="8936" s="7" customFormat="1" x14ac:dyDescent="0.25"/>
    <row r="8937" s="7" customFormat="1" x14ac:dyDescent="0.25"/>
    <row r="8938" s="7" customFormat="1" x14ac:dyDescent="0.25"/>
    <row r="8939" s="7" customFormat="1" x14ac:dyDescent="0.25"/>
    <row r="8940" s="7" customFormat="1" x14ac:dyDescent="0.25"/>
    <row r="8941" s="7" customFormat="1" x14ac:dyDescent="0.25"/>
    <row r="8942" s="7" customFormat="1" x14ac:dyDescent="0.25"/>
    <row r="8943" s="7" customFormat="1" x14ac:dyDescent="0.25"/>
    <row r="8944" s="7" customFormat="1" x14ac:dyDescent="0.25"/>
    <row r="8945" s="7" customFormat="1" x14ac:dyDescent="0.25"/>
    <row r="8946" s="7" customFormat="1" x14ac:dyDescent="0.25"/>
    <row r="8947" s="7" customFormat="1" x14ac:dyDescent="0.25"/>
    <row r="8948" s="7" customFormat="1" x14ac:dyDescent="0.25"/>
    <row r="8949" s="7" customFormat="1" x14ac:dyDescent="0.25"/>
    <row r="8950" s="7" customFormat="1" x14ac:dyDescent="0.25"/>
    <row r="8951" s="7" customFormat="1" x14ac:dyDescent="0.25"/>
    <row r="8952" s="7" customFormat="1" x14ac:dyDescent="0.25"/>
    <row r="8953" s="7" customFormat="1" x14ac:dyDescent="0.25"/>
    <row r="8954" s="7" customFormat="1" x14ac:dyDescent="0.25"/>
    <row r="8955" s="7" customFormat="1" x14ac:dyDescent="0.25"/>
    <row r="8956" s="7" customFormat="1" x14ac:dyDescent="0.25"/>
    <row r="8957" s="7" customFormat="1" x14ac:dyDescent="0.25"/>
    <row r="8958" s="7" customFormat="1" x14ac:dyDescent="0.25"/>
    <row r="8959" s="7" customFormat="1" x14ac:dyDescent="0.25"/>
    <row r="8960" s="7" customFormat="1" x14ac:dyDescent="0.25"/>
    <row r="8961" s="7" customFormat="1" x14ac:dyDescent="0.25"/>
    <row r="8962" s="7" customFormat="1" x14ac:dyDescent="0.25"/>
    <row r="8963" s="7" customFormat="1" x14ac:dyDescent="0.25"/>
    <row r="8964" s="7" customFormat="1" x14ac:dyDescent="0.25"/>
    <row r="8965" s="7" customFormat="1" x14ac:dyDescent="0.25"/>
    <row r="8966" s="7" customFormat="1" x14ac:dyDescent="0.25"/>
    <row r="8967" s="7" customFormat="1" x14ac:dyDescent="0.25"/>
    <row r="8968" s="7" customFormat="1" x14ac:dyDescent="0.25"/>
    <row r="8969" s="7" customFormat="1" x14ac:dyDescent="0.25"/>
    <row r="8970" s="7" customFormat="1" x14ac:dyDescent="0.25"/>
    <row r="8971" s="7" customFormat="1" x14ac:dyDescent="0.25"/>
    <row r="8972" s="7" customFormat="1" x14ac:dyDescent="0.25"/>
    <row r="8973" s="7" customFormat="1" x14ac:dyDescent="0.25"/>
    <row r="8974" s="7" customFormat="1" x14ac:dyDescent="0.25"/>
    <row r="8975" s="7" customFormat="1" x14ac:dyDescent="0.25"/>
    <row r="8976" s="7" customFormat="1" x14ac:dyDescent="0.25"/>
    <row r="8977" s="7" customFormat="1" x14ac:dyDescent="0.25"/>
    <row r="8978" s="7" customFormat="1" x14ac:dyDescent="0.25"/>
    <row r="8979" s="7" customFormat="1" x14ac:dyDescent="0.25"/>
    <row r="8980" s="7" customFormat="1" x14ac:dyDescent="0.25"/>
    <row r="8981" s="7" customFormat="1" x14ac:dyDescent="0.25"/>
    <row r="8982" s="7" customFormat="1" x14ac:dyDescent="0.25"/>
    <row r="8983" s="7" customFormat="1" x14ac:dyDescent="0.25"/>
    <row r="8984" s="7" customFormat="1" x14ac:dyDescent="0.25"/>
    <row r="8985" s="7" customFormat="1" x14ac:dyDescent="0.25"/>
    <row r="8986" s="7" customFormat="1" x14ac:dyDescent="0.25"/>
    <row r="8987" s="7" customFormat="1" x14ac:dyDescent="0.25"/>
    <row r="8988" s="7" customFormat="1" x14ac:dyDescent="0.25"/>
    <row r="8989" s="7" customFormat="1" x14ac:dyDescent="0.25"/>
    <row r="8990" s="7" customFormat="1" x14ac:dyDescent="0.25"/>
    <row r="8991" s="7" customFormat="1" x14ac:dyDescent="0.25"/>
    <row r="8992" s="7" customFormat="1" x14ac:dyDescent="0.25"/>
    <row r="8993" s="7" customFormat="1" x14ac:dyDescent="0.25"/>
    <row r="8994" s="7" customFormat="1" x14ac:dyDescent="0.25"/>
    <row r="8995" s="7" customFormat="1" x14ac:dyDescent="0.25"/>
    <row r="8996" s="7" customFormat="1" x14ac:dyDescent="0.25"/>
    <row r="8997" s="7" customFormat="1" x14ac:dyDescent="0.25"/>
    <row r="8998" s="7" customFormat="1" x14ac:dyDescent="0.25"/>
    <row r="8999" s="7" customFormat="1" x14ac:dyDescent="0.25"/>
    <row r="9000" s="7" customFormat="1" x14ac:dyDescent="0.25"/>
    <row r="9001" s="7" customFormat="1" x14ac:dyDescent="0.25"/>
    <row r="9002" s="7" customFormat="1" x14ac:dyDescent="0.25"/>
    <row r="9003" s="7" customFormat="1" x14ac:dyDescent="0.25"/>
    <row r="9004" s="7" customFormat="1" x14ac:dyDescent="0.25"/>
    <row r="9005" s="7" customFormat="1" x14ac:dyDescent="0.25"/>
    <row r="9006" s="7" customFormat="1" x14ac:dyDescent="0.25"/>
    <row r="9007" s="7" customFormat="1" x14ac:dyDescent="0.25"/>
    <row r="9008" s="7" customFormat="1" x14ac:dyDescent="0.25"/>
    <row r="9009" s="7" customFormat="1" x14ac:dyDescent="0.25"/>
    <row r="9010" s="7" customFormat="1" x14ac:dyDescent="0.25"/>
    <row r="9011" s="7" customFormat="1" x14ac:dyDescent="0.25"/>
    <row r="9012" s="7" customFormat="1" x14ac:dyDescent="0.25"/>
    <row r="9013" s="7" customFormat="1" x14ac:dyDescent="0.25"/>
    <row r="9014" s="7" customFormat="1" x14ac:dyDescent="0.25"/>
    <row r="9015" s="7" customFormat="1" x14ac:dyDescent="0.25"/>
    <row r="9016" s="7" customFormat="1" x14ac:dyDescent="0.25"/>
    <row r="9017" s="7" customFormat="1" x14ac:dyDescent="0.25"/>
    <row r="9018" s="7" customFormat="1" x14ac:dyDescent="0.25"/>
    <row r="9019" s="7" customFormat="1" x14ac:dyDescent="0.25"/>
    <row r="9020" s="7" customFormat="1" x14ac:dyDescent="0.25"/>
    <row r="9021" s="7" customFormat="1" x14ac:dyDescent="0.25"/>
    <row r="9022" s="7" customFormat="1" x14ac:dyDescent="0.25"/>
    <row r="9023" s="7" customFormat="1" x14ac:dyDescent="0.25"/>
    <row r="9024" s="7" customFormat="1" x14ac:dyDescent="0.25"/>
    <row r="9025" s="7" customFormat="1" x14ac:dyDescent="0.25"/>
    <row r="9026" s="7" customFormat="1" x14ac:dyDescent="0.25"/>
    <row r="9027" s="7" customFormat="1" x14ac:dyDescent="0.25"/>
    <row r="9028" s="7" customFormat="1" x14ac:dyDescent="0.25"/>
    <row r="9029" s="7" customFormat="1" x14ac:dyDescent="0.25"/>
    <row r="9030" s="7" customFormat="1" x14ac:dyDescent="0.25"/>
    <row r="9031" s="7" customFormat="1" x14ac:dyDescent="0.25"/>
    <row r="9032" s="7" customFormat="1" x14ac:dyDescent="0.25"/>
    <row r="9033" s="7" customFormat="1" x14ac:dyDescent="0.25"/>
    <row r="9034" s="7" customFormat="1" x14ac:dyDescent="0.25"/>
    <row r="9035" s="7" customFormat="1" x14ac:dyDescent="0.25"/>
    <row r="9036" s="7" customFormat="1" x14ac:dyDescent="0.25"/>
    <row r="9037" s="7" customFormat="1" x14ac:dyDescent="0.25"/>
    <row r="9038" s="7" customFormat="1" x14ac:dyDescent="0.25"/>
    <row r="9039" s="7" customFormat="1" x14ac:dyDescent="0.25"/>
    <row r="9040" s="7" customFormat="1" x14ac:dyDescent="0.25"/>
    <row r="9041" s="7" customFormat="1" x14ac:dyDescent="0.25"/>
    <row r="9042" s="7" customFormat="1" x14ac:dyDescent="0.25"/>
    <row r="9043" s="7" customFormat="1" x14ac:dyDescent="0.25"/>
    <row r="9044" s="7" customFormat="1" x14ac:dyDescent="0.25"/>
    <row r="9045" s="7" customFormat="1" x14ac:dyDescent="0.25"/>
    <row r="9046" s="7" customFormat="1" x14ac:dyDescent="0.25"/>
    <row r="9047" s="7" customFormat="1" x14ac:dyDescent="0.25"/>
    <row r="9048" s="7" customFormat="1" x14ac:dyDescent="0.25"/>
    <row r="9049" s="7" customFormat="1" x14ac:dyDescent="0.25"/>
    <row r="9050" s="7" customFormat="1" x14ac:dyDescent="0.25"/>
    <row r="9051" s="7" customFormat="1" x14ac:dyDescent="0.25"/>
    <row r="9052" s="7" customFormat="1" x14ac:dyDescent="0.25"/>
    <row r="9053" s="7" customFormat="1" x14ac:dyDescent="0.25"/>
    <row r="9054" s="7" customFormat="1" x14ac:dyDescent="0.25"/>
    <row r="9055" s="7" customFormat="1" x14ac:dyDescent="0.25"/>
    <row r="9056" s="7" customFormat="1" x14ac:dyDescent="0.25"/>
    <row r="9057" s="7" customFormat="1" x14ac:dyDescent="0.25"/>
    <row r="9058" s="7" customFormat="1" x14ac:dyDescent="0.25"/>
    <row r="9059" s="7" customFormat="1" x14ac:dyDescent="0.25"/>
    <row r="9060" s="7" customFormat="1" x14ac:dyDescent="0.25"/>
    <row r="9061" s="7" customFormat="1" x14ac:dyDescent="0.25"/>
    <row r="9062" s="7" customFormat="1" x14ac:dyDescent="0.25"/>
    <row r="9063" s="7" customFormat="1" x14ac:dyDescent="0.25"/>
    <row r="9064" s="7" customFormat="1" x14ac:dyDescent="0.25"/>
    <row r="9065" s="7" customFormat="1" x14ac:dyDescent="0.25"/>
    <row r="9066" s="7" customFormat="1" x14ac:dyDescent="0.25"/>
    <row r="9067" s="7" customFormat="1" x14ac:dyDescent="0.25"/>
    <row r="9068" s="7" customFormat="1" x14ac:dyDescent="0.25"/>
    <row r="9069" s="7" customFormat="1" x14ac:dyDescent="0.25"/>
    <row r="9070" s="7" customFormat="1" x14ac:dyDescent="0.25"/>
    <row r="9071" s="7" customFormat="1" x14ac:dyDescent="0.25"/>
    <row r="9072" s="7" customFormat="1" x14ac:dyDescent="0.25"/>
    <row r="9073" s="7" customFormat="1" x14ac:dyDescent="0.25"/>
    <row r="9074" s="7" customFormat="1" x14ac:dyDescent="0.25"/>
    <row r="9075" s="7" customFormat="1" x14ac:dyDescent="0.25"/>
    <row r="9076" s="7" customFormat="1" x14ac:dyDescent="0.25"/>
    <row r="9077" s="7" customFormat="1" x14ac:dyDescent="0.25"/>
    <row r="9078" s="7" customFormat="1" x14ac:dyDescent="0.25"/>
    <row r="9079" s="7" customFormat="1" x14ac:dyDescent="0.25"/>
    <row r="9080" s="7" customFormat="1" x14ac:dyDescent="0.25"/>
    <row r="9081" s="7" customFormat="1" x14ac:dyDescent="0.25"/>
    <row r="9082" s="7" customFormat="1" x14ac:dyDescent="0.25"/>
    <row r="9083" s="7" customFormat="1" x14ac:dyDescent="0.25"/>
    <row r="9084" s="7" customFormat="1" x14ac:dyDescent="0.25"/>
    <row r="9085" s="7" customFormat="1" x14ac:dyDescent="0.25"/>
    <row r="9086" s="7" customFormat="1" x14ac:dyDescent="0.25"/>
    <row r="9087" s="7" customFormat="1" x14ac:dyDescent="0.25"/>
    <row r="9088" s="7" customFormat="1" x14ac:dyDescent="0.25"/>
    <row r="9089" s="7" customFormat="1" x14ac:dyDescent="0.25"/>
    <row r="9090" s="7" customFormat="1" x14ac:dyDescent="0.25"/>
    <row r="9091" s="7" customFormat="1" x14ac:dyDescent="0.25"/>
    <row r="9092" s="7" customFormat="1" x14ac:dyDescent="0.25"/>
    <row r="9093" s="7" customFormat="1" x14ac:dyDescent="0.25"/>
    <row r="9094" s="7" customFormat="1" x14ac:dyDescent="0.25"/>
    <row r="9095" s="7" customFormat="1" x14ac:dyDescent="0.25"/>
    <row r="9096" s="7" customFormat="1" x14ac:dyDescent="0.25"/>
    <row r="9097" s="7" customFormat="1" x14ac:dyDescent="0.25"/>
    <row r="9098" s="7" customFormat="1" x14ac:dyDescent="0.25"/>
    <row r="9099" s="7" customFormat="1" x14ac:dyDescent="0.25"/>
    <row r="9100" s="7" customFormat="1" x14ac:dyDescent="0.25"/>
    <row r="9101" s="7" customFormat="1" x14ac:dyDescent="0.25"/>
    <row r="9102" s="7" customFormat="1" x14ac:dyDescent="0.25"/>
    <row r="9103" s="7" customFormat="1" x14ac:dyDescent="0.25"/>
    <row r="9104" s="7" customFormat="1" x14ac:dyDescent="0.25"/>
    <row r="9105" s="7" customFormat="1" x14ac:dyDescent="0.25"/>
    <row r="9106" s="7" customFormat="1" x14ac:dyDescent="0.25"/>
    <row r="9107" s="7" customFormat="1" x14ac:dyDescent="0.25"/>
    <row r="9108" s="7" customFormat="1" x14ac:dyDescent="0.25"/>
    <row r="9109" s="7" customFormat="1" x14ac:dyDescent="0.25"/>
    <row r="9110" s="7" customFormat="1" x14ac:dyDescent="0.25"/>
    <row r="9111" s="7" customFormat="1" x14ac:dyDescent="0.25"/>
    <row r="9112" s="7" customFormat="1" x14ac:dyDescent="0.25"/>
    <row r="9113" s="7" customFormat="1" x14ac:dyDescent="0.25"/>
    <row r="9114" s="7" customFormat="1" x14ac:dyDescent="0.25"/>
    <row r="9115" s="7" customFormat="1" x14ac:dyDescent="0.25"/>
    <row r="9116" s="7" customFormat="1" x14ac:dyDescent="0.25"/>
    <row r="9117" s="7" customFormat="1" x14ac:dyDescent="0.25"/>
    <row r="9118" s="7" customFormat="1" x14ac:dyDescent="0.25"/>
    <row r="9119" s="7" customFormat="1" x14ac:dyDescent="0.25"/>
    <row r="9120" s="7" customFormat="1" x14ac:dyDescent="0.25"/>
    <row r="9121" s="7" customFormat="1" x14ac:dyDescent="0.25"/>
    <row r="9122" s="7" customFormat="1" x14ac:dyDescent="0.25"/>
    <row r="9123" s="7" customFormat="1" x14ac:dyDescent="0.25"/>
    <row r="9124" s="7" customFormat="1" x14ac:dyDescent="0.25"/>
    <row r="9125" s="7" customFormat="1" x14ac:dyDescent="0.25"/>
    <row r="9126" s="7" customFormat="1" x14ac:dyDescent="0.25"/>
    <row r="9127" s="7" customFormat="1" x14ac:dyDescent="0.25"/>
    <row r="9128" s="7" customFormat="1" x14ac:dyDescent="0.25"/>
    <row r="9129" s="7" customFormat="1" x14ac:dyDescent="0.25"/>
    <row r="9130" s="7" customFormat="1" x14ac:dyDescent="0.25"/>
    <row r="9131" s="7" customFormat="1" x14ac:dyDescent="0.25"/>
    <row r="9132" s="7" customFormat="1" x14ac:dyDescent="0.25"/>
    <row r="9133" s="7" customFormat="1" x14ac:dyDescent="0.25"/>
    <row r="9134" s="7" customFormat="1" x14ac:dyDescent="0.25"/>
    <row r="9135" s="7" customFormat="1" x14ac:dyDescent="0.25"/>
    <row r="9136" s="7" customFormat="1" x14ac:dyDescent="0.25"/>
    <row r="9137" s="7" customFormat="1" x14ac:dyDescent="0.25"/>
    <row r="9138" s="7" customFormat="1" x14ac:dyDescent="0.25"/>
    <row r="9139" s="7" customFormat="1" x14ac:dyDescent="0.25"/>
    <row r="9140" s="7" customFormat="1" x14ac:dyDescent="0.25"/>
    <row r="9141" s="7" customFormat="1" x14ac:dyDescent="0.25"/>
    <row r="9142" s="7" customFormat="1" x14ac:dyDescent="0.25"/>
    <row r="9143" s="7" customFormat="1" x14ac:dyDescent="0.25"/>
    <row r="9144" s="7" customFormat="1" x14ac:dyDescent="0.25"/>
    <row r="9145" s="7" customFormat="1" x14ac:dyDescent="0.25"/>
    <row r="9146" s="7" customFormat="1" x14ac:dyDescent="0.25"/>
    <row r="9147" s="7" customFormat="1" x14ac:dyDescent="0.25"/>
    <row r="9148" s="7" customFormat="1" x14ac:dyDescent="0.25"/>
    <row r="9149" s="7" customFormat="1" x14ac:dyDescent="0.25"/>
    <row r="9150" s="7" customFormat="1" x14ac:dyDescent="0.25"/>
    <row r="9151" s="7" customFormat="1" x14ac:dyDescent="0.25"/>
    <row r="9152" s="7" customFormat="1" x14ac:dyDescent="0.25"/>
    <row r="9153" s="7" customFormat="1" x14ac:dyDescent="0.25"/>
    <row r="9154" s="7" customFormat="1" x14ac:dyDescent="0.25"/>
    <row r="9155" s="7" customFormat="1" x14ac:dyDescent="0.25"/>
    <row r="9156" s="7" customFormat="1" x14ac:dyDescent="0.25"/>
    <row r="9157" s="7" customFormat="1" x14ac:dyDescent="0.25"/>
    <row r="9158" s="7" customFormat="1" x14ac:dyDescent="0.25"/>
    <row r="9159" s="7" customFormat="1" x14ac:dyDescent="0.25"/>
    <row r="9160" s="7" customFormat="1" x14ac:dyDescent="0.25"/>
    <row r="9161" s="7" customFormat="1" x14ac:dyDescent="0.25"/>
    <row r="9162" s="7" customFormat="1" x14ac:dyDescent="0.25"/>
    <row r="9163" s="7" customFormat="1" x14ac:dyDescent="0.25"/>
    <row r="9164" s="7" customFormat="1" x14ac:dyDescent="0.25"/>
    <row r="9165" s="7" customFormat="1" x14ac:dyDescent="0.25"/>
    <row r="9166" s="7" customFormat="1" x14ac:dyDescent="0.25"/>
    <row r="9167" s="7" customFormat="1" x14ac:dyDescent="0.25"/>
    <row r="9168" s="7" customFormat="1" x14ac:dyDescent="0.25"/>
    <row r="9169" s="7" customFormat="1" x14ac:dyDescent="0.25"/>
    <row r="9170" s="7" customFormat="1" x14ac:dyDescent="0.25"/>
    <row r="9171" s="7" customFormat="1" x14ac:dyDescent="0.25"/>
    <row r="9172" s="7" customFormat="1" x14ac:dyDescent="0.25"/>
    <row r="9173" s="7" customFormat="1" x14ac:dyDescent="0.25"/>
    <row r="9174" s="7" customFormat="1" x14ac:dyDescent="0.25"/>
    <row r="9175" s="7" customFormat="1" x14ac:dyDescent="0.25"/>
    <row r="9176" s="7" customFormat="1" x14ac:dyDescent="0.25"/>
    <row r="9177" s="7" customFormat="1" x14ac:dyDescent="0.25"/>
    <row r="9178" s="7" customFormat="1" x14ac:dyDescent="0.25"/>
    <row r="9179" s="7" customFormat="1" x14ac:dyDescent="0.25"/>
    <row r="9180" s="7" customFormat="1" x14ac:dyDescent="0.25"/>
    <row r="9181" s="7" customFormat="1" x14ac:dyDescent="0.25"/>
    <row r="9182" s="7" customFormat="1" x14ac:dyDescent="0.25"/>
    <row r="9183" s="7" customFormat="1" x14ac:dyDescent="0.25"/>
    <row r="9184" s="7" customFormat="1" x14ac:dyDescent="0.25"/>
    <row r="9185" s="7" customFormat="1" x14ac:dyDescent="0.25"/>
    <row r="9186" s="7" customFormat="1" x14ac:dyDescent="0.25"/>
    <row r="9187" s="7" customFormat="1" x14ac:dyDescent="0.25"/>
    <row r="9188" s="7" customFormat="1" x14ac:dyDescent="0.25"/>
    <row r="9189" s="7" customFormat="1" x14ac:dyDescent="0.25"/>
    <row r="9190" s="7" customFormat="1" x14ac:dyDescent="0.25"/>
    <row r="9191" s="7" customFormat="1" x14ac:dyDescent="0.25"/>
    <row r="9192" s="7" customFormat="1" x14ac:dyDescent="0.25"/>
    <row r="9193" s="7" customFormat="1" x14ac:dyDescent="0.25"/>
    <row r="9194" s="7" customFormat="1" x14ac:dyDescent="0.25"/>
    <row r="9195" s="7" customFormat="1" x14ac:dyDescent="0.25"/>
    <row r="9196" s="7" customFormat="1" x14ac:dyDescent="0.25"/>
    <row r="9197" s="7" customFormat="1" x14ac:dyDescent="0.25"/>
    <row r="9198" s="7" customFormat="1" x14ac:dyDescent="0.25"/>
    <row r="9199" s="7" customFormat="1" x14ac:dyDescent="0.25"/>
    <row r="9200" s="7" customFormat="1" x14ac:dyDescent="0.25"/>
    <row r="9201" s="7" customFormat="1" x14ac:dyDescent="0.25"/>
    <row r="9202" s="7" customFormat="1" x14ac:dyDescent="0.25"/>
    <row r="9203" s="7" customFormat="1" x14ac:dyDescent="0.25"/>
    <row r="9204" s="7" customFormat="1" x14ac:dyDescent="0.25"/>
    <row r="9205" s="7" customFormat="1" x14ac:dyDescent="0.25"/>
    <row r="9206" s="7" customFormat="1" x14ac:dyDescent="0.25"/>
    <row r="9207" s="7" customFormat="1" x14ac:dyDescent="0.25"/>
    <row r="9208" s="7" customFormat="1" x14ac:dyDescent="0.25"/>
    <row r="9209" s="7" customFormat="1" x14ac:dyDescent="0.25"/>
    <row r="9210" s="7" customFormat="1" x14ac:dyDescent="0.25"/>
    <row r="9211" s="7" customFormat="1" x14ac:dyDescent="0.25"/>
    <row r="9212" s="7" customFormat="1" x14ac:dyDescent="0.25"/>
    <row r="9213" s="7" customFormat="1" x14ac:dyDescent="0.25"/>
    <row r="9214" s="7" customFormat="1" x14ac:dyDescent="0.25"/>
    <row r="9215" s="7" customFormat="1" x14ac:dyDescent="0.25"/>
    <row r="9216" s="7" customFormat="1" x14ac:dyDescent="0.25"/>
    <row r="9217" s="7" customFormat="1" x14ac:dyDescent="0.25"/>
    <row r="9218" s="7" customFormat="1" x14ac:dyDescent="0.25"/>
    <row r="9219" s="7" customFormat="1" x14ac:dyDescent="0.25"/>
    <row r="9220" s="7" customFormat="1" x14ac:dyDescent="0.25"/>
    <row r="9221" s="7" customFormat="1" x14ac:dyDescent="0.25"/>
    <row r="9222" s="7" customFormat="1" x14ac:dyDescent="0.25"/>
    <row r="9223" s="7" customFormat="1" x14ac:dyDescent="0.25"/>
    <row r="9224" s="7" customFormat="1" x14ac:dyDescent="0.25"/>
    <row r="9225" s="7" customFormat="1" x14ac:dyDescent="0.25"/>
    <row r="9226" s="7" customFormat="1" x14ac:dyDescent="0.25"/>
    <row r="9227" s="7" customFormat="1" x14ac:dyDescent="0.25"/>
    <row r="9228" s="7" customFormat="1" x14ac:dyDescent="0.25"/>
    <row r="9229" s="7" customFormat="1" x14ac:dyDescent="0.25"/>
    <row r="9230" s="7" customFormat="1" x14ac:dyDescent="0.25"/>
    <row r="9231" s="7" customFormat="1" x14ac:dyDescent="0.25"/>
    <row r="9232" s="7" customFormat="1" x14ac:dyDescent="0.25"/>
    <row r="9233" s="7" customFormat="1" x14ac:dyDescent="0.25"/>
    <row r="9234" s="7" customFormat="1" x14ac:dyDescent="0.25"/>
    <row r="9235" s="7" customFormat="1" x14ac:dyDescent="0.25"/>
    <row r="9236" s="7" customFormat="1" x14ac:dyDescent="0.25"/>
    <row r="9237" s="7" customFormat="1" x14ac:dyDescent="0.25"/>
    <row r="9238" s="7" customFormat="1" x14ac:dyDescent="0.25"/>
    <row r="9239" s="7" customFormat="1" x14ac:dyDescent="0.25"/>
    <row r="9240" s="7" customFormat="1" x14ac:dyDescent="0.25"/>
    <row r="9241" s="7" customFormat="1" x14ac:dyDescent="0.25"/>
    <row r="9242" s="7" customFormat="1" x14ac:dyDescent="0.25"/>
    <row r="9243" s="7" customFormat="1" x14ac:dyDescent="0.25"/>
    <row r="9244" s="7" customFormat="1" x14ac:dyDescent="0.25"/>
    <row r="9245" s="7" customFormat="1" x14ac:dyDescent="0.25"/>
    <row r="9246" s="7" customFormat="1" x14ac:dyDescent="0.25"/>
    <row r="9247" s="7" customFormat="1" x14ac:dyDescent="0.25"/>
    <row r="9248" s="7" customFormat="1" x14ac:dyDescent="0.25"/>
    <row r="9249" s="7" customFormat="1" x14ac:dyDescent="0.25"/>
    <row r="9250" s="7" customFormat="1" x14ac:dyDescent="0.25"/>
    <row r="9251" s="7" customFormat="1" x14ac:dyDescent="0.25"/>
    <row r="9252" s="7" customFormat="1" x14ac:dyDescent="0.25"/>
    <row r="9253" s="7" customFormat="1" x14ac:dyDescent="0.25"/>
    <row r="9254" s="7" customFormat="1" x14ac:dyDescent="0.25"/>
    <row r="9255" s="7" customFormat="1" x14ac:dyDescent="0.25"/>
    <row r="9256" s="7" customFormat="1" x14ac:dyDescent="0.25"/>
    <row r="9257" s="7" customFormat="1" x14ac:dyDescent="0.25"/>
    <row r="9258" s="7" customFormat="1" x14ac:dyDescent="0.25"/>
    <row r="9259" s="7" customFormat="1" x14ac:dyDescent="0.25"/>
    <row r="9260" s="7" customFormat="1" x14ac:dyDescent="0.25"/>
    <row r="9261" s="7" customFormat="1" x14ac:dyDescent="0.25"/>
    <row r="9262" s="7" customFormat="1" x14ac:dyDescent="0.25"/>
    <row r="9263" s="7" customFormat="1" x14ac:dyDescent="0.25"/>
    <row r="9264" s="7" customFormat="1" x14ac:dyDescent="0.25"/>
    <row r="9265" s="7" customFormat="1" x14ac:dyDescent="0.25"/>
    <row r="9266" s="7" customFormat="1" x14ac:dyDescent="0.25"/>
    <row r="9267" s="7" customFormat="1" x14ac:dyDescent="0.25"/>
    <row r="9268" s="7" customFormat="1" x14ac:dyDescent="0.25"/>
    <row r="9269" s="7" customFormat="1" x14ac:dyDescent="0.25"/>
    <row r="9270" s="7" customFormat="1" x14ac:dyDescent="0.25"/>
    <row r="9271" s="7" customFormat="1" x14ac:dyDescent="0.25"/>
    <row r="9272" s="7" customFormat="1" x14ac:dyDescent="0.25"/>
    <row r="9273" s="7" customFormat="1" x14ac:dyDescent="0.25"/>
    <row r="9274" s="7" customFormat="1" x14ac:dyDescent="0.25"/>
    <row r="9275" s="7" customFormat="1" x14ac:dyDescent="0.25"/>
    <row r="9276" s="7" customFormat="1" x14ac:dyDescent="0.25"/>
    <row r="9277" s="7" customFormat="1" x14ac:dyDescent="0.25"/>
    <row r="9278" s="7" customFormat="1" x14ac:dyDescent="0.25"/>
    <row r="9279" s="7" customFormat="1" x14ac:dyDescent="0.25"/>
    <row r="9280" s="7" customFormat="1" x14ac:dyDescent="0.25"/>
    <row r="9281" s="7" customFormat="1" x14ac:dyDescent="0.25"/>
    <row r="9282" s="7" customFormat="1" x14ac:dyDescent="0.25"/>
    <row r="9283" s="7" customFormat="1" x14ac:dyDescent="0.25"/>
    <row r="9284" s="7" customFormat="1" x14ac:dyDescent="0.25"/>
    <row r="9285" s="7" customFormat="1" x14ac:dyDescent="0.25"/>
    <row r="9286" s="7" customFormat="1" x14ac:dyDescent="0.25"/>
    <row r="9287" s="7" customFormat="1" x14ac:dyDescent="0.25"/>
    <row r="9288" s="7" customFormat="1" x14ac:dyDescent="0.25"/>
    <row r="9289" s="7" customFormat="1" x14ac:dyDescent="0.25"/>
    <row r="9290" s="7" customFormat="1" x14ac:dyDescent="0.25"/>
    <row r="9291" s="7" customFormat="1" x14ac:dyDescent="0.25"/>
    <row r="9292" s="7" customFormat="1" x14ac:dyDescent="0.25"/>
    <row r="9293" s="7" customFormat="1" x14ac:dyDescent="0.25"/>
    <row r="9294" s="7" customFormat="1" x14ac:dyDescent="0.25"/>
    <row r="9295" s="7" customFormat="1" x14ac:dyDescent="0.25"/>
    <row r="9296" s="7" customFormat="1" x14ac:dyDescent="0.25"/>
    <row r="9297" s="7" customFormat="1" x14ac:dyDescent="0.25"/>
    <row r="9298" s="7" customFormat="1" x14ac:dyDescent="0.25"/>
    <row r="9299" s="7" customFormat="1" x14ac:dyDescent="0.25"/>
    <row r="9300" s="7" customFormat="1" x14ac:dyDescent="0.25"/>
    <row r="9301" s="7" customFormat="1" x14ac:dyDescent="0.25"/>
    <row r="9302" s="7" customFormat="1" x14ac:dyDescent="0.25"/>
    <row r="9303" s="7" customFormat="1" x14ac:dyDescent="0.25"/>
    <row r="9304" s="7" customFormat="1" x14ac:dyDescent="0.25"/>
    <row r="9305" s="7" customFormat="1" x14ac:dyDescent="0.25"/>
    <row r="9306" s="7" customFormat="1" x14ac:dyDescent="0.25"/>
    <row r="9307" s="7" customFormat="1" x14ac:dyDescent="0.25"/>
    <row r="9308" s="7" customFormat="1" x14ac:dyDescent="0.25"/>
    <row r="9309" s="7" customFormat="1" x14ac:dyDescent="0.25"/>
    <row r="9310" s="7" customFormat="1" x14ac:dyDescent="0.25"/>
    <row r="9311" s="7" customFormat="1" x14ac:dyDescent="0.25"/>
    <row r="9312" s="7" customFormat="1" x14ac:dyDescent="0.25"/>
    <row r="9313" s="7" customFormat="1" x14ac:dyDescent="0.25"/>
    <row r="9314" s="7" customFormat="1" x14ac:dyDescent="0.25"/>
    <row r="9315" s="7" customFormat="1" x14ac:dyDescent="0.25"/>
    <row r="9316" s="7" customFormat="1" x14ac:dyDescent="0.25"/>
    <row r="9317" s="7" customFormat="1" x14ac:dyDescent="0.25"/>
    <row r="9318" s="7" customFormat="1" x14ac:dyDescent="0.25"/>
    <row r="9319" s="7" customFormat="1" x14ac:dyDescent="0.25"/>
    <row r="9320" s="7" customFormat="1" x14ac:dyDescent="0.25"/>
    <row r="9321" s="7" customFormat="1" x14ac:dyDescent="0.25"/>
    <row r="9322" s="7" customFormat="1" x14ac:dyDescent="0.25"/>
    <row r="9323" s="7" customFormat="1" x14ac:dyDescent="0.25"/>
    <row r="9324" s="7" customFormat="1" x14ac:dyDescent="0.25"/>
    <row r="9325" s="7" customFormat="1" x14ac:dyDescent="0.25"/>
    <row r="9326" s="7" customFormat="1" x14ac:dyDescent="0.25"/>
    <row r="9327" s="7" customFormat="1" x14ac:dyDescent="0.25"/>
    <row r="9328" s="7" customFormat="1" x14ac:dyDescent="0.25"/>
    <row r="9329" s="7" customFormat="1" x14ac:dyDescent="0.25"/>
    <row r="9330" s="7" customFormat="1" x14ac:dyDescent="0.25"/>
    <row r="9331" s="7" customFormat="1" x14ac:dyDescent="0.25"/>
    <row r="9332" s="7" customFormat="1" x14ac:dyDescent="0.25"/>
    <row r="9333" s="7" customFormat="1" x14ac:dyDescent="0.25"/>
    <row r="9334" s="7" customFormat="1" x14ac:dyDescent="0.25"/>
    <row r="9335" s="7" customFormat="1" x14ac:dyDescent="0.25"/>
    <row r="9336" s="7" customFormat="1" x14ac:dyDescent="0.25"/>
    <row r="9337" s="7" customFormat="1" x14ac:dyDescent="0.25"/>
    <row r="9338" s="7" customFormat="1" x14ac:dyDescent="0.25"/>
    <row r="9339" s="7" customFormat="1" x14ac:dyDescent="0.25"/>
    <row r="9340" s="7" customFormat="1" x14ac:dyDescent="0.25"/>
    <row r="9341" s="7" customFormat="1" x14ac:dyDescent="0.25"/>
    <row r="9342" s="7" customFormat="1" x14ac:dyDescent="0.25"/>
    <row r="9343" s="7" customFormat="1" x14ac:dyDescent="0.25"/>
    <row r="9344" s="7" customFormat="1" x14ac:dyDescent="0.25"/>
    <row r="9345" s="7" customFormat="1" x14ac:dyDescent="0.25"/>
    <row r="9346" s="7" customFormat="1" x14ac:dyDescent="0.25"/>
    <row r="9347" s="7" customFormat="1" x14ac:dyDescent="0.25"/>
    <row r="9348" s="7" customFormat="1" x14ac:dyDescent="0.25"/>
    <row r="9349" s="7" customFormat="1" x14ac:dyDescent="0.25"/>
    <row r="9350" s="7" customFormat="1" x14ac:dyDescent="0.25"/>
    <row r="9351" s="7" customFormat="1" x14ac:dyDescent="0.25"/>
    <row r="9352" s="7" customFormat="1" x14ac:dyDescent="0.25"/>
    <row r="9353" s="7" customFormat="1" x14ac:dyDescent="0.25"/>
    <row r="9354" s="7" customFormat="1" x14ac:dyDescent="0.25"/>
    <row r="9355" s="7" customFormat="1" x14ac:dyDescent="0.25"/>
    <row r="9356" s="7" customFormat="1" x14ac:dyDescent="0.25"/>
    <row r="9357" s="7" customFormat="1" x14ac:dyDescent="0.25"/>
    <row r="9358" s="7" customFormat="1" x14ac:dyDescent="0.25"/>
    <row r="9359" s="7" customFormat="1" x14ac:dyDescent="0.25"/>
    <row r="9360" s="7" customFormat="1" x14ac:dyDescent="0.25"/>
    <row r="9361" s="7" customFormat="1" x14ac:dyDescent="0.25"/>
    <row r="9362" s="7" customFormat="1" x14ac:dyDescent="0.25"/>
    <row r="9363" s="7" customFormat="1" x14ac:dyDescent="0.25"/>
    <row r="9364" s="7" customFormat="1" x14ac:dyDescent="0.25"/>
    <row r="9365" s="7" customFormat="1" x14ac:dyDescent="0.25"/>
    <row r="9366" s="7" customFormat="1" x14ac:dyDescent="0.25"/>
    <row r="9367" s="7" customFormat="1" x14ac:dyDescent="0.25"/>
    <row r="9368" s="7" customFormat="1" x14ac:dyDescent="0.25"/>
    <row r="9369" s="7" customFormat="1" x14ac:dyDescent="0.25"/>
    <row r="9370" s="7" customFormat="1" x14ac:dyDescent="0.25"/>
    <row r="9371" s="7" customFormat="1" x14ac:dyDescent="0.25"/>
    <row r="9372" s="7" customFormat="1" x14ac:dyDescent="0.25"/>
    <row r="9373" s="7" customFormat="1" x14ac:dyDescent="0.25"/>
    <row r="9374" s="7" customFormat="1" x14ac:dyDescent="0.25"/>
    <row r="9375" s="7" customFormat="1" x14ac:dyDescent="0.25"/>
    <row r="9376" s="7" customFormat="1" x14ac:dyDescent="0.25"/>
    <row r="9377" s="7" customFormat="1" x14ac:dyDescent="0.25"/>
    <row r="9378" s="7" customFormat="1" x14ac:dyDescent="0.25"/>
    <row r="9379" s="7" customFormat="1" x14ac:dyDescent="0.25"/>
    <row r="9380" s="7" customFormat="1" x14ac:dyDescent="0.25"/>
    <row r="9381" s="7" customFormat="1" x14ac:dyDescent="0.25"/>
    <row r="9382" s="7" customFormat="1" x14ac:dyDescent="0.25"/>
    <row r="9383" s="7" customFormat="1" x14ac:dyDescent="0.25"/>
    <row r="9384" s="7" customFormat="1" x14ac:dyDescent="0.25"/>
    <row r="9385" s="7" customFormat="1" x14ac:dyDescent="0.25"/>
    <row r="9386" s="7" customFormat="1" x14ac:dyDescent="0.25"/>
    <row r="9387" s="7" customFormat="1" x14ac:dyDescent="0.25"/>
    <row r="9388" s="7" customFormat="1" x14ac:dyDescent="0.25"/>
    <row r="9389" s="7" customFormat="1" x14ac:dyDescent="0.25"/>
    <row r="9390" s="7" customFormat="1" x14ac:dyDescent="0.25"/>
    <row r="9391" s="7" customFormat="1" x14ac:dyDescent="0.25"/>
    <row r="9392" s="7" customFormat="1" x14ac:dyDescent="0.25"/>
    <row r="9393" s="7" customFormat="1" x14ac:dyDescent="0.25"/>
    <row r="9394" s="7" customFormat="1" x14ac:dyDescent="0.25"/>
    <row r="9395" s="7" customFormat="1" x14ac:dyDescent="0.25"/>
    <row r="9396" s="7" customFormat="1" x14ac:dyDescent="0.25"/>
    <row r="9397" s="7" customFormat="1" x14ac:dyDescent="0.25"/>
    <row r="9398" s="7" customFormat="1" x14ac:dyDescent="0.25"/>
    <row r="9399" s="7" customFormat="1" x14ac:dyDescent="0.25"/>
    <row r="9400" s="7" customFormat="1" x14ac:dyDescent="0.25"/>
    <row r="9401" s="7" customFormat="1" x14ac:dyDescent="0.25"/>
    <row r="9402" s="7" customFormat="1" x14ac:dyDescent="0.25"/>
    <row r="9403" s="7" customFormat="1" x14ac:dyDescent="0.25"/>
    <row r="9404" s="7" customFormat="1" x14ac:dyDescent="0.25"/>
    <row r="9405" s="7" customFormat="1" x14ac:dyDescent="0.25"/>
    <row r="9406" s="7" customFormat="1" x14ac:dyDescent="0.25"/>
    <row r="9407" s="7" customFormat="1" x14ac:dyDescent="0.25"/>
    <row r="9408" s="7" customFormat="1" x14ac:dyDescent="0.25"/>
    <row r="9409" s="7" customFormat="1" x14ac:dyDescent="0.25"/>
    <row r="9410" s="7" customFormat="1" x14ac:dyDescent="0.25"/>
    <row r="9411" s="7" customFormat="1" x14ac:dyDescent="0.25"/>
    <row r="9412" s="7" customFormat="1" x14ac:dyDescent="0.25"/>
    <row r="9413" s="7" customFormat="1" x14ac:dyDescent="0.25"/>
    <row r="9414" s="7" customFormat="1" x14ac:dyDescent="0.25"/>
    <row r="9415" s="7" customFormat="1" x14ac:dyDescent="0.25"/>
    <row r="9416" s="7" customFormat="1" x14ac:dyDescent="0.25"/>
    <row r="9417" s="7" customFormat="1" x14ac:dyDescent="0.25"/>
    <row r="9418" s="7" customFormat="1" x14ac:dyDescent="0.25"/>
    <row r="9419" s="7" customFormat="1" x14ac:dyDescent="0.25"/>
    <row r="9420" s="7" customFormat="1" x14ac:dyDescent="0.25"/>
    <row r="9421" s="7" customFormat="1" x14ac:dyDescent="0.25"/>
    <row r="9422" s="7" customFormat="1" x14ac:dyDescent="0.25"/>
    <row r="9423" s="7" customFormat="1" x14ac:dyDescent="0.25"/>
    <row r="9424" s="7" customFormat="1" x14ac:dyDescent="0.25"/>
    <row r="9425" s="7" customFormat="1" x14ac:dyDescent="0.25"/>
    <row r="9426" s="7" customFormat="1" x14ac:dyDescent="0.25"/>
    <row r="9427" s="7" customFormat="1" x14ac:dyDescent="0.25"/>
    <row r="9428" s="7" customFormat="1" x14ac:dyDescent="0.25"/>
    <row r="9429" s="7" customFormat="1" x14ac:dyDescent="0.25"/>
    <row r="9430" s="7" customFormat="1" x14ac:dyDescent="0.25"/>
    <row r="9431" s="7" customFormat="1" x14ac:dyDescent="0.25"/>
    <row r="9432" s="7" customFormat="1" x14ac:dyDescent="0.25"/>
    <row r="9433" s="7" customFormat="1" x14ac:dyDescent="0.25"/>
    <row r="9434" s="7" customFormat="1" x14ac:dyDescent="0.25"/>
    <row r="9435" s="7" customFormat="1" x14ac:dyDescent="0.25"/>
    <row r="9436" s="7" customFormat="1" x14ac:dyDescent="0.25"/>
    <row r="9437" s="7" customFormat="1" x14ac:dyDescent="0.25"/>
    <row r="9438" s="7" customFormat="1" x14ac:dyDescent="0.25"/>
    <row r="9439" s="7" customFormat="1" x14ac:dyDescent="0.25"/>
    <row r="9440" s="7" customFormat="1" x14ac:dyDescent="0.25"/>
    <row r="9441" s="7" customFormat="1" x14ac:dyDescent="0.25"/>
    <row r="9442" s="7" customFormat="1" x14ac:dyDescent="0.25"/>
    <row r="9443" s="7" customFormat="1" x14ac:dyDescent="0.25"/>
    <row r="9444" s="7" customFormat="1" x14ac:dyDescent="0.25"/>
    <row r="9445" s="7" customFormat="1" x14ac:dyDescent="0.25"/>
    <row r="9446" s="7" customFormat="1" x14ac:dyDescent="0.25"/>
    <row r="9447" s="7" customFormat="1" x14ac:dyDescent="0.25"/>
    <row r="9448" s="7" customFormat="1" x14ac:dyDescent="0.25"/>
    <row r="9449" s="7" customFormat="1" x14ac:dyDescent="0.25"/>
    <row r="9450" s="7" customFormat="1" x14ac:dyDescent="0.25"/>
    <row r="9451" s="7" customFormat="1" x14ac:dyDescent="0.25"/>
    <row r="9452" s="7" customFormat="1" x14ac:dyDescent="0.25"/>
    <row r="9453" s="7" customFormat="1" x14ac:dyDescent="0.25"/>
    <row r="9454" s="7" customFormat="1" x14ac:dyDescent="0.25"/>
    <row r="9455" s="7" customFormat="1" x14ac:dyDescent="0.25"/>
    <row r="9456" s="7" customFormat="1" x14ac:dyDescent="0.25"/>
    <row r="9457" s="7" customFormat="1" x14ac:dyDescent="0.25"/>
    <row r="9458" s="7" customFormat="1" x14ac:dyDescent="0.25"/>
    <row r="9459" s="7" customFormat="1" x14ac:dyDescent="0.25"/>
    <row r="9460" s="7" customFormat="1" x14ac:dyDescent="0.25"/>
    <row r="9461" s="7" customFormat="1" x14ac:dyDescent="0.25"/>
    <row r="9462" s="7" customFormat="1" x14ac:dyDescent="0.25"/>
    <row r="9463" s="7" customFormat="1" x14ac:dyDescent="0.25"/>
    <row r="9464" s="7" customFormat="1" x14ac:dyDescent="0.25"/>
    <row r="9465" s="7" customFormat="1" x14ac:dyDescent="0.25"/>
    <row r="9466" s="7" customFormat="1" x14ac:dyDescent="0.25"/>
    <row r="9467" s="7" customFormat="1" x14ac:dyDescent="0.25"/>
    <row r="9468" s="7" customFormat="1" x14ac:dyDescent="0.25"/>
    <row r="9469" s="7" customFormat="1" x14ac:dyDescent="0.25"/>
    <row r="9470" s="7" customFormat="1" x14ac:dyDescent="0.25"/>
    <row r="9471" s="7" customFormat="1" x14ac:dyDescent="0.25"/>
    <row r="9472" s="7" customFormat="1" x14ac:dyDescent="0.25"/>
    <row r="9473" s="7" customFormat="1" x14ac:dyDescent="0.25"/>
    <row r="9474" s="7" customFormat="1" x14ac:dyDescent="0.25"/>
    <row r="9475" s="7" customFormat="1" x14ac:dyDescent="0.25"/>
    <row r="9476" s="7" customFormat="1" x14ac:dyDescent="0.25"/>
    <row r="9477" s="7" customFormat="1" x14ac:dyDescent="0.25"/>
    <row r="9478" s="7" customFormat="1" x14ac:dyDescent="0.25"/>
    <row r="9479" s="7" customFormat="1" x14ac:dyDescent="0.25"/>
    <row r="9480" s="7" customFormat="1" x14ac:dyDescent="0.25"/>
    <row r="9481" s="7" customFormat="1" x14ac:dyDescent="0.25"/>
    <row r="9482" s="7" customFormat="1" x14ac:dyDescent="0.25"/>
    <row r="9483" s="7" customFormat="1" x14ac:dyDescent="0.25"/>
    <row r="9484" s="7" customFormat="1" x14ac:dyDescent="0.25"/>
    <row r="9485" s="7" customFormat="1" x14ac:dyDescent="0.25"/>
    <row r="9486" s="7" customFormat="1" x14ac:dyDescent="0.25"/>
    <row r="9487" s="7" customFormat="1" x14ac:dyDescent="0.25"/>
    <row r="9488" s="7" customFormat="1" x14ac:dyDescent="0.25"/>
    <row r="9489" s="7" customFormat="1" x14ac:dyDescent="0.25"/>
    <row r="9490" s="7" customFormat="1" x14ac:dyDescent="0.25"/>
    <row r="9491" s="7" customFormat="1" x14ac:dyDescent="0.25"/>
    <row r="9492" s="7" customFormat="1" x14ac:dyDescent="0.25"/>
    <row r="9493" s="7" customFormat="1" x14ac:dyDescent="0.25"/>
    <row r="9494" s="7" customFormat="1" x14ac:dyDescent="0.25"/>
    <row r="9495" s="7" customFormat="1" x14ac:dyDescent="0.25"/>
    <row r="9496" s="7" customFormat="1" x14ac:dyDescent="0.25"/>
    <row r="9497" s="7" customFormat="1" x14ac:dyDescent="0.25"/>
    <row r="9498" s="7" customFormat="1" x14ac:dyDescent="0.25"/>
    <row r="9499" s="7" customFormat="1" x14ac:dyDescent="0.25"/>
    <row r="9500" s="7" customFormat="1" x14ac:dyDescent="0.25"/>
    <row r="9501" s="7" customFormat="1" x14ac:dyDescent="0.25"/>
    <row r="9502" s="7" customFormat="1" x14ac:dyDescent="0.25"/>
    <row r="9503" s="7" customFormat="1" x14ac:dyDescent="0.25"/>
    <row r="9504" s="7" customFormat="1" x14ac:dyDescent="0.25"/>
    <row r="9505" s="7" customFormat="1" x14ac:dyDescent="0.25"/>
    <row r="9506" s="7" customFormat="1" x14ac:dyDescent="0.25"/>
    <row r="9507" s="7" customFormat="1" x14ac:dyDescent="0.25"/>
    <row r="9508" s="7" customFormat="1" x14ac:dyDescent="0.25"/>
    <row r="9509" s="7" customFormat="1" x14ac:dyDescent="0.25"/>
    <row r="9510" s="7" customFormat="1" x14ac:dyDescent="0.25"/>
    <row r="9511" s="7" customFormat="1" x14ac:dyDescent="0.25"/>
    <row r="9512" s="7" customFormat="1" x14ac:dyDescent="0.25"/>
    <row r="9513" s="7" customFormat="1" x14ac:dyDescent="0.25"/>
    <row r="9514" s="7" customFormat="1" x14ac:dyDescent="0.25"/>
    <row r="9515" s="7" customFormat="1" x14ac:dyDescent="0.25"/>
    <row r="9516" s="7" customFormat="1" x14ac:dyDescent="0.25"/>
    <row r="9517" s="7" customFormat="1" x14ac:dyDescent="0.25"/>
    <row r="9518" s="7" customFormat="1" x14ac:dyDescent="0.25"/>
    <row r="9519" s="7" customFormat="1" x14ac:dyDescent="0.25"/>
    <row r="9520" s="7" customFormat="1" x14ac:dyDescent="0.25"/>
    <row r="9521" s="7" customFormat="1" x14ac:dyDescent="0.25"/>
    <row r="9522" s="7" customFormat="1" x14ac:dyDescent="0.25"/>
    <row r="9523" s="7" customFormat="1" x14ac:dyDescent="0.25"/>
    <row r="9524" s="7" customFormat="1" x14ac:dyDescent="0.25"/>
    <row r="9525" s="7" customFormat="1" x14ac:dyDescent="0.25"/>
    <row r="9526" s="7" customFormat="1" x14ac:dyDescent="0.25"/>
    <row r="9527" s="7" customFormat="1" x14ac:dyDescent="0.25"/>
    <row r="9528" s="7" customFormat="1" x14ac:dyDescent="0.25"/>
    <row r="9529" s="7" customFormat="1" x14ac:dyDescent="0.25"/>
    <row r="9530" s="7" customFormat="1" x14ac:dyDescent="0.25"/>
    <row r="9531" s="7" customFormat="1" x14ac:dyDescent="0.25"/>
    <row r="9532" s="7" customFormat="1" x14ac:dyDescent="0.25"/>
    <row r="9533" s="7" customFormat="1" x14ac:dyDescent="0.25"/>
    <row r="9534" s="7" customFormat="1" x14ac:dyDescent="0.25"/>
    <row r="9535" s="7" customFormat="1" x14ac:dyDescent="0.25"/>
    <row r="9536" s="7" customFormat="1" x14ac:dyDescent="0.25"/>
    <row r="9537" s="7" customFormat="1" x14ac:dyDescent="0.25"/>
    <row r="9538" s="7" customFormat="1" x14ac:dyDescent="0.25"/>
    <row r="9539" s="7" customFormat="1" x14ac:dyDescent="0.25"/>
    <row r="9540" s="7" customFormat="1" x14ac:dyDescent="0.25"/>
    <row r="9541" s="7" customFormat="1" x14ac:dyDescent="0.25"/>
    <row r="9542" s="7" customFormat="1" x14ac:dyDescent="0.25"/>
    <row r="9543" s="7" customFormat="1" x14ac:dyDescent="0.25"/>
    <row r="9544" s="7" customFormat="1" x14ac:dyDescent="0.25"/>
    <row r="9545" s="7" customFormat="1" x14ac:dyDescent="0.25"/>
    <row r="9546" s="7" customFormat="1" x14ac:dyDescent="0.25"/>
    <row r="9547" s="7" customFormat="1" x14ac:dyDescent="0.25"/>
    <row r="9548" s="7" customFormat="1" x14ac:dyDescent="0.25"/>
    <row r="9549" s="7" customFormat="1" x14ac:dyDescent="0.25"/>
    <row r="9550" s="7" customFormat="1" x14ac:dyDescent="0.25"/>
    <row r="9551" s="7" customFormat="1" x14ac:dyDescent="0.25"/>
    <row r="9552" s="7" customFormat="1" x14ac:dyDescent="0.25"/>
    <row r="9553" s="7" customFormat="1" x14ac:dyDescent="0.25"/>
    <row r="9554" s="7" customFormat="1" x14ac:dyDescent="0.25"/>
    <row r="9555" s="7" customFormat="1" x14ac:dyDescent="0.25"/>
    <row r="9556" s="7" customFormat="1" x14ac:dyDescent="0.25"/>
    <row r="9557" s="7" customFormat="1" x14ac:dyDescent="0.25"/>
    <row r="9558" s="7" customFormat="1" x14ac:dyDescent="0.25"/>
    <row r="9559" s="7" customFormat="1" x14ac:dyDescent="0.25"/>
    <row r="9560" s="7" customFormat="1" x14ac:dyDescent="0.25"/>
    <row r="9561" s="7" customFormat="1" x14ac:dyDescent="0.25"/>
    <row r="9562" s="7" customFormat="1" x14ac:dyDescent="0.25"/>
    <row r="9563" s="7" customFormat="1" x14ac:dyDescent="0.25"/>
    <row r="9564" s="7" customFormat="1" x14ac:dyDescent="0.25"/>
    <row r="9565" s="7" customFormat="1" x14ac:dyDescent="0.25"/>
    <row r="9566" s="7" customFormat="1" x14ac:dyDescent="0.25"/>
    <row r="9567" s="7" customFormat="1" x14ac:dyDescent="0.25"/>
    <row r="9568" s="7" customFormat="1" x14ac:dyDescent="0.25"/>
    <row r="9569" s="7" customFormat="1" x14ac:dyDescent="0.25"/>
    <row r="9570" s="7" customFormat="1" x14ac:dyDescent="0.25"/>
    <row r="9571" s="7" customFormat="1" x14ac:dyDescent="0.25"/>
    <row r="9572" s="7" customFormat="1" x14ac:dyDescent="0.25"/>
    <row r="9573" s="7" customFormat="1" x14ac:dyDescent="0.25"/>
    <row r="9574" s="7" customFormat="1" x14ac:dyDescent="0.25"/>
    <row r="9575" s="7" customFormat="1" x14ac:dyDescent="0.25"/>
    <row r="9576" s="7" customFormat="1" x14ac:dyDescent="0.25"/>
    <row r="9577" s="7" customFormat="1" x14ac:dyDescent="0.25"/>
    <row r="9578" s="7" customFormat="1" x14ac:dyDescent="0.25"/>
    <row r="9579" s="7" customFormat="1" x14ac:dyDescent="0.25"/>
    <row r="9580" s="7" customFormat="1" x14ac:dyDescent="0.25"/>
    <row r="9581" s="7" customFormat="1" x14ac:dyDescent="0.25"/>
    <row r="9582" s="7" customFormat="1" x14ac:dyDescent="0.25"/>
    <row r="9583" s="7" customFormat="1" x14ac:dyDescent="0.25"/>
    <row r="9584" s="7" customFormat="1" x14ac:dyDescent="0.25"/>
    <row r="9585" s="7" customFormat="1" x14ac:dyDescent="0.25"/>
    <row r="9586" s="7" customFormat="1" x14ac:dyDescent="0.25"/>
    <row r="9587" s="7" customFormat="1" x14ac:dyDescent="0.25"/>
    <row r="9588" s="7" customFormat="1" x14ac:dyDescent="0.25"/>
    <row r="9589" s="7" customFormat="1" x14ac:dyDescent="0.25"/>
    <row r="9590" s="7" customFormat="1" x14ac:dyDescent="0.25"/>
    <row r="9591" s="7" customFormat="1" x14ac:dyDescent="0.25"/>
    <row r="9592" s="7" customFormat="1" x14ac:dyDescent="0.25"/>
    <row r="9593" s="7" customFormat="1" x14ac:dyDescent="0.25"/>
    <row r="9594" s="7" customFormat="1" x14ac:dyDescent="0.25"/>
    <row r="9595" s="7" customFormat="1" x14ac:dyDescent="0.25"/>
    <row r="9596" s="7" customFormat="1" x14ac:dyDescent="0.25"/>
    <row r="9597" s="7" customFormat="1" x14ac:dyDescent="0.25"/>
    <row r="9598" s="7" customFormat="1" x14ac:dyDescent="0.25"/>
    <row r="9599" s="7" customFormat="1" x14ac:dyDescent="0.25"/>
    <row r="9600" s="7" customFormat="1" x14ac:dyDescent="0.25"/>
    <row r="9601" s="7" customFormat="1" x14ac:dyDescent="0.25"/>
    <row r="9602" s="7" customFormat="1" x14ac:dyDescent="0.25"/>
    <row r="9603" s="7" customFormat="1" x14ac:dyDescent="0.25"/>
    <row r="9604" s="7" customFormat="1" x14ac:dyDescent="0.25"/>
    <row r="9605" s="7" customFormat="1" x14ac:dyDescent="0.25"/>
    <row r="9606" s="7" customFormat="1" x14ac:dyDescent="0.25"/>
    <row r="9607" s="7" customFormat="1" x14ac:dyDescent="0.25"/>
    <row r="9608" s="7" customFormat="1" x14ac:dyDescent="0.25"/>
    <row r="9609" s="7" customFormat="1" x14ac:dyDescent="0.25"/>
    <row r="9610" s="7" customFormat="1" x14ac:dyDescent="0.25"/>
    <row r="9611" s="7" customFormat="1" x14ac:dyDescent="0.25"/>
    <row r="9612" s="7" customFormat="1" x14ac:dyDescent="0.25"/>
    <row r="9613" s="7" customFormat="1" x14ac:dyDescent="0.25"/>
    <row r="9614" s="7" customFormat="1" x14ac:dyDescent="0.25"/>
    <row r="9615" s="7" customFormat="1" x14ac:dyDescent="0.25"/>
    <row r="9616" s="7" customFormat="1" x14ac:dyDescent="0.25"/>
    <row r="9617" s="7" customFormat="1" x14ac:dyDescent="0.25"/>
    <row r="9618" s="7" customFormat="1" x14ac:dyDescent="0.25"/>
    <row r="9619" s="7" customFormat="1" x14ac:dyDescent="0.25"/>
    <row r="9620" s="7" customFormat="1" x14ac:dyDescent="0.25"/>
    <row r="9621" s="7" customFormat="1" x14ac:dyDescent="0.25"/>
    <row r="9622" s="7" customFormat="1" x14ac:dyDescent="0.25"/>
    <row r="9623" s="7" customFormat="1" x14ac:dyDescent="0.25"/>
    <row r="9624" s="7" customFormat="1" x14ac:dyDescent="0.25"/>
    <row r="9625" s="7" customFormat="1" x14ac:dyDescent="0.25"/>
    <row r="9626" s="7" customFormat="1" x14ac:dyDescent="0.25"/>
    <row r="9627" s="7" customFormat="1" x14ac:dyDescent="0.25"/>
    <row r="9628" s="7" customFormat="1" x14ac:dyDescent="0.25"/>
    <row r="9629" s="7" customFormat="1" x14ac:dyDescent="0.25"/>
    <row r="9630" s="7" customFormat="1" x14ac:dyDescent="0.25"/>
    <row r="9631" s="7" customFormat="1" x14ac:dyDescent="0.25"/>
    <row r="9632" s="7" customFormat="1" x14ac:dyDescent="0.25"/>
    <row r="9633" s="7" customFormat="1" x14ac:dyDescent="0.25"/>
    <row r="9634" s="7" customFormat="1" x14ac:dyDescent="0.25"/>
    <row r="9635" s="7" customFormat="1" x14ac:dyDescent="0.25"/>
    <row r="9636" s="7" customFormat="1" x14ac:dyDescent="0.25"/>
    <row r="9637" s="7" customFormat="1" x14ac:dyDescent="0.25"/>
    <row r="9638" s="7" customFormat="1" x14ac:dyDescent="0.25"/>
    <row r="9639" s="7" customFormat="1" x14ac:dyDescent="0.25"/>
    <row r="9640" s="7" customFormat="1" x14ac:dyDescent="0.25"/>
    <row r="9641" s="7" customFormat="1" x14ac:dyDescent="0.25"/>
    <row r="9642" s="7" customFormat="1" x14ac:dyDescent="0.25"/>
    <row r="9643" s="7" customFormat="1" x14ac:dyDescent="0.25"/>
    <row r="9644" s="7" customFormat="1" x14ac:dyDescent="0.25"/>
    <row r="9645" s="7" customFormat="1" x14ac:dyDescent="0.25"/>
    <row r="9646" s="7" customFormat="1" x14ac:dyDescent="0.25"/>
    <row r="9647" s="7" customFormat="1" x14ac:dyDescent="0.25"/>
    <row r="9648" s="7" customFormat="1" x14ac:dyDescent="0.25"/>
    <row r="9649" s="7" customFormat="1" x14ac:dyDescent="0.25"/>
    <row r="9650" s="7" customFormat="1" x14ac:dyDescent="0.25"/>
    <row r="9651" s="7" customFormat="1" x14ac:dyDescent="0.25"/>
    <row r="9652" s="7" customFormat="1" x14ac:dyDescent="0.25"/>
    <row r="9653" s="7" customFormat="1" x14ac:dyDescent="0.25"/>
    <row r="9654" s="7" customFormat="1" x14ac:dyDescent="0.25"/>
    <row r="9655" s="7" customFormat="1" x14ac:dyDescent="0.25"/>
    <row r="9656" s="7" customFormat="1" x14ac:dyDescent="0.25"/>
    <row r="9657" s="7" customFormat="1" x14ac:dyDescent="0.25"/>
    <row r="9658" s="7" customFormat="1" x14ac:dyDescent="0.25"/>
    <row r="9659" s="7" customFormat="1" x14ac:dyDescent="0.25"/>
    <row r="9660" s="7" customFormat="1" x14ac:dyDescent="0.25"/>
    <row r="9661" s="7" customFormat="1" x14ac:dyDescent="0.25"/>
    <row r="9662" s="7" customFormat="1" x14ac:dyDescent="0.25"/>
    <row r="9663" s="7" customFormat="1" x14ac:dyDescent="0.25"/>
    <row r="9664" s="7" customFormat="1" x14ac:dyDescent="0.25"/>
    <row r="9665" s="7" customFormat="1" x14ac:dyDescent="0.25"/>
    <row r="9666" s="7" customFormat="1" x14ac:dyDescent="0.25"/>
    <row r="9667" s="7" customFormat="1" x14ac:dyDescent="0.25"/>
    <row r="9668" s="7" customFormat="1" x14ac:dyDescent="0.25"/>
    <row r="9669" s="7" customFormat="1" x14ac:dyDescent="0.25"/>
    <row r="9670" s="7" customFormat="1" x14ac:dyDescent="0.25"/>
    <row r="9671" s="7" customFormat="1" x14ac:dyDescent="0.25"/>
    <row r="9672" s="7" customFormat="1" x14ac:dyDescent="0.25"/>
    <row r="9673" s="7" customFormat="1" x14ac:dyDescent="0.25"/>
    <row r="9674" s="7" customFormat="1" x14ac:dyDescent="0.25"/>
    <row r="9675" s="7" customFormat="1" x14ac:dyDescent="0.25"/>
    <row r="9676" s="7" customFormat="1" x14ac:dyDescent="0.25"/>
    <row r="9677" s="7" customFormat="1" x14ac:dyDescent="0.25"/>
    <row r="9678" s="7" customFormat="1" x14ac:dyDescent="0.25"/>
    <row r="9679" s="7" customFormat="1" x14ac:dyDescent="0.25"/>
    <row r="9680" s="7" customFormat="1" x14ac:dyDescent="0.25"/>
    <row r="9681" s="7" customFormat="1" x14ac:dyDescent="0.25"/>
    <row r="9682" s="7" customFormat="1" x14ac:dyDescent="0.25"/>
    <row r="9683" s="7" customFormat="1" x14ac:dyDescent="0.25"/>
    <row r="9684" s="7" customFormat="1" x14ac:dyDescent="0.25"/>
    <row r="9685" s="7" customFormat="1" x14ac:dyDescent="0.25"/>
    <row r="9686" s="7" customFormat="1" x14ac:dyDescent="0.25"/>
    <row r="9687" s="7" customFormat="1" x14ac:dyDescent="0.25"/>
    <row r="9688" s="7" customFormat="1" x14ac:dyDescent="0.25"/>
    <row r="9689" s="7" customFormat="1" x14ac:dyDescent="0.25"/>
    <row r="9690" s="7" customFormat="1" x14ac:dyDescent="0.25"/>
    <row r="9691" s="7" customFormat="1" x14ac:dyDescent="0.25"/>
    <row r="9692" s="7" customFormat="1" x14ac:dyDescent="0.25"/>
    <row r="9693" s="7" customFormat="1" x14ac:dyDescent="0.25"/>
    <row r="9694" s="7" customFormat="1" x14ac:dyDescent="0.25"/>
    <row r="9695" s="7" customFormat="1" x14ac:dyDescent="0.25"/>
    <row r="9696" s="7" customFormat="1" x14ac:dyDescent="0.25"/>
    <row r="9697" s="7" customFormat="1" x14ac:dyDescent="0.25"/>
    <row r="9698" s="7" customFormat="1" x14ac:dyDescent="0.25"/>
    <row r="9699" s="7" customFormat="1" x14ac:dyDescent="0.25"/>
    <row r="9700" s="7" customFormat="1" x14ac:dyDescent="0.25"/>
    <row r="9701" s="7" customFormat="1" x14ac:dyDescent="0.25"/>
    <row r="9702" s="7" customFormat="1" x14ac:dyDescent="0.25"/>
    <row r="9703" s="7" customFormat="1" x14ac:dyDescent="0.25"/>
    <row r="9704" s="7" customFormat="1" x14ac:dyDescent="0.25"/>
    <row r="9705" s="7" customFormat="1" x14ac:dyDescent="0.25"/>
    <row r="9706" s="7" customFormat="1" x14ac:dyDescent="0.25"/>
    <row r="9707" s="7" customFormat="1" x14ac:dyDescent="0.25"/>
    <row r="9708" s="7" customFormat="1" x14ac:dyDescent="0.25"/>
    <row r="9709" s="7" customFormat="1" x14ac:dyDescent="0.25"/>
    <row r="9710" s="7" customFormat="1" x14ac:dyDescent="0.25"/>
    <row r="9711" s="7" customFormat="1" x14ac:dyDescent="0.25"/>
    <row r="9712" s="7" customFormat="1" x14ac:dyDescent="0.25"/>
    <row r="9713" s="7" customFormat="1" x14ac:dyDescent="0.25"/>
    <row r="9714" s="7" customFormat="1" x14ac:dyDescent="0.25"/>
    <row r="9715" s="7" customFormat="1" x14ac:dyDescent="0.25"/>
    <row r="9716" s="7" customFormat="1" x14ac:dyDescent="0.25"/>
    <row r="9717" s="7" customFormat="1" x14ac:dyDescent="0.25"/>
    <row r="9718" s="7" customFormat="1" x14ac:dyDescent="0.25"/>
    <row r="9719" s="7" customFormat="1" x14ac:dyDescent="0.25"/>
    <row r="9720" s="7" customFormat="1" x14ac:dyDescent="0.25"/>
    <row r="9721" s="7" customFormat="1" x14ac:dyDescent="0.25"/>
    <row r="9722" s="7" customFormat="1" x14ac:dyDescent="0.25"/>
    <row r="9723" s="7" customFormat="1" x14ac:dyDescent="0.25"/>
    <row r="9724" s="7" customFormat="1" x14ac:dyDescent="0.25"/>
    <row r="9725" s="7" customFormat="1" x14ac:dyDescent="0.25"/>
    <row r="9726" s="7" customFormat="1" x14ac:dyDescent="0.25"/>
    <row r="9727" s="7" customFormat="1" x14ac:dyDescent="0.25"/>
    <row r="9728" s="7" customFormat="1" x14ac:dyDescent="0.25"/>
    <row r="9729" s="7" customFormat="1" x14ac:dyDescent="0.25"/>
    <row r="9730" s="7" customFormat="1" x14ac:dyDescent="0.25"/>
    <row r="9731" s="7" customFormat="1" x14ac:dyDescent="0.25"/>
    <row r="9732" s="7" customFormat="1" x14ac:dyDescent="0.25"/>
    <row r="9733" s="7" customFormat="1" x14ac:dyDescent="0.25"/>
    <row r="9734" s="7" customFormat="1" x14ac:dyDescent="0.25"/>
    <row r="9735" s="7" customFormat="1" x14ac:dyDescent="0.25"/>
    <row r="9736" s="7" customFormat="1" x14ac:dyDescent="0.25"/>
    <row r="9737" s="7" customFormat="1" x14ac:dyDescent="0.25"/>
    <row r="9738" s="7" customFormat="1" x14ac:dyDescent="0.25"/>
    <row r="9739" s="7" customFormat="1" x14ac:dyDescent="0.25"/>
    <row r="9740" s="7" customFormat="1" x14ac:dyDescent="0.25"/>
    <row r="9741" s="7" customFormat="1" x14ac:dyDescent="0.25"/>
    <row r="9742" s="7" customFormat="1" x14ac:dyDescent="0.25"/>
    <row r="9743" s="7" customFormat="1" x14ac:dyDescent="0.25"/>
    <row r="9744" s="7" customFormat="1" x14ac:dyDescent="0.25"/>
    <row r="9745" s="7" customFormat="1" x14ac:dyDescent="0.25"/>
    <row r="9746" s="7" customFormat="1" x14ac:dyDescent="0.25"/>
    <row r="9747" s="7" customFormat="1" x14ac:dyDescent="0.25"/>
    <row r="9748" s="7" customFormat="1" x14ac:dyDescent="0.25"/>
    <row r="9749" s="7" customFormat="1" x14ac:dyDescent="0.25"/>
    <row r="9750" s="7" customFormat="1" x14ac:dyDescent="0.25"/>
    <row r="9751" s="7" customFormat="1" x14ac:dyDescent="0.25"/>
    <row r="9752" s="7" customFormat="1" x14ac:dyDescent="0.25"/>
    <row r="9753" s="7" customFormat="1" x14ac:dyDescent="0.25"/>
    <row r="9754" s="7" customFormat="1" x14ac:dyDescent="0.25"/>
    <row r="9755" s="7" customFormat="1" x14ac:dyDescent="0.25"/>
    <row r="9756" s="7" customFormat="1" x14ac:dyDescent="0.25"/>
    <row r="9757" s="7" customFormat="1" x14ac:dyDescent="0.25"/>
    <row r="9758" s="7" customFormat="1" x14ac:dyDescent="0.25"/>
    <row r="9759" s="7" customFormat="1" x14ac:dyDescent="0.25"/>
    <row r="9760" s="7" customFormat="1" x14ac:dyDescent="0.25"/>
    <row r="9761" s="7" customFormat="1" x14ac:dyDescent="0.25"/>
    <row r="9762" s="7" customFormat="1" x14ac:dyDescent="0.25"/>
    <row r="9763" s="7" customFormat="1" x14ac:dyDescent="0.25"/>
    <row r="9764" s="7" customFormat="1" x14ac:dyDescent="0.25"/>
    <row r="9765" s="7" customFormat="1" x14ac:dyDescent="0.25"/>
    <row r="9766" s="7" customFormat="1" x14ac:dyDescent="0.25"/>
    <row r="9767" s="7" customFormat="1" x14ac:dyDescent="0.25"/>
    <row r="9768" s="7" customFormat="1" x14ac:dyDescent="0.25"/>
    <row r="9769" s="7" customFormat="1" x14ac:dyDescent="0.25"/>
    <row r="9770" s="7" customFormat="1" x14ac:dyDescent="0.25"/>
    <row r="9771" s="7" customFormat="1" x14ac:dyDescent="0.25"/>
    <row r="9772" s="7" customFormat="1" x14ac:dyDescent="0.25"/>
    <row r="9773" s="7" customFormat="1" x14ac:dyDescent="0.25"/>
    <row r="9774" s="7" customFormat="1" x14ac:dyDescent="0.25"/>
    <row r="9775" s="7" customFormat="1" x14ac:dyDescent="0.25"/>
    <row r="9776" s="7" customFormat="1" x14ac:dyDescent="0.25"/>
    <row r="9777" s="7" customFormat="1" x14ac:dyDescent="0.25"/>
    <row r="9778" s="7" customFormat="1" x14ac:dyDescent="0.25"/>
    <row r="9779" s="7" customFormat="1" x14ac:dyDescent="0.25"/>
    <row r="9780" s="7" customFormat="1" x14ac:dyDescent="0.25"/>
    <row r="9781" s="7" customFormat="1" x14ac:dyDescent="0.25"/>
    <row r="9782" s="7" customFormat="1" x14ac:dyDescent="0.25"/>
    <row r="9783" s="7" customFormat="1" x14ac:dyDescent="0.25"/>
    <row r="9784" s="7" customFormat="1" x14ac:dyDescent="0.25"/>
    <row r="9785" s="7" customFormat="1" x14ac:dyDescent="0.25"/>
    <row r="9786" s="7" customFormat="1" x14ac:dyDescent="0.25"/>
    <row r="9787" s="7" customFormat="1" x14ac:dyDescent="0.25"/>
    <row r="9788" s="7" customFormat="1" x14ac:dyDescent="0.25"/>
    <row r="9789" s="7" customFormat="1" x14ac:dyDescent="0.25"/>
    <row r="9790" s="7" customFormat="1" x14ac:dyDescent="0.25"/>
    <row r="9791" s="7" customFormat="1" x14ac:dyDescent="0.25"/>
    <row r="9792" s="7" customFormat="1" x14ac:dyDescent="0.25"/>
    <row r="9793" s="7" customFormat="1" x14ac:dyDescent="0.25"/>
    <row r="9794" s="7" customFormat="1" x14ac:dyDescent="0.25"/>
    <row r="9795" s="7" customFormat="1" x14ac:dyDescent="0.25"/>
    <row r="9796" s="7" customFormat="1" x14ac:dyDescent="0.25"/>
    <row r="9797" s="7" customFormat="1" x14ac:dyDescent="0.25"/>
    <row r="9798" s="7" customFormat="1" x14ac:dyDescent="0.25"/>
    <row r="9799" s="7" customFormat="1" x14ac:dyDescent="0.25"/>
    <row r="9800" s="7" customFormat="1" x14ac:dyDescent="0.25"/>
    <row r="9801" s="7" customFormat="1" x14ac:dyDescent="0.25"/>
    <row r="9802" s="7" customFormat="1" x14ac:dyDescent="0.25"/>
    <row r="9803" s="7" customFormat="1" x14ac:dyDescent="0.25"/>
    <row r="9804" s="7" customFormat="1" x14ac:dyDescent="0.25"/>
    <row r="9805" s="7" customFormat="1" x14ac:dyDescent="0.25"/>
    <row r="9806" s="7" customFormat="1" x14ac:dyDescent="0.25"/>
    <row r="9807" s="7" customFormat="1" x14ac:dyDescent="0.25"/>
    <row r="9808" s="7" customFormat="1" x14ac:dyDescent="0.25"/>
    <row r="9809" s="7" customFormat="1" x14ac:dyDescent="0.25"/>
    <row r="9810" s="7" customFormat="1" x14ac:dyDescent="0.25"/>
    <row r="9811" s="7" customFormat="1" x14ac:dyDescent="0.25"/>
    <row r="9812" s="7" customFormat="1" x14ac:dyDescent="0.25"/>
    <row r="9813" s="7" customFormat="1" x14ac:dyDescent="0.25"/>
    <row r="9814" s="7" customFormat="1" x14ac:dyDescent="0.25"/>
    <row r="9815" s="7" customFormat="1" x14ac:dyDescent="0.25"/>
    <row r="9816" s="7" customFormat="1" x14ac:dyDescent="0.25"/>
    <row r="9817" s="7" customFormat="1" x14ac:dyDescent="0.25"/>
    <row r="9818" s="7" customFormat="1" x14ac:dyDescent="0.25"/>
    <row r="9819" s="7" customFormat="1" x14ac:dyDescent="0.25"/>
    <row r="9820" s="7" customFormat="1" x14ac:dyDescent="0.25"/>
    <row r="9821" s="7" customFormat="1" x14ac:dyDescent="0.25"/>
    <row r="9822" s="7" customFormat="1" x14ac:dyDescent="0.25"/>
    <row r="9823" s="7" customFormat="1" x14ac:dyDescent="0.25"/>
    <row r="9824" s="7" customFormat="1" x14ac:dyDescent="0.25"/>
    <row r="9825" s="7" customFormat="1" x14ac:dyDescent="0.25"/>
    <row r="9826" s="7" customFormat="1" x14ac:dyDescent="0.25"/>
    <row r="9827" s="7" customFormat="1" x14ac:dyDescent="0.25"/>
    <row r="9828" s="7" customFormat="1" x14ac:dyDescent="0.25"/>
    <row r="9829" s="7" customFormat="1" x14ac:dyDescent="0.25"/>
    <row r="9830" s="7" customFormat="1" x14ac:dyDescent="0.25"/>
    <row r="9831" s="7" customFormat="1" x14ac:dyDescent="0.25"/>
    <row r="9832" s="7" customFormat="1" x14ac:dyDescent="0.25"/>
    <row r="9833" s="7" customFormat="1" x14ac:dyDescent="0.25"/>
    <row r="9834" s="7" customFormat="1" x14ac:dyDescent="0.25"/>
    <row r="9835" s="7" customFormat="1" x14ac:dyDescent="0.25"/>
    <row r="9836" s="7" customFormat="1" x14ac:dyDescent="0.25"/>
    <row r="9837" s="7" customFormat="1" x14ac:dyDescent="0.25"/>
    <row r="9838" s="7" customFormat="1" x14ac:dyDescent="0.25"/>
    <row r="9839" s="7" customFormat="1" x14ac:dyDescent="0.25"/>
    <row r="9840" s="7" customFormat="1" x14ac:dyDescent="0.25"/>
    <row r="9841" s="7" customFormat="1" x14ac:dyDescent="0.25"/>
    <row r="9842" s="7" customFormat="1" x14ac:dyDescent="0.25"/>
    <row r="9843" s="7" customFormat="1" x14ac:dyDescent="0.25"/>
    <row r="9844" s="7" customFormat="1" x14ac:dyDescent="0.25"/>
    <row r="9845" s="7" customFormat="1" x14ac:dyDescent="0.25"/>
    <row r="9846" s="7" customFormat="1" x14ac:dyDescent="0.25"/>
    <row r="9847" s="7" customFormat="1" x14ac:dyDescent="0.25"/>
    <row r="9848" s="7" customFormat="1" x14ac:dyDescent="0.25"/>
    <row r="9849" s="7" customFormat="1" x14ac:dyDescent="0.25"/>
    <row r="9850" s="7" customFormat="1" x14ac:dyDescent="0.25"/>
    <row r="9851" s="7" customFormat="1" x14ac:dyDescent="0.25"/>
    <row r="9852" s="7" customFormat="1" x14ac:dyDescent="0.25"/>
    <row r="9853" s="7" customFormat="1" x14ac:dyDescent="0.25"/>
    <row r="9854" s="7" customFormat="1" x14ac:dyDescent="0.25"/>
    <row r="9855" s="7" customFormat="1" x14ac:dyDescent="0.25"/>
    <row r="9856" s="7" customFormat="1" x14ac:dyDescent="0.25"/>
    <row r="9857" s="7" customFormat="1" x14ac:dyDescent="0.25"/>
    <row r="9858" s="7" customFormat="1" x14ac:dyDescent="0.25"/>
    <row r="9859" s="7" customFormat="1" x14ac:dyDescent="0.25"/>
    <row r="9860" s="7" customFormat="1" x14ac:dyDescent="0.25"/>
    <row r="9861" s="7" customFormat="1" x14ac:dyDescent="0.25"/>
    <row r="9862" s="7" customFormat="1" x14ac:dyDescent="0.25"/>
    <row r="9863" s="7" customFormat="1" x14ac:dyDescent="0.25"/>
    <row r="9864" s="7" customFormat="1" x14ac:dyDescent="0.25"/>
    <row r="9865" s="7" customFormat="1" x14ac:dyDescent="0.25"/>
    <row r="9866" s="7" customFormat="1" x14ac:dyDescent="0.25"/>
    <row r="9867" s="7" customFormat="1" x14ac:dyDescent="0.25"/>
    <row r="9868" s="7" customFormat="1" x14ac:dyDescent="0.25"/>
    <row r="9869" s="7" customFormat="1" x14ac:dyDescent="0.25"/>
    <row r="9870" s="7" customFormat="1" x14ac:dyDescent="0.25"/>
    <row r="9871" s="7" customFormat="1" x14ac:dyDescent="0.25"/>
    <row r="9872" s="7" customFormat="1" x14ac:dyDescent="0.25"/>
    <row r="9873" s="7" customFormat="1" x14ac:dyDescent="0.25"/>
    <row r="9874" s="7" customFormat="1" x14ac:dyDescent="0.25"/>
    <row r="9875" s="7" customFormat="1" x14ac:dyDescent="0.25"/>
    <row r="9876" s="7" customFormat="1" x14ac:dyDescent="0.25"/>
    <row r="9877" s="7" customFormat="1" x14ac:dyDescent="0.25"/>
    <row r="9878" s="7" customFormat="1" x14ac:dyDescent="0.25"/>
    <row r="9879" s="7" customFormat="1" x14ac:dyDescent="0.25"/>
    <row r="9880" s="7" customFormat="1" x14ac:dyDescent="0.25"/>
    <row r="9881" s="7" customFormat="1" x14ac:dyDescent="0.25"/>
    <row r="9882" s="7" customFormat="1" x14ac:dyDescent="0.25"/>
    <row r="9883" s="7" customFormat="1" x14ac:dyDescent="0.25"/>
    <row r="9884" s="7" customFormat="1" x14ac:dyDescent="0.25"/>
    <row r="9885" s="7" customFormat="1" x14ac:dyDescent="0.25"/>
    <row r="9886" s="7" customFormat="1" x14ac:dyDescent="0.25"/>
    <row r="9887" s="7" customFormat="1" x14ac:dyDescent="0.25"/>
    <row r="9888" s="7" customFormat="1" x14ac:dyDescent="0.25"/>
    <row r="9889" s="7" customFormat="1" x14ac:dyDescent="0.25"/>
    <row r="9890" s="7" customFormat="1" x14ac:dyDescent="0.25"/>
    <row r="9891" s="7" customFormat="1" x14ac:dyDescent="0.25"/>
    <row r="9892" s="7" customFormat="1" x14ac:dyDescent="0.25"/>
    <row r="9893" s="7" customFormat="1" x14ac:dyDescent="0.25"/>
    <row r="9894" s="7" customFormat="1" x14ac:dyDescent="0.25"/>
    <row r="9895" s="7" customFormat="1" x14ac:dyDescent="0.25"/>
    <row r="9896" s="7" customFormat="1" x14ac:dyDescent="0.25"/>
    <row r="9897" s="7" customFormat="1" x14ac:dyDescent="0.25"/>
    <row r="9898" s="7" customFormat="1" x14ac:dyDescent="0.25"/>
    <row r="9899" s="7" customFormat="1" x14ac:dyDescent="0.25"/>
    <row r="9900" s="7" customFormat="1" x14ac:dyDescent="0.25"/>
    <row r="9901" s="7" customFormat="1" x14ac:dyDescent="0.25"/>
    <row r="9902" s="7" customFormat="1" x14ac:dyDescent="0.25"/>
    <row r="9903" s="7" customFormat="1" x14ac:dyDescent="0.25"/>
    <row r="9904" s="7" customFormat="1" x14ac:dyDescent="0.25"/>
    <row r="9905" s="7" customFormat="1" x14ac:dyDescent="0.25"/>
    <row r="9906" s="7" customFormat="1" x14ac:dyDescent="0.25"/>
    <row r="9907" s="7" customFormat="1" x14ac:dyDescent="0.25"/>
    <row r="9908" s="7" customFormat="1" x14ac:dyDescent="0.25"/>
    <row r="9909" s="7" customFormat="1" x14ac:dyDescent="0.25"/>
    <row r="9910" s="7" customFormat="1" x14ac:dyDescent="0.25"/>
    <row r="9911" s="7" customFormat="1" x14ac:dyDescent="0.25"/>
    <row r="9912" s="7" customFormat="1" x14ac:dyDescent="0.25"/>
    <row r="9913" s="7" customFormat="1" x14ac:dyDescent="0.25"/>
    <row r="9914" s="7" customFormat="1" x14ac:dyDescent="0.25"/>
    <row r="9915" s="7" customFormat="1" x14ac:dyDescent="0.25"/>
    <row r="9916" s="7" customFormat="1" x14ac:dyDescent="0.25"/>
    <row r="9917" s="7" customFormat="1" x14ac:dyDescent="0.25"/>
    <row r="9918" s="7" customFormat="1" x14ac:dyDescent="0.25"/>
    <row r="9919" s="7" customFormat="1" x14ac:dyDescent="0.25"/>
    <row r="9920" s="7" customFormat="1" x14ac:dyDescent="0.25"/>
    <row r="9921" s="7" customFormat="1" x14ac:dyDescent="0.25"/>
    <row r="9922" s="7" customFormat="1" x14ac:dyDescent="0.25"/>
    <row r="9923" s="7" customFormat="1" x14ac:dyDescent="0.25"/>
    <row r="9924" s="7" customFormat="1" x14ac:dyDescent="0.25"/>
    <row r="9925" s="7" customFormat="1" x14ac:dyDescent="0.25"/>
    <row r="9926" s="7" customFormat="1" x14ac:dyDescent="0.25"/>
    <row r="9927" s="7" customFormat="1" x14ac:dyDescent="0.25"/>
    <row r="9928" s="7" customFormat="1" x14ac:dyDescent="0.25"/>
    <row r="9929" s="7" customFormat="1" x14ac:dyDescent="0.25"/>
    <row r="9930" s="7" customFormat="1" x14ac:dyDescent="0.25"/>
    <row r="9931" s="7" customFormat="1" x14ac:dyDescent="0.25"/>
    <row r="9932" s="7" customFormat="1" x14ac:dyDescent="0.25"/>
    <row r="9933" s="7" customFormat="1" x14ac:dyDescent="0.25"/>
    <row r="9934" s="7" customFormat="1" x14ac:dyDescent="0.25"/>
    <row r="9935" s="7" customFormat="1" x14ac:dyDescent="0.25"/>
    <row r="9936" s="7" customFormat="1" x14ac:dyDescent="0.25"/>
    <row r="9937" s="7" customFormat="1" x14ac:dyDescent="0.25"/>
    <row r="9938" s="7" customFormat="1" x14ac:dyDescent="0.25"/>
    <row r="9939" s="7" customFormat="1" x14ac:dyDescent="0.25"/>
    <row r="9940" s="7" customFormat="1" x14ac:dyDescent="0.25"/>
    <row r="9941" s="7" customFormat="1" x14ac:dyDescent="0.25"/>
    <row r="9942" s="7" customFormat="1" x14ac:dyDescent="0.25"/>
    <row r="9943" s="7" customFormat="1" x14ac:dyDescent="0.25"/>
    <row r="9944" s="7" customFormat="1" x14ac:dyDescent="0.25"/>
    <row r="9945" s="7" customFormat="1" x14ac:dyDescent="0.25"/>
    <row r="9946" s="7" customFormat="1" x14ac:dyDescent="0.25"/>
    <row r="9947" s="7" customFormat="1" x14ac:dyDescent="0.25"/>
    <row r="9948" s="7" customFormat="1" x14ac:dyDescent="0.25"/>
    <row r="9949" s="7" customFormat="1" x14ac:dyDescent="0.25"/>
    <row r="9950" s="7" customFormat="1" x14ac:dyDescent="0.25"/>
    <row r="9951" s="7" customFormat="1" x14ac:dyDescent="0.25"/>
    <row r="9952" s="7" customFormat="1" x14ac:dyDescent="0.25"/>
    <row r="9953" s="7" customFormat="1" x14ac:dyDescent="0.25"/>
    <row r="9954" s="7" customFormat="1" x14ac:dyDescent="0.25"/>
    <row r="9955" s="7" customFormat="1" x14ac:dyDescent="0.25"/>
    <row r="9956" s="7" customFormat="1" x14ac:dyDescent="0.25"/>
    <row r="9957" s="7" customFormat="1" x14ac:dyDescent="0.25"/>
    <row r="9958" s="7" customFormat="1" x14ac:dyDescent="0.25"/>
    <row r="9959" s="7" customFormat="1" x14ac:dyDescent="0.25"/>
    <row r="9960" s="7" customFormat="1" x14ac:dyDescent="0.25"/>
    <row r="9961" s="7" customFormat="1" x14ac:dyDescent="0.25"/>
    <row r="9962" s="7" customFormat="1" x14ac:dyDescent="0.25"/>
    <row r="9963" s="7" customFormat="1" x14ac:dyDescent="0.25"/>
    <row r="9964" s="7" customFormat="1" x14ac:dyDescent="0.25"/>
    <row r="9965" s="7" customFormat="1" x14ac:dyDescent="0.25"/>
    <row r="9966" s="7" customFormat="1" x14ac:dyDescent="0.25"/>
    <row r="9967" s="7" customFormat="1" x14ac:dyDescent="0.25"/>
    <row r="9968" s="7" customFormat="1" x14ac:dyDescent="0.25"/>
    <row r="9969" s="7" customFormat="1" x14ac:dyDescent="0.25"/>
    <row r="9970" s="7" customFormat="1" x14ac:dyDescent="0.25"/>
    <row r="9971" s="7" customFormat="1" x14ac:dyDescent="0.25"/>
    <row r="9972" s="7" customFormat="1" x14ac:dyDescent="0.25"/>
    <row r="9973" s="7" customFormat="1" x14ac:dyDescent="0.25"/>
    <row r="9974" s="7" customFormat="1" x14ac:dyDescent="0.25"/>
    <row r="9975" s="7" customFormat="1" x14ac:dyDescent="0.25"/>
    <row r="9976" s="7" customFormat="1" x14ac:dyDescent="0.25"/>
    <row r="9977" s="7" customFormat="1" x14ac:dyDescent="0.25"/>
    <row r="9978" s="7" customFormat="1" x14ac:dyDescent="0.25"/>
    <row r="9979" s="7" customFormat="1" x14ac:dyDescent="0.25"/>
    <row r="9980" s="7" customFormat="1" x14ac:dyDescent="0.25"/>
    <row r="9981" s="7" customFormat="1" x14ac:dyDescent="0.25"/>
    <row r="9982" s="7" customFormat="1" x14ac:dyDescent="0.25"/>
    <row r="9983" s="7" customFormat="1" x14ac:dyDescent="0.25"/>
    <row r="9984" s="7" customFormat="1" x14ac:dyDescent="0.25"/>
    <row r="9985" s="7" customFormat="1" x14ac:dyDescent="0.25"/>
    <row r="9986" s="7" customFormat="1" x14ac:dyDescent="0.25"/>
    <row r="9987" s="7" customFormat="1" x14ac:dyDescent="0.25"/>
    <row r="9988" s="7" customFormat="1" x14ac:dyDescent="0.25"/>
    <row r="9989" s="7" customFormat="1" x14ac:dyDescent="0.25"/>
    <row r="9990" s="7" customFormat="1" x14ac:dyDescent="0.25"/>
    <row r="9991" s="7" customFormat="1" x14ac:dyDescent="0.25"/>
    <row r="9992" s="7" customFormat="1" x14ac:dyDescent="0.25"/>
    <row r="9993" s="7" customFormat="1" x14ac:dyDescent="0.25"/>
    <row r="9994" s="7" customFormat="1" x14ac:dyDescent="0.25"/>
    <row r="9995" s="7" customFormat="1" x14ac:dyDescent="0.25"/>
    <row r="9996" s="7" customFormat="1" x14ac:dyDescent="0.25"/>
    <row r="9997" s="7" customFormat="1" x14ac:dyDescent="0.25"/>
    <row r="9998" s="7" customFormat="1" x14ac:dyDescent="0.25"/>
    <row r="9999" s="7" customFormat="1" x14ac:dyDescent="0.25"/>
    <row r="10000" s="7" customFormat="1" x14ac:dyDescent="0.25"/>
    <row r="10001" s="7" customFormat="1" x14ac:dyDescent="0.25"/>
    <row r="10002" s="7" customFormat="1" x14ac:dyDescent="0.25"/>
    <row r="10003" s="7" customFormat="1" x14ac:dyDescent="0.25"/>
    <row r="10004" s="7" customFormat="1" x14ac:dyDescent="0.25"/>
    <row r="10005" s="7" customFormat="1" x14ac:dyDescent="0.25"/>
    <row r="10006" s="7" customFormat="1" x14ac:dyDescent="0.25"/>
    <row r="10007" s="7" customFormat="1" x14ac:dyDescent="0.25"/>
    <row r="10008" s="7" customFormat="1" x14ac:dyDescent="0.25"/>
    <row r="10009" s="7" customFormat="1" x14ac:dyDescent="0.25"/>
    <row r="10010" s="7" customFormat="1" x14ac:dyDescent="0.25"/>
    <row r="10011" s="7" customFormat="1" x14ac:dyDescent="0.25"/>
    <row r="10012" s="7" customFormat="1" x14ac:dyDescent="0.25"/>
    <row r="10013" s="7" customFormat="1" x14ac:dyDescent="0.25"/>
    <row r="10014" s="7" customFormat="1" x14ac:dyDescent="0.25"/>
    <row r="10015" s="7" customFormat="1" x14ac:dyDescent="0.25"/>
    <row r="10016" s="7" customFormat="1" x14ac:dyDescent="0.25"/>
    <row r="10017" s="7" customFormat="1" x14ac:dyDescent="0.25"/>
    <row r="10018" s="7" customFormat="1" x14ac:dyDescent="0.25"/>
    <row r="10019" s="7" customFormat="1" x14ac:dyDescent="0.25"/>
    <row r="10020" s="7" customFormat="1" x14ac:dyDescent="0.25"/>
    <row r="10021" s="7" customFormat="1" x14ac:dyDescent="0.25"/>
    <row r="10022" s="7" customFormat="1" x14ac:dyDescent="0.25"/>
    <row r="10023" s="7" customFormat="1" x14ac:dyDescent="0.25"/>
    <row r="10024" s="7" customFormat="1" x14ac:dyDescent="0.25"/>
    <row r="10025" s="7" customFormat="1" x14ac:dyDescent="0.25"/>
    <row r="10026" s="7" customFormat="1" x14ac:dyDescent="0.25"/>
    <row r="10027" s="7" customFormat="1" x14ac:dyDescent="0.25"/>
    <row r="10028" s="7" customFormat="1" x14ac:dyDescent="0.25"/>
    <row r="10029" s="7" customFormat="1" x14ac:dyDescent="0.25"/>
    <row r="10030" s="7" customFormat="1" x14ac:dyDescent="0.25"/>
    <row r="10031" s="7" customFormat="1" x14ac:dyDescent="0.25"/>
    <row r="10032" s="7" customFormat="1" x14ac:dyDescent="0.25"/>
    <row r="10033" s="7" customFormat="1" x14ac:dyDescent="0.25"/>
    <row r="10034" s="7" customFormat="1" x14ac:dyDescent="0.25"/>
    <row r="10035" s="7" customFormat="1" x14ac:dyDescent="0.25"/>
    <row r="10036" s="7" customFormat="1" x14ac:dyDescent="0.25"/>
    <row r="10037" s="7" customFormat="1" x14ac:dyDescent="0.25"/>
    <row r="10038" s="7" customFormat="1" x14ac:dyDescent="0.25"/>
    <row r="10039" s="7" customFormat="1" x14ac:dyDescent="0.25"/>
    <row r="10040" s="7" customFormat="1" x14ac:dyDescent="0.25"/>
    <row r="10041" s="7" customFormat="1" x14ac:dyDescent="0.25"/>
    <row r="10042" s="7" customFormat="1" x14ac:dyDescent="0.25"/>
    <row r="10043" s="7" customFormat="1" x14ac:dyDescent="0.25"/>
    <row r="10044" s="7" customFormat="1" x14ac:dyDescent="0.25"/>
    <row r="10045" s="7" customFormat="1" x14ac:dyDescent="0.25"/>
    <row r="10046" s="7" customFormat="1" x14ac:dyDescent="0.25"/>
    <row r="10047" s="7" customFormat="1" x14ac:dyDescent="0.25"/>
    <row r="10048" s="7" customFormat="1" x14ac:dyDescent="0.25"/>
    <row r="10049" s="7" customFormat="1" x14ac:dyDescent="0.25"/>
    <row r="10050" s="7" customFormat="1" x14ac:dyDescent="0.25"/>
    <row r="10051" s="7" customFormat="1" x14ac:dyDescent="0.25"/>
    <row r="10052" s="7" customFormat="1" x14ac:dyDescent="0.25"/>
    <row r="10053" s="7" customFormat="1" x14ac:dyDescent="0.25"/>
    <row r="10054" s="7" customFormat="1" x14ac:dyDescent="0.25"/>
    <row r="10055" s="7" customFormat="1" x14ac:dyDescent="0.25"/>
    <row r="10056" s="7" customFormat="1" x14ac:dyDescent="0.25"/>
    <row r="10057" s="7" customFormat="1" x14ac:dyDescent="0.25"/>
    <row r="10058" s="7" customFormat="1" x14ac:dyDescent="0.25"/>
    <row r="10059" s="7" customFormat="1" x14ac:dyDescent="0.25"/>
    <row r="10060" s="7" customFormat="1" x14ac:dyDescent="0.25"/>
    <row r="10061" s="7" customFormat="1" x14ac:dyDescent="0.25"/>
    <row r="10062" s="7" customFormat="1" x14ac:dyDescent="0.25"/>
    <row r="10063" s="7" customFormat="1" x14ac:dyDescent="0.25"/>
    <row r="10064" s="7" customFormat="1" x14ac:dyDescent="0.25"/>
    <row r="10065" s="7" customFormat="1" x14ac:dyDescent="0.25"/>
    <row r="10066" s="7" customFormat="1" x14ac:dyDescent="0.25"/>
    <row r="10067" s="7" customFormat="1" x14ac:dyDescent="0.25"/>
    <row r="10068" s="7" customFormat="1" x14ac:dyDescent="0.25"/>
    <row r="10069" s="7" customFormat="1" x14ac:dyDescent="0.25"/>
    <row r="10070" s="7" customFormat="1" x14ac:dyDescent="0.25"/>
    <row r="10071" s="7" customFormat="1" x14ac:dyDescent="0.25"/>
    <row r="10072" s="7" customFormat="1" x14ac:dyDescent="0.25"/>
    <row r="10073" s="7" customFormat="1" x14ac:dyDescent="0.25"/>
    <row r="10074" s="7" customFormat="1" x14ac:dyDescent="0.25"/>
    <row r="10075" s="7" customFormat="1" x14ac:dyDescent="0.25"/>
    <row r="10076" s="7" customFormat="1" x14ac:dyDescent="0.25"/>
    <row r="10077" s="7" customFormat="1" x14ac:dyDescent="0.25"/>
    <row r="10078" s="7" customFormat="1" x14ac:dyDescent="0.25"/>
    <row r="10079" s="7" customFormat="1" x14ac:dyDescent="0.25"/>
    <row r="10080" s="7" customFormat="1" x14ac:dyDescent="0.25"/>
    <row r="10081" s="7" customFormat="1" x14ac:dyDescent="0.25"/>
    <row r="10082" s="7" customFormat="1" x14ac:dyDescent="0.25"/>
    <row r="10083" s="7" customFormat="1" x14ac:dyDescent="0.25"/>
    <row r="10084" s="7" customFormat="1" x14ac:dyDescent="0.25"/>
    <row r="10085" s="7" customFormat="1" x14ac:dyDescent="0.25"/>
    <row r="10086" s="7" customFormat="1" x14ac:dyDescent="0.25"/>
    <row r="10087" s="7" customFormat="1" x14ac:dyDescent="0.25"/>
    <row r="10088" s="7" customFormat="1" x14ac:dyDescent="0.25"/>
    <row r="10089" s="7" customFormat="1" x14ac:dyDescent="0.25"/>
    <row r="10090" s="7" customFormat="1" x14ac:dyDescent="0.25"/>
    <row r="10091" s="7" customFormat="1" x14ac:dyDescent="0.25"/>
    <row r="10092" s="7" customFormat="1" x14ac:dyDescent="0.25"/>
    <row r="10093" s="7" customFormat="1" x14ac:dyDescent="0.25"/>
    <row r="10094" s="7" customFormat="1" x14ac:dyDescent="0.25"/>
    <row r="10095" s="7" customFormat="1" x14ac:dyDescent="0.25"/>
    <row r="10096" s="7" customFormat="1" x14ac:dyDescent="0.25"/>
    <row r="10097" s="7" customFormat="1" x14ac:dyDescent="0.25"/>
    <row r="10098" s="7" customFormat="1" x14ac:dyDescent="0.25"/>
    <row r="10099" s="7" customFormat="1" x14ac:dyDescent="0.25"/>
    <row r="10100" s="7" customFormat="1" x14ac:dyDescent="0.25"/>
    <row r="10101" s="7" customFormat="1" x14ac:dyDescent="0.25"/>
    <row r="10102" s="7" customFormat="1" x14ac:dyDescent="0.25"/>
    <row r="10103" s="7" customFormat="1" x14ac:dyDescent="0.25"/>
    <row r="10104" s="7" customFormat="1" x14ac:dyDescent="0.25"/>
    <row r="10105" s="7" customFormat="1" x14ac:dyDescent="0.25"/>
    <row r="10106" s="7" customFormat="1" x14ac:dyDescent="0.25"/>
    <row r="10107" s="7" customFormat="1" x14ac:dyDescent="0.25"/>
    <row r="10108" s="7" customFormat="1" x14ac:dyDescent="0.25"/>
    <row r="10109" s="7" customFormat="1" x14ac:dyDescent="0.25"/>
    <row r="10110" s="7" customFormat="1" x14ac:dyDescent="0.25"/>
    <row r="10111" s="7" customFormat="1" x14ac:dyDescent="0.25"/>
    <row r="10112" s="7" customFormat="1" x14ac:dyDescent="0.25"/>
    <row r="10113" s="7" customFormat="1" x14ac:dyDescent="0.25"/>
    <row r="10114" s="7" customFormat="1" x14ac:dyDescent="0.25"/>
    <row r="10115" s="7" customFormat="1" x14ac:dyDescent="0.25"/>
    <row r="10116" s="7" customFormat="1" x14ac:dyDescent="0.25"/>
    <row r="10117" s="7" customFormat="1" x14ac:dyDescent="0.25"/>
    <row r="10118" s="7" customFormat="1" x14ac:dyDescent="0.25"/>
    <row r="10119" s="7" customFormat="1" x14ac:dyDescent="0.25"/>
    <row r="10120" s="7" customFormat="1" x14ac:dyDescent="0.25"/>
    <row r="10121" s="7" customFormat="1" x14ac:dyDescent="0.25"/>
    <row r="10122" s="7" customFormat="1" x14ac:dyDescent="0.25"/>
    <row r="10123" s="7" customFormat="1" x14ac:dyDescent="0.25"/>
    <row r="10124" s="7" customFormat="1" x14ac:dyDescent="0.25"/>
    <row r="10125" s="7" customFormat="1" x14ac:dyDescent="0.25"/>
    <row r="10126" s="7" customFormat="1" x14ac:dyDescent="0.25"/>
    <row r="10127" s="7" customFormat="1" x14ac:dyDescent="0.25"/>
    <row r="10128" s="7" customFormat="1" x14ac:dyDescent="0.25"/>
    <row r="10129" s="7" customFormat="1" x14ac:dyDescent="0.25"/>
    <row r="10130" s="7" customFormat="1" x14ac:dyDescent="0.25"/>
    <row r="10131" s="7" customFormat="1" x14ac:dyDescent="0.25"/>
    <row r="10132" s="7" customFormat="1" x14ac:dyDescent="0.25"/>
    <row r="10133" s="7" customFormat="1" x14ac:dyDescent="0.25"/>
    <row r="10134" s="7" customFormat="1" x14ac:dyDescent="0.25"/>
    <row r="10135" s="7" customFormat="1" x14ac:dyDescent="0.25"/>
    <row r="10136" s="7" customFormat="1" x14ac:dyDescent="0.25"/>
    <row r="10137" s="7" customFormat="1" x14ac:dyDescent="0.25"/>
    <row r="10138" s="7" customFormat="1" x14ac:dyDescent="0.25"/>
    <row r="10139" s="7" customFormat="1" x14ac:dyDescent="0.25"/>
    <row r="10140" s="7" customFormat="1" x14ac:dyDescent="0.25"/>
    <row r="10141" s="7" customFormat="1" x14ac:dyDescent="0.25"/>
    <row r="10142" s="7" customFormat="1" x14ac:dyDescent="0.25"/>
    <row r="10143" s="7" customFormat="1" x14ac:dyDescent="0.25"/>
    <row r="10144" s="7" customFormat="1" x14ac:dyDescent="0.25"/>
    <row r="10145" s="7" customFormat="1" x14ac:dyDescent="0.25"/>
    <row r="10146" s="7" customFormat="1" x14ac:dyDescent="0.25"/>
    <row r="10147" s="7" customFormat="1" x14ac:dyDescent="0.25"/>
    <row r="10148" s="7" customFormat="1" x14ac:dyDescent="0.25"/>
    <row r="10149" s="7" customFormat="1" x14ac:dyDescent="0.25"/>
    <row r="10150" s="7" customFormat="1" x14ac:dyDescent="0.25"/>
    <row r="10151" s="7" customFormat="1" x14ac:dyDescent="0.25"/>
    <row r="10152" s="7" customFormat="1" x14ac:dyDescent="0.25"/>
    <row r="10153" s="7" customFormat="1" x14ac:dyDescent="0.25"/>
    <row r="10154" s="7" customFormat="1" x14ac:dyDescent="0.25"/>
    <row r="10155" s="7" customFormat="1" x14ac:dyDescent="0.25"/>
    <row r="10156" s="7" customFormat="1" x14ac:dyDescent="0.25"/>
    <row r="10157" s="7" customFormat="1" x14ac:dyDescent="0.25"/>
    <row r="10158" s="7" customFormat="1" x14ac:dyDescent="0.25"/>
    <row r="10159" s="7" customFormat="1" x14ac:dyDescent="0.25"/>
    <row r="10160" s="7" customFormat="1" x14ac:dyDescent="0.25"/>
    <row r="10161" s="7" customFormat="1" x14ac:dyDescent="0.25"/>
    <row r="10162" s="7" customFormat="1" x14ac:dyDescent="0.25"/>
    <row r="10163" s="7" customFormat="1" x14ac:dyDescent="0.25"/>
    <row r="10164" s="7" customFormat="1" x14ac:dyDescent="0.25"/>
    <row r="10165" s="7" customFormat="1" x14ac:dyDescent="0.25"/>
    <row r="10166" s="7" customFormat="1" x14ac:dyDescent="0.25"/>
    <row r="10167" s="7" customFormat="1" x14ac:dyDescent="0.25"/>
    <row r="10168" s="7" customFormat="1" x14ac:dyDescent="0.25"/>
    <row r="10169" s="7" customFormat="1" x14ac:dyDescent="0.25"/>
    <row r="10170" s="7" customFormat="1" x14ac:dyDescent="0.25"/>
    <row r="10171" s="7" customFormat="1" x14ac:dyDescent="0.25"/>
    <row r="10172" s="7" customFormat="1" x14ac:dyDescent="0.25"/>
    <row r="10173" s="7" customFormat="1" x14ac:dyDescent="0.25"/>
    <row r="10174" s="7" customFormat="1" x14ac:dyDescent="0.25"/>
    <row r="10175" s="7" customFormat="1" x14ac:dyDescent="0.25"/>
    <row r="10176" s="7" customFormat="1" x14ac:dyDescent="0.25"/>
    <row r="10177" s="7" customFormat="1" x14ac:dyDescent="0.25"/>
    <row r="10178" s="7" customFormat="1" x14ac:dyDescent="0.25"/>
    <row r="10179" s="7" customFormat="1" x14ac:dyDescent="0.25"/>
    <row r="10180" s="7" customFormat="1" x14ac:dyDescent="0.25"/>
    <row r="10181" s="7" customFormat="1" x14ac:dyDescent="0.25"/>
    <row r="10182" s="7" customFormat="1" x14ac:dyDescent="0.25"/>
    <row r="10183" s="7" customFormat="1" x14ac:dyDescent="0.25"/>
    <row r="10184" s="7" customFormat="1" x14ac:dyDescent="0.25"/>
    <row r="10185" s="7" customFormat="1" x14ac:dyDescent="0.25"/>
    <row r="10186" s="7" customFormat="1" x14ac:dyDescent="0.25"/>
    <row r="10187" s="7" customFormat="1" x14ac:dyDescent="0.25"/>
    <row r="10188" s="7" customFormat="1" x14ac:dyDescent="0.25"/>
    <row r="10189" s="7" customFormat="1" x14ac:dyDescent="0.25"/>
    <row r="10190" s="7" customFormat="1" x14ac:dyDescent="0.25"/>
    <row r="10191" s="7" customFormat="1" x14ac:dyDescent="0.25"/>
    <row r="10192" s="7" customFormat="1" x14ac:dyDescent="0.25"/>
    <row r="10193" s="7" customFormat="1" x14ac:dyDescent="0.25"/>
    <row r="10194" s="7" customFormat="1" x14ac:dyDescent="0.25"/>
    <row r="10195" s="7" customFormat="1" x14ac:dyDescent="0.25"/>
    <row r="10196" s="7" customFormat="1" x14ac:dyDescent="0.25"/>
    <row r="10197" s="7" customFormat="1" x14ac:dyDescent="0.25"/>
    <row r="10198" s="7" customFormat="1" x14ac:dyDescent="0.25"/>
    <row r="10199" s="7" customFormat="1" x14ac:dyDescent="0.25"/>
    <row r="10200" s="7" customFormat="1" x14ac:dyDescent="0.25"/>
    <row r="10201" s="7" customFormat="1" x14ac:dyDescent="0.25"/>
    <row r="10202" s="7" customFormat="1" x14ac:dyDescent="0.25"/>
    <row r="10203" s="7" customFormat="1" x14ac:dyDescent="0.25"/>
    <row r="10204" s="7" customFormat="1" x14ac:dyDescent="0.25"/>
    <row r="10205" s="7" customFormat="1" x14ac:dyDescent="0.25"/>
    <row r="10206" s="7" customFormat="1" x14ac:dyDescent="0.25"/>
    <row r="10207" s="7" customFormat="1" x14ac:dyDescent="0.25"/>
    <row r="10208" s="7" customFormat="1" x14ac:dyDescent="0.25"/>
    <row r="10209" s="7" customFormat="1" x14ac:dyDescent="0.25"/>
    <row r="10210" s="7" customFormat="1" x14ac:dyDescent="0.25"/>
    <row r="10211" s="7" customFormat="1" x14ac:dyDescent="0.25"/>
    <row r="10212" s="7" customFormat="1" x14ac:dyDescent="0.25"/>
    <row r="10213" s="7" customFormat="1" x14ac:dyDescent="0.25"/>
    <row r="10214" s="7" customFormat="1" x14ac:dyDescent="0.25"/>
    <row r="10215" s="7" customFormat="1" x14ac:dyDescent="0.25"/>
    <row r="10216" s="7" customFormat="1" x14ac:dyDescent="0.25"/>
    <row r="10217" s="7" customFormat="1" x14ac:dyDescent="0.25"/>
    <row r="10218" s="7" customFormat="1" x14ac:dyDescent="0.25"/>
    <row r="10219" s="7" customFormat="1" x14ac:dyDescent="0.25"/>
    <row r="10220" s="7" customFormat="1" x14ac:dyDescent="0.25"/>
    <row r="10221" s="7" customFormat="1" x14ac:dyDescent="0.25"/>
    <row r="10222" s="7" customFormat="1" x14ac:dyDescent="0.25"/>
    <row r="10223" s="7" customFormat="1" x14ac:dyDescent="0.25"/>
    <row r="10224" s="7" customFormat="1" x14ac:dyDescent="0.25"/>
    <row r="10225" s="7" customFormat="1" x14ac:dyDescent="0.25"/>
    <row r="10226" s="7" customFormat="1" x14ac:dyDescent="0.25"/>
    <row r="10227" s="7" customFormat="1" x14ac:dyDescent="0.25"/>
    <row r="10228" s="7" customFormat="1" x14ac:dyDescent="0.25"/>
    <row r="10229" s="7" customFormat="1" x14ac:dyDescent="0.25"/>
    <row r="10230" s="7" customFormat="1" x14ac:dyDescent="0.25"/>
    <row r="10231" s="7" customFormat="1" x14ac:dyDescent="0.25"/>
    <row r="10232" s="7" customFormat="1" x14ac:dyDescent="0.25"/>
    <row r="10233" s="7" customFormat="1" x14ac:dyDescent="0.25"/>
    <row r="10234" s="7" customFormat="1" x14ac:dyDescent="0.25"/>
    <row r="10235" s="7" customFormat="1" x14ac:dyDescent="0.25"/>
    <row r="10236" s="7" customFormat="1" x14ac:dyDescent="0.25"/>
    <row r="10237" s="7" customFormat="1" x14ac:dyDescent="0.25"/>
    <row r="10238" s="7" customFormat="1" x14ac:dyDescent="0.25"/>
    <row r="10239" s="7" customFormat="1" x14ac:dyDescent="0.25"/>
    <row r="10240" s="7" customFormat="1" x14ac:dyDescent="0.25"/>
    <row r="10241" s="7" customFormat="1" x14ac:dyDescent="0.25"/>
    <row r="10242" s="7" customFormat="1" x14ac:dyDescent="0.25"/>
    <row r="10243" s="7" customFormat="1" x14ac:dyDescent="0.25"/>
    <row r="10244" s="7" customFormat="1" x14ac:dyDescent="0.25"/>
    <row r="10245" s="7" customFormat="1" x14ac:dyDescent="0.25"/>
    <row r="10246" s="7" customFormat="1" x14ac:dyDescent="0.25"/>
    <row r="10247" s="7" customFormat="1" x14ac:dyDescent="0.25"/>
    <row r="10248" s="7" customFormat="1" x14ac:dyDescent="0.25"/>
    <row r="10249" s="7" customFormat="1" x14ac:dyDescent="0.25"/>
    <row r="10250" s="7" customFormat="1" x14ac:dyDescent="0.25"/>
    <row r="10251" s="7" customFormat="1" x14ac:dyDescent="0.25"/>
    <row r="10252" s="7" customFormat="1" x14ac:dyDescent="0.25"/>
    <row r="10253" s="7" customFormat="1" x14ac:dyDescent="0.25"/>
    <row r="10254" s="7" customFormat="1" x14ac:dyDescent="0.25"/>
    <row r="10255" s="7" customFormat="1" x14ac:dyDescent="0.25"/>
    <row r="10256" s="7" customFormat="1" x14ac:dyDescent="0.25"/>
    <row r="10257" s="7" customFormat="1" x14ac:dyDescent="0.25"/>
    <row r="10258" s="7" customFormat="1" x14ac:dyDescent="0.25"/>
    <row r="10259" s="7" customFormat="1" x14ac:dyDescent="0.25"/>
    <row r="10260" s="7" customFormat="1" x14ac:dyDescent="0.25"/>
    <row r="10261" s="7" customFormat="1" x14ac:dyDescent="0.25"/>
    <row r="10262" s="7" customFormat="1" x14ac:dyDescent="0.25"/>
    <row r="10263" s="7" customFormat="1" x14ac:dyDescent="0.25"/>
    <row r="10264" s="7" customFormat="1" x14ac:dyDescent="0.25"/>
    <row r="10265" s="7" customFormat="1" x14ac:dyDescent="0.25"/>
    <row r="10266" s="7" customFormat="1" x14ac:dyDescent="0.25"/>
    <row r="10267" s="7" customFormat="1" x14ac:dyDescent="0.25"/>
    <row r="10268" s="7" customFormat="1" x14ac:dyDescent="0.25"/>
    <row r="10269" s="7" customFormat="1" x14ac:dyDescent="0.25"/>
    <row r="10270" s="7" customFormat="1" x14ac:dyDescent="0.25"/>
    <row r="10271" s="7" customFormat="1" x14ac:dyDescent="0.25"/>
    <row r="10272" s="7" customFormat="1" x14ac:dyDescent="0.25"/>
    <row r="10273" s="7" customFormat="1" x14ac:dyDescent="0.25"/>
    <row r="10274" s="7" customFormat="1" x14ac:dyDescent="0.25"/>
    <row r="10275" s="7" customFormat="1" x14ac:dyDescent="0.25"/>
    <row r="10276" s="7" customFormat="1" x14ac:dyDescent="0.25"/>
    <row r="10277" s="7" customFormat="1" x14ac:dyDescent="0.25"/>
    <row r="10278" s="7" customFormat="1" x14ac:dyDescent="0.25"/>
    <row r="10279" s="7" customFormat="1" x14ac:dyDescent="0.25"/>
    <row r="10280" s="7" customFormat="1" x14ac:dyDescent="0.25"/>
    <row r="10281" s="7" customFormat="1" x14ac:dyDescent="0.25"/>
    <row r="10282" s="7" customFormat="1" x14ac:dyDescent="0.25"/>
    <row r="10283" s="7" customFormat="1" x14ac:dyDescent="0.25"/>
    <row r="10284" s="7" customFormat="1" x14ac:dyDescent="0.25"/>
    <row r="10285" s="7" customFormat="1" x14ac:dyDescent="0.25"/>
    <row r="10286" s="7" customFormat="1" x14ac:dyDescent="0.25"/>
    <row r="10287" s="7" customFormat="1" x14ac:dyDescent="0.25"/>
    <row r="10288" s="7" customFormat="1" x14ac:dyDescent="0.25"/>
    <row r="10289" s="7" customFormat="1" x14ac:dyDescent="0.25"/>
    <row r="10290" s="7" customFormat="1" x14ac:dyDescent="0.25"/>
    <row r="10291" s="7" customFormat="1" x14ac:dyDescent="0.25"/>
    <row r="10292" s="7" customFormat="1" x14ac:dyDescent="0.25"/>
    <row r="10293" s="7" customFormat="1" x14ac:dyDescent="0.25"/>
    <row r="10294" s="7" customFormat="1" x14ac:dyDescent="0.25"/>
    <row r="10295" s="7" customFormat="1" x14ac:dyDescent="0.25"/>
    <row r="10296" s="7" customFormat="1" x14ac:dyDescent="0.25"/>
    <row r="10297" s="7" customFormat="1" x14ac:dyDescent="0.25"/>
    <row r="10298" s="7" customFormat="1" x14ac:dyDescent="0.25"/>
    <row r="10299" s="7" customFormat="1" x14ac:dyDescent="0.25"/>
    <row r="10300" s="7" customFormat="1" x14ac:dyDescent="0.25"/>
    <row r="10301" s="7" customFormat="1" x14ac:dyDescent="0.25"/>
    <row r="10302" s="7" customFormat="1" x14ac:dyDescent="0.25"/>
    <row r="10303" s="7" customFormat="1" x14ac:dyDescent="0.25"/>
    <row r="10304" s="7" customFormat="1" x14ac:dyDescent="0.25"/>
    <row r="10305" s="7" customFormat="1" x14ac:dyDescent="0.25"/>
    <row r="10306" s="7" customFormat="1" x14ac:dyDescent="0.25"/>
    <row r="10307" s="7" customFormat="1" x14ac:dyDescent="0.25"/>
    <row r="10308" s="7" customFormat="1" x14ac:dyDescent="0.25"/>
    <row r="10309" s="7" customFormat="1" x14ac:dyDescent="0.25"/>
    <row r="10310" s="7" customFormat="1" x14ac:dyDescent="0.25"/>
    <row r="10311" s="7" customFormat="1" x14ac:dyDescent="0.25"/>
    <row r="10312" s="7" customFormat="1" x14ac:dyDescent="0.25"/>
    <row r="10313" s="7" customFormat="1" x14ac:dyDescent="0.25"/>
    <row r="10314" s="7" customFormat="1" x14ac:dyDescent="0.25"/>
    <row r="10315" s="7" customFormat="1" x14ac:dyDescent="0.25"/>
    <row r="10316" s="7" customFormat="1" x14ac:dyDescent="0.25"/>
    <row r="10317" s="7" customFormat="1" x14ac:dyDescent="0.25"/>
    <row r="10318" s="7" customFormat="1" x14ac:dyDescent="0.25"/>
    <row r="10319" s="7" customFormat="1" x14ac:dyDescent="0.25"/>
    <row r="10320" s="7" customFormat="1" x14ac:dyDescent="0.25"/>
    <row r="10321" s="7" customFormat="1" x14ac:dyDescent="0.25"/>
    <row r="10322" s="7" customFormat="1" x14ac:dyDescent="0.25"/>
    <row r="10323" s="7" customFormat="1" x14ac:dyDescent="0.25"/>
    <row r="10324" s="7" customFormat="1" x14ac:dyDescent="0.25"/>
    <row r="10325" s="7" customFormat="1" x14ac:dyDescent="0.25"/>
    <row r="10326" s="7" customFormat="1" x14ac:dyDescent="0.25"/>
    <row r="10327" s="7" customFormat="1" x14ac:dyDescent="0.25"/>
    <row r="10328" s="7" customFormat="1" x14ac:dyDescent="0.25"/>
    <row r="10329" s="7" customFormat="1" x14ac:dyDescent="0.25"/>
    <row r="10330" s="7" customFormat="1" x14ac:dyDescent="0.25"/>
    <row r="10331" s="7" customFormat="1" x14ac:dyDescent="0.25"/>
    <row r="10332" s="7" customFormat="1" x14ac:dyDescent="0.25"/>
    <row r="10333" s="7" customFormat="1" x14ac:dyDescent="0.25"/>
    <row r="10334" s="7" customFormat="1" x14ac:dyDescent="0.25"/>
    <row r="10335" s="7" customFormat="1" x14ac:dyDescent="0.25"/>
    <row r="10336" s="7" customFormat="1" x14ac:dyDescent="0.25"/>
    <row r="10337" s="7" customFormat="1" x14ac:dyDescent="0.25"/>
    <row r="10338" s="7" customFormat="1" x14ac:dyDescent="0.25"/>
    <row r="10339" s="7" customFormat="1" x14ac:dyDescent="0.25"/>
    <row r="10340" s="7" customFormat="1" x14ac:dyDescent="0.25"/>
    <row r="10341" s="7" customFormat="1" x14ac:dyDescent="0.25"/>
    <row r="10342" s="7" customFormat="1" x14ac:dyDescent="0.25"/>
    <row r="10343" s="7" customFormat="1" x14ac:dyDescent="0.25"/>
    <row r="10344" s="7" customFormat="1" x14ac:dyDescent="0.25"/>
    <row r="10345" s="7" customFormat="1" x14ac:dyDescent="0.25"/>
    <row r="10346" s="7" customFormat="1" x14ac:dyDescent="0.25"/>
    <row r="10347" s="7" customFormat="1" x14ac:dyDescent="0.25"/>
    <row r="10348" s="7" customFormat="1" x14ac:dyDescent="0.25"/>
    <row r="10349" s="7" customFormat="1" x14ac:dyDescent="0.25"/>
    <row r="10350" s="7" customFormat="1" x14ac:dyDescent="0.25"/>
    <row r="10351" s="7" customFormat="1" x14ac:dyDescent="0.25"/>
    <row r="10352" s="7" customFormat="1" x14ac:dyDescent="0.25"/>
    <row r="10353" s="7" customFormat="1" x14ac:dyDescent="0.25"/>
    <row r="10354" s="7" customFormat="1" x14ac:dyDescent="0.25"/>
    <row r="10355" s="7" customFormat="1" x14ac:dyDescent="0.25"/>
    <row r="10356" s="7" customFormat="1" x14ac:dyDescent="0.25"/>
    <row r="10357" s="7" customFormat="1" x14ac:dyDescent="0.25"/>
    <row r="10358" s="7" customFormat="1" x14ac:dyDescent="0.25"/>
    <row r="10359" s="7" customFormat="1" x14ac:dyDescent="0.25"/>
    <row r="10360" s="7" customFormat="1" x14ac:dyDescent="0.25"/>
    <row r="10361" s="7" customFormat="1" x14ac:dyDescent="0.25"/>
    <row r="10362" s="7" customFormat="1" x14ac:dyDescent="0.25"/>
    <row r="10363" s="7" customFormat="1" x14ac:dyDescent="0.25"/>
    <row r="10364" s="7" customFormat="1" x14ac:dyDescent="0.25"/>
    <row r="10365" s="7" customFormat="1" x14ac:dyDescent="0.25"/>
    <row r="10366" s="7" customFormat="1" x14ac:dyDescent="0.25"/>
    <row r="10367" s="7" customFormat="1" x14ac:dyDescent="0.25"/>
    <row r="10368" s="7" customFormat="1" x14ac:dyDescent="0.25"/>
    <row r="10369" s="7" customFormat="1" x14ac:dyDescent="0.25"/>
    <row r="10370" s="7" customFormat="1" x14ac:dyDescent="0.25"/>
    <row r="10371" s="7" customFormat="1" x14ac:dyDescent="0.25"/>
    <row r="10372" s="7" customFormat="1" x14ac:dyDescent="0.25"/>
    <row r="10373" s="7" customFormat="1" x14ac:dyDescent="0.25"/>
    <row r="10374" s="7" customFormat="1" x14ac:dyDescent="0.25"/>
    <row r="10375" s="7" customFormat="1" x14ac:dyDescent="0.25"/>
    <row r="10376" s="7" customFormat="1" x14ac:dyDescent="0.25"/>
    <row r="10377" s="7" customFormat="1" x14ac:dyDescent="0.25"/>
    <row r="10378" s="7" customFormat="1" x14ac:dyDescent="0.25"/>
    <row r="10379" s="7" customFormat="1" x14ac:dyDescent="0.25"/>
    <row r="10380" s="7" customFormat="1" x14ac:dyDescent="0.25"/>
    <row r="10381" s="7" customFormat="1" x14ac:dyDescent="0.25"/>
    <row r="10382" s="7" customFormat="1" x14ac:dyDescent="0.25"/>
    <row r="10383" s="7" customFormat="1" x14ac:dyDescent="0.25"/>
    <row r="10384" s="7" customFormat="1" x14ac:dyDescent="0.25"/>
    <row r="10385" s="7" customFormat="1" x14ac:dyDescent="0.25"/>
    <row r="10386" s="7" customFormat="1" x14ac:dyDescent="0.25"/>
    <row r="10387" s="7" customFormat="1" x14ac:dyDescent="0.25"/>
    <row r="10388" s="7" customFormat="1" x14ac:dyDescent="0.25"/>
    <row r="10389" s="7" customFormat="1" x14ac:dyDescent="0.25"/>
    <row r="10390" s="7" customFormat="1" x14ac:dyDescent="0.25"/>
    <row r="10391" s="7" customFormat="1" x14ac:dyDescent="0.25"/>
    <row r="10392" s="7" customFormat="1" x14ac:dyDescent="0.25"/>
    <row r="10393" s="7" customFormat="1" x14ac:dyDescent="0.25"/>
    <row r="10394" s="7" customFormat="1" x14ac:dyDescent="0.25"/>
    <row r="10395" s="7" customFormat="1" x14ac:dyDescent="0.25"/>
    <row r="10396" s="7" customFormat="1" x14ac:dyDescent="0.25"/>
    <row r="10397" s="7" customFormat="1" x14ac:dyDescent="0.25"/>
    <row r="10398" s="7" customFormat="1" x14ac:dyDescent="0.25"/>
    <row r="10399" s="7" customFormat="1" x14ac:dyDescent="0.25"/>
    <row r="10400" s="7" customFormat="1" x14ac:dyDescent="0.25"/>
    <row r="10401" s="7" customFormat="1" x14ac:dyDescent="0.25"/>
    <row r="10402" s="7" customFormat="1" x14ac:dyDescent="0.25"/>
    <row r="10403" s="7" customFormat="1" x14ac:dyDescent="0.25"/>
    <row r="10404" s="7" customFormat="1" x14ac:dyDescent="0.25"/>
    <row r="10405" s="7" customFormat="1" x14ac:dyDescent="0.25"/>
    <row r="10406" s="7" customFormat="1" x14ac:dyDescent="0.25"/>
    <row r="10407" s="7" customFormat="1" x14ac:dyDescent="0.25"/>
    <row r="10408" s="7" customFormat="1" x14ac:dyDescent="0.25"/>
    <row r="10409" s="7" customFormat="1" x14ac:dyDescent="0.25"/>
    <row r="10410" s="7" customFormat="1" x14ac:dyDescent="0.25"/>
    <row r="10411" s="7" customFormat="1" x14ac:dyDescent="0.25"/>
    <row r="10412" s="7" customFormat="1" x14ac:dyDescent="0.25"/>
    <row r="10413" s="7" customFormat="1" x14ac:dyDescent="0.25"/>
    <row r="10414" s="7" customFormat="1" x14ac:dyDescent="0.25"/>
    <row r="10415" s="7" customFormat="1" x14ac:dyDescent="0.25"/>
    <row r="10416" s="7" customFormat="1" x14ac:dyDescent="0.25"/>
    <row r="10417" s="7" customFormat="1" x14ac:dyDescent="0.25"/>
    <row r="10418" s="7" customFormat="1" x14ac:dyDescent="0.25"/>
    <row r="10419" s="7" customFormat="1" x14ac:dyDescent="0.25"/>
    <row r="10420" s="7" customFormat="1" x14ac:dyDescent="0.25"/>
    <row r="10421" s="7" customFormat="1" x14ac:dyDescent="0.25"/>
    <row r="10422" s="7" customFormat="1" x14ac:dyDescent="0.25"/>
    <row r="10423" s="7" customFormat="1" x14ac:dyDescent="0.25"/>
    <row r="10424" s="7" customFormat="1" x14ac:dyDescent="0.25"/>
    <row r="10425" s="7" customFormat="1" x14ac:dyDescent="0.25"/>
    <row r="10426" s="7" customFormat="1" x14ac:dyDescent="0.25"/>
    <row r="10427" s="7" customFormat="1" x14ac:dyDescent="0.25"/>
    <row r="10428" s="7" customFormat="1" x14ac:dyDescent="0.25"/>
    <row r="10429" s="7" customFormat="1" x14ac:dyDescent="0.25"/>
    <row r="10430" s="7" customFormat="1" x14ac:dyDescent="0.25"/>
    <row r="10431" s="7" customFormat="1" x14ac:dyDescent="0.25"/>
    <row r="10432" s="7" customFormat="1" x14ac:dyDescent="0.25"/>
    <row r="10433" s="7" customFormat="1" x14ac:dyDescent="0.25"/>
    <row r="10434" s="7" customFormat="1" x14ac:dyDescent="0.25"/>
    <row r="10435" s="7" customFormat="1" x14ac:dyDescent="0.25"/>
    <row r="10436" s="7" customFormat="1" x14ac:dyDescent="0.25"/>
    <row r="10437" s="7" customFormat="1" x14ac:dyDescent="0.25"/>
    <row r="10438" s="7" customFormat="1" x14ac:dyDescent="0.25"/>
    <row r="10439" s="7" customFormat="1" x14ac:dyDescent="0.25"/>
    <row r="10440" s="7" customFormat="1" x14ac:dyDescent="0.25"/>
    <row r="10441" s="7" customFormat="1" x14ac:dyDescent="0.25"/>
    <row r="10442" s="7" customFormat="1" x14ac:dyDescent="0.25"/>
    <row r="10443" s="7" customFormat="1" x14ac:dyDescent="0.25"/>
    <row r="10444" s="7" customFormat="1" x14ac:dyDescent="0.25"/>
    <row r="10445" s="7" customFormat="1" x14ac:dyDescent="0.25"/>
    <row r="10446" s="7" customFormat="1" x14ac:dyDescent="0.25"/>
    <row r="10447" s="7" customFormat="1" x14ac:dyDescent="0.25"/>
    <row r="10448" s="7" customFormat="1" x14ac:dyDescent="0.25"/>
    <row r="10449" s="7" customFormat="1" x14ac:dyDescent="0.25"/>
    <row r="10450" s="7" customFormat="1" x14ac:dyDescent="0.25"/>
    <row r="10451" s="7" customFormat="1" x14ac:dyDescent="0.25"/>
    <row r="10452" s="7" customFormat="1" x14ac:dyDescent="0.25"/>
    <row r="10453" s="7" customFormat="1" x14ac:dyDescent="0.25"/>
    <row r="10454" s="7" customFormat="1" x14ac:dyDescent="0.25"/>
    <row r="10455" s="7" customFormat="1" x14ac:dyDescent="0.25"/>
    <row r="10456" s="7" customFormat="1" x14ac:dyDescent="0.25"/>
    <row r="10457" s="7" customFormat="1" x14ac:dyDescent="0.25"/>
    <row r="10458" s="7" customFormat="1" x14ac:dyDescent="0.25"/>
    <row r="10459" s="7" customFormat="1" x14ac:dyDescent="0.25"/>
    <row r="10460" s="7" customFormat="1" x14ac:dyDescent="0.25"/>
    <row r="10461" s="7" customFormat="1" x14ac:dyDescent="0.25"/>
    <row r="10462" s="7" customFormat="1" x14ac:dyDescent="0.25"/>
    <row r="10463" s="7" customFormat="1" x14ac:dyDescent="0.25"/>
    <row r="10464" s="7" customFormat="1" x14ac:dyDescent="0.25"/>
    <row r="10465" s="7" customFormat="1" x14ac:dyDescent="0.25"/>
    <row r="10466" s="7" customFormat="1" x14ac:dyDescent="0.25"/>
    <row r="10467" s="7" customFormat="1" x14ac:dyDescent="0.25"/>
    <row r="10468" s="7" customFormat="1" x14ac:dyDescent="0.25"/>
    <row r="10469" s="7" customFormat="1" x14ac:dyDescent="0.25"/>
    <row r="10470" s="7" customFormat="1" x14ac:dyDescent="0.25"/>
    <row r="10471" s="7" customFormat="1" x14ac:dyDescent="0.25"/>
    <row r="10472" s="7" customFormat="1" x14ac:dyDescent="0.25"/>
    <row r="10473" s="7" customFormat="1" x14ac:dyDescent="0.25"/>
    <row r="10474" s="7" customFormat="1" x14ac:dyDescent="0.25"/>
    <row r="10475" s="7" customFormat="1" x14ac:dyDescent="0.25"/>
    <row r="10476" s="7" customFormat="1" x14ac:dyDescent="0.25"/>
    <row r="10477" s="7" customFormat="1" x14ac:dyDescent="0.25"/>
    <row r="10478" s="7" customFormat="1" x14ac:dyDescent="0.25"/>
    <row r="10479" s="7" customFormat="1" x14ac:dyDescent="0.25"/>
    <row r="10480" s="7" customFormat="1" x14ac:dyDescent="0.25"/>
    <row r="10481" s="7" customFormat="1" x14ac:dyDescent="0.25"/>
    <row r="10482" s="7" customFormat="1" x14ac:dyDescent="0.25"/>
    <row r="10483" s="7" customFormat="1" x14ac:dyDescent="0.25"/>
    <row r="10484" s="7" customFormat="1" x14ac:dyDescent="0.25"/>
    <row r="10485" s="7" customFormat="1" x14ac:dyDescent="0.25"/>
    <row r="10486" s="7" customFormat="1" x14ac:dyDescent="0.25"/>
    <row r="10487" s="7" customFormat="1" x14ac:dyDescent="0.25"/>
    <row r="10488" s="7" customFormat="1" x14ac:dyDescent="0.25"/>
    <row r="10489" s="7" customFormat="1" x14ac:dyDescent="0.25"/>
    <row r="10490" s="7" customFormat="1" x14ac:dyDescent="0.25"/>
    <row r="10491" s="7" customFormat="1" x14ac:dyDescent="0.25"/>
    <row r="10492" s="7" customFormat="1" x14ac:dyDescent="0.25"/>
    <row r="10493" s="7" customFormat="1" x14ac:dyDescent="0.25"/>
    <row r="10494" s="7" customFormat="1" x14ac:dyDescent="0.25"/>
    <row r="10495" s="7" customFormat="1" x14ac:dyDescent="0.25"/>
    <row r="10496" s="7" customFormat="1" x14ac:dyDescent="0.25"/>
    <row r="10497" s="7" customFormat="1" x14ac:dyDescent="0.25"/>
    <row r="10498" s="7" customFormat="1" x14ac:dyDescent="0.25"/>
    <row r="10499" s="7" customFormat="1" x14ac:dyDescent="0.25"/>
    <row r="10500" s="7" customFormat="1" x14ac:dyDescent="0.25"/>
    <row r="10501" s="7" customFormat="1" x14ac:dyDescent="0.25"/>
    <row r="10502" s="7" customFormat="1" x14ac:dyDescent="0.25"/>
    <row r="10503" s="7" customFormat="1" x14ac:dyDescent="0.25"/>
    <row r="10504" s="7" customFormat="1" x14ac:dyDescent="0.25"/>
    <row r="10505" s="7" customFormat="1" x14ac:dyDescent="0.25"/>
    <row r="10506" s="7" customFormat="1" x14ac:dyDescent="0.25"/>
    <row r="10507" s="7" customFormat="1" x14ac:dyDescent="0.25"/>
    <row r="10508" s="7" customFormat="1" x14ac:dyDescent="0.25"/>
    <row r="10509" s="7" customFormat="1" x14ac:dyDescent="0.25"/>
    <row r="10510" s="7" customFormat="1" x14ac:dyDescent="0.25"/>
    <row r="10511" s="7" customFormat="1" x14ac:dyDescent="0.25"/>
    <row r="10512" s="7" customFormat="1" x14ac:dyDescent="0.25"/>
    <row r="10513" s="7" customFormat="1" x14ac:dyDescent="0.25"/>
    <row r="10514" s="7" customFormat="1" x14ac:dyDescent="0.25"/>
    <row r="10515" s="7" customFormat="1" x14ac:dyDescent="0.25"/>
    <row r="10516" s="7" customFormat="1" x14ac:dyDescent="0.25"/>
    <row r="10517" s="7" customFormat="1" x14ac:dyDescent="0.25"/>
    <row r="10518" s="7" customFormat="1" x14ac:dyDescent="0.25"/>
    <row r="10519" s="7" customFormat="1" x14ac:dyDescent="0.25"/>
    <row r="10520" s="7" customFormat="1" x14ac:dyDescent="0.25"/>
    <row r="10521" s="7" customFormat="1" x14ac:dyDescent="0.25"/>
    <row r="10522" s="7" customFormat="1" x14ac:dyDescent="0.25"/>
    <row r="10523" s="7" customFormat="1" x14ac:dyDescent="0.25"/>
    <row r="10524" s="7" customFormat="1" x14ac:dyDescent="0.25"/>
    <row r="10525" s="7" customFormat="1" x14ac:dyDescent="0.25"/>
    <row r="10526" s="7" customFormat="1" x14ac:dyDescent="0.25"/>
    <row r="10527" s="7" customFormat="1" x14ac:dyDescent="0.25"/>
    <row r="10528" s="7" customFormat="1" x14ac:dyDescent="0.25"/>
    <row r="10529" s="7" customFormat="1" x14ac:dyDescent="0.25"/>
    <row r="10530" s="7" customFormat="1" x14ac:dyDescent="0.25"/>
    <row r="10531" s="7" customFormat="1" x14ac:dyDescent="0.25"/>
    <row r="10532" s="7" customFormat="1" x14ac:dyDescent="0.25"/>
    <row r="10533" s="7" customFormat="1" x14ac:dyDescent="0.25"/>
    <row r="10534" s="7" customFormat="1" x14ac:dyDescent="0.25"/>
    <row r="10535" s="7" customFormat="1" x14ac:dyDescent="0.25"/>
    <row r="10536" s="7" customFormat="1" x14ac:dyDescent="0.25"/>
    <row r="10537" s="7" customFormat="1" x14ac:dyDescent="0.25"/>
    <row r="10538" s="7" customFormat="1" x14ac:dyDescent="0.25"/>
    <row r="10539" s="7" customFormat="1" x14ac:dyDescent="0.25"/>
    <row r="10540" s="7" customFormat="1" x14ac:dyDescent="0.25"/>
    <row r="10541" s="7" customFormat="1" x14ac:dyDescent="0.25"/>
    <row r="10542" s="7" customFormat="1" x14ac:dyDescent="0.25"/>
    <row r="10543" s="7" customFormat="1" x14ac:dyDescent="0.25"/>
    <row r="10544" s="7" customFormat="1" x14ac:dyDescent="0.25"/>
    <row r="10545" s="7" customFormat="1" x14ac:dyDescent="0.25"/>
    <row r="10546" s="7" customFormat="1" x14ac:dyDescent="0.25"/>
    <row r="10547" s="7" customFormat="1" x14ac:dyDescent="0.25"/>
    <row r="10548" s="7" customFormat="1" x14ac:dyDescent="0.25"/>
    <row r="10549" s="7" customFormat="1" x14ac:dyDescent="0.25"/>
    <row r="10550" s="7" customFormat="1" x14ac:dyDescent="0.25"/>
    <row r="10551" s="7" customFormat="1" x14ac:dyDescent="0.25"/>
    <row r="10552" s="7" customFormat="1" x14ac:dyDescent="0.25"/>
    <row r="10553" s="7" customFormat="1" x14ac:dyDescent="0.25"/>
    <row r="10554" s="7" customFormat="1" x14ac:dyDescent="0.25"/>
    <row r="10555" s="7" customFormat="1" x14ac:dyDescent="0.25"/>
    <row r="10556" s="7" customFormat="1" x14ac:dyDescent="0.25"/>
    <row r="10557" s="7" customFormat="1" x14ac:dyDescent="0.25"/>
    <row r="10558" s="7" customFormat="1" x14ac:dyDescent="0.25"/>
    <row r="10559" s="7" customFormat="1" x14ac:dyDescent="0.25"/>
    <row r="10560" s="7" customFormat="1" x14ac:dyDescent="0.25"/>
    <row r="10561" s="7" customFormat="1" x14ac:dyDescent="0.25"/>
    <row r="10562" s="7" customFormat="1" x14ac:dyDescent="0.25"/>
    <row r="10563" s="7" customFormat="1" x14ac:dyDescent="0.25"/>
    <row r="10564" s="7" customFormat="1" x14ac:dyDescent="0.25"/>
    <row r="10565" s="7" customFormat="1" x14ac:dyDescent="0.25"/>
    <row r="10566" s="7" customFormat="1" x14ac:dyDescent="0.25"/>
    <row r="10567" s="7" customFormat="1" x14ac:dyDescent="0.25"/>
    <row r="10568" s="7" customFormat="1" x14ac:dyDescent="0.25"/>
    <row r="10569" s="7" customFormat="1" x14ac:dyDescent="0.25"/>
    <row r="10570" s="7" customFormat="1" x14ac:dyDescent="0.25"/>
    <row r="10571" s="7" customFormat="1" x14ac:dyDescent="0.25"/>
    <row r="10572" s="7" customFormat="1" x14ac:dyDescent="0.25"/>
    <row r="10573" s="7" customFormat="1" x14ac:dyDescent="0.25"/>
    <row r="10574" s="7" customFormat="1" x14ac:dyDescent="0.25"/>
    <row r="10575" s="7" customFormat="1" x14ac:dyDescent="0.25"/>
    <row r="10576" s="7" customFormat="1" x14ac:dyDescent="0.25"/>
    <row r="10577" s="7" customFormat="1" x14ac:dyDescent="0.25"/>
    <row r="10578" s="7" customFormat="1" x14ac:dyDescent="0.25"/>
    <row r="10579" s="7" customFormat="1" x14ac:dyDescent="0.25"/>
    <row r="10580" s="7" customFormat="1" x14ac:dyDescent="0.25"/>
    <row r="10581" s="7" customFormat="1" x14ac:dyDescent="0.25"/>
    <row r="10582" s="7" customFormat="1" x14ac:dyDescent="0.25"/>
    <row r="10583" s="7" customFormat="1" x14ac:dyDescent="0.25"/>
    <row r="10584" s="7" customFormat="1" x14ac:dyDescent="0.25"/>
    <row r="10585" s="7" customFormat="1" x14ac:dyDescent="0.25"/>
    <row r="10586" s="7" customFormat="1" x14ac:dyDescent="0.25"/>
    <row r="10587" s="7" customFormat="1" x14ac:dyDescent="0.25"/>
    <row r="10588" s="7" customFormat="1" x14ac:dyDescent="0.25"/>
    <row r="10589" s="7" customFormat="1" x14ac:dyDescent="0.25"/>
    <row r="10590" s="7" customFormat="1" x14ac:dyDescent="0.25"/>
    <row r="10591" s="7" customFormat="1" x14ac:dyDescent="0.25"/>
    <row r="10592" s="7" customFormat="1" x14ac:dyDescent="0.25"/>
    <row r="10593" s="7" customFormat="1" x14ac:dyDescent="0.25"/>
    <row r="10594" s="7" customFormat="1" x14ac:dyDescent="0.25"/>
    <row r="10595" s="7" customFormat="1" x14ac:dyDescent="0.25"/>
    <row r="10596" s="7" customFormat="1" x14ac:dyDescent="0.25"/>
    <row r="10597" s="7" customFormat="1" x14ac:dyDescent="0.25"/>
    <row r="10598" s="7" customFormat="1" x14ac:dyDescent="0.25"/>
    <row r="10599" s="7" customFormat="1" x14ac:dyDescent="0.25"/>
    <row r="10600" s="7" customFormat="1" x14ac:dyDescent="0.25"/>
    <row r="10601" s="7" customFormat="1" x14ac:dyDescent="0.25"/>
    <row r="10602" s="7" customFormat="1" x14ac:dyDescent="0.25"/>
    <row r="10603" s="7" customFormat="1" x14ac:dyDescent="0.25"/>
    <row r="10604" s="7" customFormat="1" x14ac:dyDescent="0.25"/>
    <row r="10605" s="7" customFormat="1" x14ac:dyDescent="0.25"/>
    <row r="10606" s="7" customFormat="1" x14ac:dyDescent="0.25"/>
    <row r="10607" s="7" customFormat="1" x14ac:dyDescent="0.25"/>
    <row r="10608" s="7" customFormat="1" x14ac:dyDescent="0.25"/>
    <row r="10609" s="7" customFormat="1" x14ac:dyDescent="0.25"/>
    <row r="10610" s="7" customFormat="1" x14ac:dyDescent="0.25"/>
    <row r="10611" s="7" customFormat="1" x14ac:dyDescent="0.25"/>
    <row r="10612" s="7" customFormat="1" x14ac:dyDescent="0.25"/>
    <row r="10613" s="7" customFormat="1" x14ac:dyDescent="0.25"/>
    <row r="10614" s="7" customFormat="1" x14ac:dyDescent="0.25"/>
    <row r="10615" s="7" customFormat="1" x14ac:dyDescent="0.25"/>
    <row r="10616" s="7" customFormat="1" x14ac:dyDescent="0.25"/>
    <row r="10617" s="7" customFormat="1" x14ac:dyDescent="0.25"/>
    <row r="10618" s="7" customFormat="1" x14ac:dyDescent="0.25"/>
    <row r="10619" s="7" customFormat="1" x14ac:dyDescent="0.25"/>
    <row r="10620" s="7" customFormat="1" x14ac:dyDescent="0.25"/>
    <row r="10621" s="7" customFormat="1" x14ac:dyDescent="0.25"/>
    <row r="10622" s="7" customFormat="1" x14ac:dyDescent="0.25"/>
    <row r="10623" s="7" customFormat="1" x14ac:dyDescent="0.25"/>
    <row r="10624" s="7" customFormat="1" x14ac:dyDescent="0.25"/>
    <row r="10625" s="7" customFormat="1" x14ac:dyDescent="0.25"/>
    <row r="10626" s="7" customFormat="1" x14ac:dyDescent="0.25"/>
    <row r="10627" s="7" customFormat="1" x14ac:dyDescent="0.25"/>
    <row r="10628" s="7" customFormat="1" x14ac:dyDescent="0.25"/>
    <row r="10629" s="7" customFormat="1" x14ac:dyDescent="0.25"/>
    <row r="10630" s="7" customFormat="1" x14ac:dyDescent="0.25"/>
    <row r="10631" s="7" customFormat="1" x14ac:dyDescent="0.25"/>
    <row r="10632" s="7" customFormat="1" x14ac:dyDescent="0.25"/>
    <row r="10633" s="7" customFormat="1" x14ac:dyDescent="0.25"/>
    <row r="10634" s="7" customFormat="1" x14ac:dyDescent="0.25"/>
    <row r="10635" s="7" customFormat="1" x14ac:dyDescent="0.25"/>
    <row r="10636" s="7" customFormat="1" x14ac:dyDescent="0.25"/>
    <row r="10637" s="7" customFormat="1" x14ac:dyDescent="0.25"/>
    <row r="10638" s="7" customFormat="1" x14ac:dyDescent="0.25"/>
    <row r="10639" s="7" customFormat="1" x14ac:dyDescent="0.25"/>
    <row r="10640" s="7" customFormat="1" x14ac:dyDescent="0.25"/>
    <row r="10641" s="7" customFormat="1" x14ac:dyDescent="0.25"/>
    <row r="10642" s="7" customFormat="1" x14ac:dyDescent="0.25"/>
    <row r="10643" s="7" customFormat="1" x14ac:dyDescent="0.25"/>
    <row r="10644" s="7" customFormat="1" x14ac:dyDescent="0.25"/>
    <row r="10645" s="7" customFormat="1" x14ac:dyDescent="0.25"/>
    <row r="10646" s="7" customFormat="1" x14ac:dyDescent="0.25"/>
    <row r="10647" s="7" customFormat="1" x14ac:dyDescent="0.25"/>
    <row r="10648" s="7" customFormat="1" x14ac:dyDescent="0.25"/>
    <row r="10649" s="7" customFormat="1" x14ac:dyDescent="0.25"/>
    <row r="10650" s="7" customFormat="1" x14ac:dyDescent="0.25"/>
    <row r="10651" s="7" customFormat="1" x14ac:dyDescent="0.25"/>
    <row r="10652" s="7" customFormat="1" x14ac:dyDescent="0.25"/>
    <row r="10653" s="7" customFormat="1" x14ac:dyDescent="0.25"/>
    <row r="10654" s="7" customFormat="1" x14ac:dyDescent="0.25"/>
    <row r="10655" s="7" customFormat="1" x14ac:dyDescent="0.25"/>
    <row r="10656" s="7" customFormat="1" x14ac:dyDescent="0.25"/>
    <row r="10657" s="7" customFormat="1" x14ac:dyDescent="0.25"/>
    <row r="10658" s="7" customFormat="1" x14ac:dyDescent="0.25"/>
    <row r="10659" s="7" customFormat="1" x14ac:dyDescent="0.25"/>
    <row r="10660" s="7" customFormat="1" x14ac:dyDescent="0.25"/>
    <row r="10661" s="7" customFormat="1" x14ac:dyDescent="0.25"/>
    <row r="10662" s="7" customFormat="1" x14ac:dyDescent="0.25"/>
    <row r="10663" s="7" customFormat="1" x14ac:dyDescent="0.25"/>
    <row r="10664" s="7" customFormat="1" x14ac:dyDescent="0.25"/>
    <row r="10665" s="7" customFormat="1" x14ac:dyDescent="0.25"/>
    <row r="10666" s="7" customFormat="1" x14ac:dyDescent="0.25"/>
    <row r="10667" s="7" customFormat="1" x14ac:dyDescent="0.25"/>
    <row r="10668" s="7" customFormat="1" x14ac:dyDescent="0.25"/>
    <row r="10669" s="7" customFormat="1" x14ac:dyDescent="0.25"/>
    <row r="10670" s="7" customFormat="1" x14ac:dyDescent="0.25"/>
    <row r="10671" s="7" customFormat="1" x14ac:dyDescent="0.25"/>
    <row r="10672" s="7" customFormat="1" x14ac:dyDescent="0.25"/>
    <row r="10673" s="7" customFormat="1" x14ac:dyDescent="0.25"/>
    <row r="10674" s="7" customFormat="1" x14ac:dyDescent="0.25"/>
    <row r="10675" s="7" customFormat="1" x14ac:dyDescent="0.25"/>
    <row r="10676" s="7" customFormat="1" x14ac:dyDescent="0.25"/>
    <row r="10677" s="7" customFormat="1" x14ac:dyDescent="0.25"/>
    <row r="10678" s="7" customFormat="1" x14ac:dyDescent="0.25"/>
    <row r="10679" s="7" customFormat="1" x14ac:dyDescent="0.25"/>
    <row r="10680" s="7" customFormat="1" x14ac:dyDescent="0.25"/>
    <row r="10681" s="7" customFormat="1" x14ac:dyDescent="0.25"/>
    <row r="10682" s="7" customFormat="1" x14ac:dyDescent="0.25"/>
    <row r="10683" s="7" customFormat="1" x14ac:dyDescent="0.25"/>
    <row r="10684" s="7" customFormat="1" x14ac:dyDescent="0.25"/>
    <row r="10685" s="7" customFormat="1" x14ac:dyDescent="0.25"/>
    <row r="10686" s="7" customFormat="1" x14ac:dyDescent="0.25"/>
    <row r="10687" s="7" customFormat="1" x14ac:dyDescent="0.25"/>
    <row r="10688" s="7" customFormat="1" x14ac:dyDescent="0.25"/>
    <row r="10689" s="7" customFormat="1" x14ac:dyDescent="0.25"/>
    <row r="10690" s="7" customFormat="1" x14ac:dyDescent="0.25"/>
    <row r="10691" s="7" customFormat="1" x14ac:dyDescent="0.25"/>
    <row r="10692" s="7" customFormat="1" x14ac:dyDescent="0.25"/>
    <row r="10693" s="7" customFormat="1" x14ac:dyDescent="0.25"/>
    <row r="10694" s="7" customFormat="1" x14ac:dyDescent="0.25"/>
    <row r="10695" s="7" customFormat="1" x14ac:dyDescent="0.25"/>
    <row r="10696" s="7" customFormat="1" x14ac:dyDescent="0.25"/>
    <row r="10697" s="7" customFormat="1" x14ac:dyDescent="0.25"/>
    <row r="10698" s="7" customFormat="1" x14ac:dyDescent="0.25"/>
    <row r="10699" s="7" customFormat="1" x14ac:dyDescent="0.25"/>
    <row r="10700" s="7" customFormat="1" x14ac:dyDescent="0.25"/>
    <row r="10701" s="7" customFormat="1" x14ac:dyDescent="0.25"/>
    <row r="10702" s="7" customFormat="1" x14ac:dyDescent="0.25"/>
    <row r="10703" s="7" customFormat="1" x14ac:dyDescent="0.25"/>
    <row r="10704" s="7" customFormat="1" x14ac:dyDescent="0.25"/>
    <row r="10705" s="7" customFormat="1" x14ac:dyDescent="0.25"/>
    <row r="10706" s="7" customFormat="1" x14ac:dyDescent="0.25"/>
    <row r="10707" s="7" customFormat="1" x14ac:dyDescent="0.25"/>
    <row r="10708" s="7" customFormat="1" x14ac:dyDescent="0.25"/>
    <row r="10709" s="7" customFormat="1" x14ac:dyDescent="0.25"/>
    <row r="10710" s="7" customFormat="1" x14ac:dyDescent="0.25"/>
    <row r="10711" s="7" customFormat="1" x14ac:dyDescent="0.25"/>
    <row r="10712" s="7" customFormat="1" x14ac:dyDescent="0.25"/>
    <row r="10713" s="7" customFormat="1" x14ac:dyDescent="0.25"/>
    <row r="10714" s="7" customFormat="1" x14ac:dyDescent="0.25"/>
    <row r="10715" s="7" customFormat="1" x14ac:dyDescent="0.25"/>
    <row r="10716" s="7" customFormat="1" x14ac:dyDescent="0.25"/>
    <row r="10717" s="7" customFormat="1" x14ac:dyDescent="0.25"/>
    <row r="10718" s="7" customFormat="1" x14ac:dyDescent="0.25"/>
    <row r="10719" s="7" customFormat="1" x14ac:dyDescent="0.25"/>
    <row r="10720" s="7" customFormat="1" x14ac:dyDescent="0.25"/>
    <row r="10721" s="7" customFormat="1" x14ac:dyDescent="0.25"/>
    <row r="10722" s="7" customFormat="1" x14ac:dyDescent="0.25"/>
    <row r="10723" s="7" customFormat="1" x14ac:dyDescent="0.25"/>
    <row r="10724" s="7" customFormat="1" x14ac:dyDescent="0.25"/>
    <row r="10725" s="7" customFormat="1" x14ac:dyDescent="0.25"/>
    <row r="10726" s="7" customFormat="1" x14ac:dyDescent="0.25"/>
    <row r="10727" s="7" customFormat="1" x14ac:dyDescent="0.25"/>
    <row r="10728" s="7" customFormat="1" x14ac:dyDescent="0.25"/>
    <row r="10729" s="7" customFormat="1" x14ac:dyDescent="0.25"/>
    <row r="10730" s="7" customFormat="1" x14ac:dyDescent="0.25"/>
    <row r="10731" s="7" customFormat="1" x14ac:dyDescent="0.25"/>
    <row r="10732" s="7" customFormat="1" x14ac:dyDescent="0.25"/>
    <row r="10733" s="7" customFormat="1" x14ac:dyDescent="0.25"/>
    <row r="10734" s="7" customFormat="1" x14ac:dyDescent="0.25"/>
    <row r="10735" s="7" customFormat="1" x14ac:dyDescent="0.25"/>
    <row r="10736" s="7" customFormat="1" x14ac:dyDescent="0.25"/>
    <row r="10737" s="7" customFormat="1" x14ac:dyDescent="0.25"/>
    <row r="10738" s="7" customFormat="1" x14ac:dyDescent="0.25"/>
    <row r="10739" s="7" customFormat="1" x14ac:dyDescent="0.25"/>
    <row r="10740" s="7" customFormat="1" x14ac:dyDescent="0.25"/>
    <row r="10741" s="7" customFormat="1" x14ac:dyDescent="0.25"/>
    <row r="10742" s="7" customFormat="1" x14ac:dyDescent="0.25"/>
    <row r="10743" s="7" customFormat="1" x14ac:dyDescent="0.25"/>
    <row r="10744" s="7" customFormat="1" x14ac:dyDescent="0.25"/>
    <row r="10745" s="7" customFormat="1" x14ac:dyDescent="0.25"/>
    <row r="10746" s="7" customFormat="1" x14ac:dyDescent="0.25"/>
    <row r="10747" s="7" customFormat="1" x14ac:dyDescent="0.25"/>
    <row r="10748" s="7" customFormat="1" x14ac:dyDescent="0.25"/>
    <row r="10749" s="7" customFormat="1" x14ac:dyDescent="0.25"/>
    <row r="10750" s="7" customFormat="1" x14ac:dyDescent="0.25"/>
    <row r="10751" s="7" customFormat="1" x14ac:dyDescent="0.25"/>
    <row r="10752" s="7" customFormat="1" x14ac:dyDescent="0.25"/>
    <row r="10753" s="7" customFormat="1" x14ac:dyDescent="0.25"/>
    <row r="10754" s="7" customFormat="1" x14ac:dyDescent="0.25"/>
    <row r="10755" s="7" customFormat="1" x14ac:dyDescent="0.25"/>
    <row r="10756" s="7" customFormat="1" x14ac:dyDescent="0.25"/>
    <row r="10757" s="7" customFormat="1" x14ac:dyDescent="0.25"/>
    <row r="10758" s="7" customFormat="1" x14ac:dyDescent="0.25"/>
    <row r="10759" s="7" customFormat="1" x14ac:dyDescent="0.25"/>
    <row r="10760" s="7" customFormat="1" x14ac:dyDescent="0.25"/>
    <row r="10761" s="7" customFormat="1" x14ac:dyDescent="0.25"/>
    <row r="10762" s="7" customFormat="1" x14ac:dyDescent="0.25"/>
    <row r="10763" s="7" customFormat="1" x14ac:dyDescent="0.25"/>
    <row r="10764" s="7" customFormat="1" x14ac:dyDescent="0.25"/>
    <row r="10765" s="7" customFormat="1" x14ac:dyDescent="0.25"/>
    <row r="10766" s="7" customFormat="1" x14ac:dyDescent="0.25"/>
    <row r="10767" s="7" customFormat="1" x14ac:dyDescent="0.25"/>
    <row r="10768" s="7" customFormat="1" x14ac:dyDescent="0.25"/>
    <row r="10769" s="7" customFormat="1" x14ac:dyDescent="0.25"/>
    <row r="10770" s="7" customFormat="1" x14ac:dyDescent="0.25"/>
    <row r="10771" s="7" customFormat="1" x14ac:dyDescent="0.25"/>
    <row r="10772" s="7" customFormat="1" x14ac:dyDescent="0.25"/>
    <row r="10773" s="7" customFormat="1" x14ac:dyDescent="0.25"/>
    <row r="10774" s="7" customFormat="1" x14ac:dyDescent="0.25"/>
    <row r="10775" s="7" customFormat="1" x14ac:dyDescent="0.25"/>
    <row r="10776" s="7" customFormat="1" x14ac:dyDescent="0.25"/>
    <row r="10777" s="7" customFormat="1" x14ac:dyDescent="0.25"/>
    <row r="10778" s="7" customFormat="1" x14ac:dyDescent="0.25"/>
    <row r="10779" s="7" customFormat="1" x14ac:dyDescent="0.25"/>
    <row r="10780" s="7" customFormat="1" x14ac:dyDescent="0.25"/>
    <row r="10781" s="7" customFormat="1" x14ac:dyDescent="0.25"/>
    <row r="10782" s="7" customFormat="1" x14ac:dyDescent="0.25"/>
    <row r="10783" s="7" customFormat="1" x14ac:dyDescent="0.25"/>
    <row r="10784" s="7" customFormat="1" x14ac:dyDescent="0.25"/>
    <row r="10785" s="7" customFormat="1" x14ac:dyDescent="0.25"/>
    <row r="10786" s="7" customFormat="1" x14ac:dyDescent="0.25"/>
    <row r="10787" s="7" customFormat="1" x14ac:dyDescent="0.25"/>
    <row r="10788" s="7" customFormat="1" x14ac:dyDescent="0.25"/>
    <row r="10789" s="7" customFormat="1" x14ac:dyDescent="0.25"/>
    <row r="10790" s="7" customFormat="1" x14ac:dyDescent="0.25"/>
    <row r="10791" s="7" customFormat="1" x14ac:dyDescent="0.25"/>
    <row r="10792" s="7" customFormat="1" x14ac:dyDescent="0.25"/>
    <row r="10793" s="7" customFormat="1" x14ac:dyDescent="0.25"/>
    <row r="10794" s="7" customFormat="1" x14ac:dyDescent="0.25"/>
    <row r="10795" s="7" customFormat="1" x14ac:dyDescent="0.25"/>
    <row r="10796" s="7" customFormat="1" x14ac:dyDescent="0.25"/>
    <row r="10797" s="7" customFormat="1" x14ac:dyDescent="0.25"/>
    <row r="10798" s="7" customFormat="1" x14ac:dyDescent="0.25"/>
    <row r="10799" s="7" customFormat="1" x14ac:dyDescent="0.25"/>
    <row r="10800" s="7" customFormat="1" x14ac:dyDescent="0.25"/>
    <row r="10801" s="7" customFormat="1" x14ac:dyDescent="0.25"/>
    <row r="10802" s="7" customFormat="1" x14ac:dyDescent="0.25"/>
    <row r="10803" s="7" customFormat="1" x14ac:dyDescent="0.25"/>
    <row r="10804" s="7" customFormat="1" x14ac:dyDescent="0.25"/>
    <row r="10805" s="7" customFormat="1" x14ac:dyDescent="0.25"/>
    <row r="10806" s="7" customFormat="1" x14ac:dyDescent="0.25"/>
    <row r="10807" s="7" customFormat="1" x14ac:dyDescent="0.25"/>
    <row r="10808" s="7" customFormat="1" x14ac:dyDescent="0.25"/>
    <row r="10809" s="7" customFormat="1" x14ac:dyDescent="0.25"/>
    <row r="10810" s="7" customFormat="1" x14ac:dyDescent="0.25"/>
    <row r="10811" s="7" customFormat="1" x14ac:dyDescent="0.25"/>
    <row r="10812" s="7" customFormat="1" x14ac:dyDescent="0.25"/>
    <row r="10813" s="7" customFormat="1" x14ac:dyDescent="0.25"/>
    <row r="10814" s="7" customFormat="1" x14ac:dyDescent="0.25"/>
    <row r="10815" s="7" customFormat="1" x14ac:dyDescent="0.25"/>
    <row r="10816" s="7" customFormat="1" x14ac:dyDescent="0.25"/>
    <row r="10817" s="7" customFormat="1" x14ac:dyDescent="0.25"/>
    <row r="10818" s="7" customFormat="1" x14ac:dyDescent="0.25"/>
    <row r="10819" s="7" customFormat="1" x14ac:dyDescent="0.25"/>
    <row r="10820" s="7" customFormat="1" x14ac:dyDescent="0.25"/>
    <row r="10821" s="7" customFormat="1" x14ac:dyDescent="0.25"/>
    <row r="10822" s="7" customFormat="1" x14ac:dyDescent="0.25"/>
    <row r="10823" s="7" customFormat="1" x14ac:dyDescent="0.25"/>
    <row r="10824" s="7" customFormat="1" x14ac:dyDescent="0.25"/>
    <row r="10825" s="7" customFormat="1" x14ac:dyDescent="0.25"/>
    <row r="10826" s="7" customFormat="1" x14ac:dyDescent="0.25"/>
    <row r="10827" s="7" customFormat="1" x14ac:dyDescent="0.25"/>
    <row r="10828" s="7" customFormat="1" x14ac:dyDescent="0.25"/>
    <row r="10829" s="7" customFormat="1" x14ac:dyDescent="0.25"/>
    <row r="10830" s="7" customFormat="1" x14ac:dyDescent="0.25"/>
    <row r="10831" s="7" customFormat="1" x14ac:dyDescent="0.25"/>
    <row r="10832" s="7" customFormat="1" x14ac:dyDescent="0.25"/>
    <row r="10833" s="7" customFormat="1" x14ac:dyDescent="0.25"/>
    <row r="10834" s="7" customFormat="1" x14ac:dyDescent="0.25"/>
    <row r="10835" s="7" customFormat="1" x14ac:dyDescent="0.25"/>
    <row r="10836" s="7" customFormat="1" x14ac:dyDescent="0.25"/>
    <row r="10837" s="7" customFormat="1" x14ac:dyDescent="0.25"/>
    <row r="10838" s="7" customFormat="1" x14ac:dyDescent="0.25"/>
    <row r="10839" s="7" customFormat="1" x14ac:dyDescent="0.25"/>
    <row r="10840" s="7" customFormat="1" x14ac:dyDescent="0.25"/>
    <row r="10841" s="7" customFormat="1" x14ac:dyDescent="0.25"/>
    <row r="10842" s="7" customFormat="1" x14ac:dyDescent="0.25"/>
    <row r="10843" s="7" customFormat="1" x14ac:dyDescent="0.25"/>
    <row r="10844" s="7" customFormat="1" x14ac:dyDescent="0.25"/>
    <row r="10845" s="7" customFormat="1" x14ac:dyDescent="0.25"/>
    <row r="10846" s="7" customFormat="1" x14ac:dyDescent="0.25"/>
    <row r="10847" s="7" customFormat="1" x14ac:dyDescent="0.25"/>
    <row r="10848" s="7" customFormat="1" x14ac:dyDescent="0.25"/>
    <row r="10849" s="7" customFormat="1" x14ac:dyDescent="0.25"/>
    <row r="10850" s="7" customFormat="1" x14ac:dyDescent="0.25"/>
    <row r="10851" s="7" customFormat="1" x14ac:dyDescent="0.25"/>
    <row r="10852" s="7" customFormat="1" x14ac:dyDescent="0.25"/>
    <row r="10853" s="7" customFormat="1" x14ac:dyDescent="0.25"/>
    <row r="10854" s="7" customFormat="1" x14ac:dyDescent="0.25"/>
    <row r="10855" s="7" customFormat="1" x14ac:dyDescent="0.25"/>
    <row r="10856" s="7" customFormat="1" x14ac:dyDescent="0.25"/>
    <row r="10857" s="7" customFormat="1" x14ac:dyDescent="0.25"/>
    <row r="10858" s="7" customFormat="1" x14ac:dyDescent="0.25"/>
    <row r="10859" s="7" customFormat="1" x14ac:dyDescent="0.25"/>
    <row r="10860" s="7" customFormat="1" x14ac:dyDescent="0.25"/>
    <row r="10861" s="7" customFormat="1" x14ac:dyDescent="0.25"/>
    <row r="10862" s="7" customFormat="1" x14ac:dyDescent="0.25"/>
    <row r="10863" s="7" customFormat="1" x14ac:dyDescent="0.25"/>
    <row r="10864" s="7" customFormat="1" x14ac:dyDescent="0.25"/>
    <row r="10865" s="7" customFormat="1" x14ac:dyDescent="0.25"/>
    <row r="10866" s="7" customFormat="1" x14ac:dyDescent="0.25"/>
    <row r="10867" s="7" customFormat="1" x14ac:dyDescent="0.25"/>
    <row r="10868" s="7" customFormat="1" x14ac:dyDescent="0.25"/>
    <row r="10869" s="7" customFormat="1" x14ac:dyDescent="0.25"/>
    <row r="10870" s="7" customFormat="1" x14ac:dyDescent="0.25"/>
    <row r="10871" s="7" customFormat="1" x14ac:dyDescent="0.25"/>
    <row r="10872" s="7" customFormat="1" x14ac:dyDescent="0.25"/>
    <row r="10873" s="7" customFormat="1" x14ac:dyDescent="0.25"/>
    <row r="10874" s="7" customFormat="1" x14ac:dyDescent="0.25"/>
    <row r="10875" s="7" customFormat="1" x14ac:dyDescent="0.25"/>
    <row r="10876" s="7" customFormat="1" x14ac:dyDescent="0.25"/>
    <row r="10877" s="7" customFormat="1" x14ac:dyDescent="0.25"/>
    <row r="10878" s="7" customFormat="1" x14ac:dyDescent="0.25"/>
    <row r="10879" s="7" customFormat="1" x14ac:dyDescent="0.25"/>
    <row r="10880" s="7" customFormat="1" x14ac:dyDescent="0.25"/>
    <row r="10881" s="7" customFormat="1" x14ac:dyDescent="0.25"/>
    <row r="10882" s="7" customFormat="1" x14ac:dyDescent="0.25"/>
    <row r="10883" s="7" customFormat="1" x14ac:dyDescent="0.25"/>
    <row r="10884" s="7" customFormat="1" x14ac:dyDescent="0.25"/>
    <row r="10885" s="7" customFormat="1" x14ac:dyDescent="0.25"/>
    <row r="10886" s="7" customFormat="1" x14ac:dyDescent="0.25"/>
    <row r="10887" s="7" customFormat="1" x14ac:dyDescent="0.25"/>
    <row r="10888" s="7" customFormat="1" x14ac:dyDescent="0.25"/>
    <row r="10889" s="7" customFormat="1" x14ac:dyDescent="0.25"/>
    <row r="10890" s="7" customFormat="1" x14ac:dyDescent="0.25"/>
    <row r="10891" s="7" customFormat="1" x14ac:dyDescent="0.25"/>
    <row r="10892" s="7" customFormat="1" x14ac:dyDescent="0.25"/>
    <row r="10893" s="7" customFormat="1" x14ac:dyDescent="0.25"/>
    <row r="10894" s="7" customFormat="1" x14ac:dyDescent="0.25"/>
    <row r="10895" s="7" customFormat="1" x14ac:dyDescent="0.25"/>
    <row r="10896" s="7" customFormat="1" x14ac:dyDescent="0.25"/>
    <row r="10897" s="7" customFormat="1" x14ac:dyDescent="0.25"/>
    <row r="10898" s="7" customFormat="1" x14ac:dyDescent="0.25"/>
    <row r="10899" s="7" customFormat="1" x14ac:dyDescent="0.25"/>
    <row r="10900" s="7" customFormat="1" x14ac:dyDescent="0.25"/>
    <row r="10901" s="7" customFormat="1" x14ac:dyDescent="0.25"/>
    <row r="10902" s="7" customFormat="1" x14ac:dyDescent="0.25"/>
    <row r="10903" s="7" customFormat="1" x14ac:dyDescent="0.25"/>
    <row r="10904" s="7" customFormat="1" x14ac:dyDescent="0.25"/>
    <row r="10905" s="7" customFormat="1" x14ac:dyDescent="0.25"/>
    <row r="10906" s="7" customFormat="1" x14ac:dyDescent="0.25"/>
    <row r="10907" s="7" customFormat="1" x14ac:dyDescent="0.25"/>
    <row r="10908" s="7" customFormat="1" x14ac:dyDescent="0.25"/>
    <row r="10909" s="7" customFormat="1" x14ac:dyDescent="0.25"/>
    <row r="10910" s="7" customFormat="1" x14ac:dyDescent="0.25"/>
    <row r="10911" s="7" customFormat="1" x14ac:dyDescent="0.25"/>
    <row r="10912" s="7" customFormat="1" x14ac:dyDescent="0.25"/>
    <row r="10913" s="7" customFormat="1" x14ac:dyDescent="0.25"/>
    <row r="10914" s="7" customFormat="1" x14ac:dyDescent="0.25"/>
    <row r="10915" s="7" customFormat="1" x14ac:dyDescent="0.25"/>
    <row r="10916" s="7" customFormat="1" x14ac:dyDescent="0.25"/>
    <row r="10917" s="7" customFormat="1" x14ac:dyDescent="0.25"/>
    <row r="10918" s="7" customFormat="1" x14ac:dyDescent="0.25"/>
    <row r="10919" s="7" customFormat="1" x14ac:dyDescent="0.25"/>
    <row r="10920" s="7" customFormat="1" x14ac:dyDescent="0.25"/>
    <row r="10921" s="7" customFormat="1" x14ac:dyDescent="0.25"/>
    <row r="10922" s="7" customFormat="1" x14ac:dyDescent="0.25"/>
    <row r="10923" s="7" customFormat="1" x14ac:dyDescent="0.25"/>
    <row r="10924" s="7" customFormat="1" x14ac:dyDescent="0.25"/>
    <row r="10925" s="7" customFormat="1" x14ac:dyDescent="0.25"/>
    <row r="10926" s="7" customFormat="1" x14ac:dyDescent="0.25"/>
    <row r="10927" s="7" customFormat="1" x14ac:dyDescent="0.25"/>
    <row r="10928" s="7" customFormat="1" x14ac:dyDescent="0.25"/>
    <row r="10929" s="7" customFormat="1" x14ac:dyDescent="0.25"/>
    <row r="10930" s="7" customFormat="1" x14ac:dyDescent="0.25"/>
    <row r="10931" s="7" customFormat="1" x14ac:dyDescent="0.25"/>
    <row r="10932" s="7" customFormat="1" x14ac:dyDescent="0.25"/>
    <row r="10933" s="7" customFormat="1" x14ac:dyDescent="0.25"/>
    <row r="10934" s="7" customFormat="1" x14ac:dyDescent="0.25"/>
    <row r="10935" s="7" customFormat="1" x14ac:dyDescent="0.25"/>
    <row r="10936" s="7" customFormat="1" x14ac:dyDescent="0.25"/>
    <row r="10937" s="7" customFormat="1" x14ac:dyDescent="0.25"/>
    <row r="10938" s="7" customFormat="1" x14ac:dyDescent="0.25"/>
    <row r="10939" s="7" customFormat="1" x14ac:dyDescent="0.25"/>
    <row r="10940" s="7" customFormat="1" x14ac:dyDescent="0.25"/>
    <row r="10941" s="7" customFormat="1" x14ac:dyDescent="0.25"/>
    <row r="10942" s="7" customFormat="1" x14ac:dyDescent="0.25"/>
    <row r="10943" s="7" customFormat="1" x14ac:dyDescent="0.25"/>
    <row r="10944" s="7" customFormat="1" x14ac:dyDescent="0.25"/>
    <row r="10945" s="7" customFormat="1" x14ac:dyDescent="0.25"/>
    <row r="10946" s="7" customFormat="1" x14ac:dyDescent="0.25"/>
    <row r="10947" s="7" customFormat="1" x14ac:dyDescent="0.25"/>
    <row r="10948" s="7" customFormat="1" x14ac:dyDescent="0.25"/>
    <row r="10949" s="7" customFormat="1" x14ac:dyDescent="0.25"/>
    <row r="10950" s="7" customFormat="1" x14ac:dyDescent="0.25"/>
    <row r="10951" s="7" customFormat="1" x14ac:dyDescent="0.25"/>
    <row r="10952" s="7" customFormat="1" x14ac:dyDescent="0.25"/>
    <row r="10953" s="7" customFormat="1" x14ac:dyDescent="0.25"/>
    <row r="10954" s="7" customFormat="1" x14ac:dyDescent="0.25"/>
    <row r="10955" s="7" customFormat="1" x14ac:dyDescent="0.25"/>
    <row r="10956" s="7" customFormat="1" x14ac:dyDescent="0.25"/>
    <row r="10957" s="7" customFormat="1" x14ac:dyDescent="0.25"/>
    <row r="10958" s="7" customFormat="1" x14ac:dyDescent="0.25"/>
    <row r="10959" s="7" customFormat="1" x14ac:dyDescent="0.25"/>
    <row r="10960" s="7" customFormat="1" x14ac:dyDescent="0.25"/>
    <row r="10961" s="7" customFormat="1" x14ac:dyDescent="0.25"/>
    <row r="10962" s="7" customFormat="1" x14ac:dyDescent="0.25"/>
    <row r="10963" s="7" customFormat="1" x14ac:dyDescent="0.25"/>
    <row r="10964" s="7" customFormat="1" x14ac:dyDescent="0.25"/>
    <row r="10965" s="7" customFormat="1" x14ac:dyDescent="0.25"/>
    <row r="10966" s="7" customFormat="1" x14ac:dyDescent="0.25"/>
    <row r="10967" s="7" customFormat="1" x14ac:dyDescent="0.25"/>
    <row r="10968" s="7" customFormat="1" x14ac:dyDescent="0.25"/>
    <row r="10969" s="7" customFormat="1" x14ac:dyDescent="0.25"/>
    <row r="10970" s="7" customFormat="1" x14ac:dyDescent="0.25"/>
    <row r="10971" s="7" customFormat="1" x14ac:dyDescent="0.25"/>
    <row r="10972" s="7" customFormat="1" x14ac:dyDescent="0.25"/>
    <row r="10973" s="7" customFormat="1" x14ac:dyDescent="0.25"/>
    <row r="10974" s="7" customFormat="1" x14ac:dyDescent="0.25"/>
    <row r="10975" s="7" customFormat="1" x14ac:dyDescent="0.25"/>
    <row r="10976" s="7" customFormat="1" x14ac:dyDescent="0.25"/>
    <row r="10977" s="7" customFormat="1" x14ac:dyDescent="0.25"/>
    <row r="10978" s="7" customFormat="1" x14ac:dyDescent="0.25"/>
    <row r="10979" s="7" customFormat="1" x14ac:dyDescent="0.25"/>
    <row r="10980" s="7" customFormat="1" x14ac:dyDescent="0.25"/>
    <row r="10981" s="7" customFormat="1" x14ac:dyDescent="0.25"/>
    <row r="10982" s="7" customFormat="1" x14ac:dyDescent="0.25"/>
    <row r="10983" s="7" customFormat="1" x14ac:dyDescent="0.25"/>
    <row r="10984" s="7" customFormat="1" x14ac:dyDescent="0.25"/>
    <row r="10985" s="7" customFormat="1" x14ac:dyDescent="0.25"/>
    <row r="10986" s="7" customFormat="1" x14ac:dyDescent="0.25"/>
    <row r="10987" s="7" customFormat="1" x14ac:dyDescent="0.25"/>
    <row r="10988" s="7" customFormat="1" x14ac:dyDescent="0.25"/>
    <row r="10989" s="7" customFormat="1" x14ac:dyDescent="0.25"/>
    <row r="10990" s="7" customFormat="1" x14ac:dyDescent="0.25"/>
    <row r="10991" s="7" customFormat="1" x14ac:dyDescent="0.25"/>
    <row r="10992" s="7" customFormat="1" x14ac:dyDescent="0.25"/>
    <row r="10993" s="7" customFormat="1" x14ac:dyDescent="0.25"/>
    <row r="10994" s="7" customFormat="1" x14ac:dyDescent="0.25"/>
    <row r="10995" s="7" customFormat="1" x14ac:dyDescent="0.25"/>
    <row r="10996" s="7" customFormat="1" x14ac:dyDescent="0.25"/>
    <row r="10997" s="7" customFormat="1" x14ac:dyDescent="0.25"/>
    <row r="10998" s="7" customFormat="1" x14ac:dyDescent="0.25"/>
    <row r="10999" s="7" customFormat="1" x14ac:dyDescent="0.25"/>
    <row r="11000" s="7" customFormat="1" x14ac:dyDescent="0.25"/>
    <row r="11001" s="7" customFormat="1" x14ac:dyDescent="0.25"/>
    <row r="11002" s="7" customFormat="1" x14ac:dyDescent="0.25"/>
    <row r="11003" s="7" customFormat="1" x14ac:dyDescent="0.25"/>
    <row r="11004" s="7" customFormat="1" x14ac:dyDescent="0.25"/>
    <row r="11005" s="7" customFormat="1" x14ac:dyDescent="0.25"/>
    <row r="11006" s="7" customFormat="1" x14ac:dyDescent="0.25"/>
    <row r="11007" s="7" customFormat="1" x14ac:dyDescent="0.25"/>
    <row r="11008" s="7" customFormat="1" x14ac:dyDescent="0.25"/>
    <row r="11009" s="7" customFormat="1" x14ac:dyDescent="0.25"/>
    <row r="11010" s="7" customFormat="1" x14ac:dyDescent="0.25"/>
    <row r="11011" s="7" customFormat="1" x14ac:dyDescent="0.25"/>
    <row r="11012" s="7" customFormat="1" x14ac:dyDescent="0.25"/>
    <row r="11013" s="7" customFormat="1" x14ac:dyDescent="0.25"/>
    <row r="11014" s="7" customFormat="1" x14ac:dyDescent="0.25"/>
    <row r="11015" s="7" customFormat="1" x14ac:dyDescent="0.25"/>
    <row r="11016" s="7" customFormat="1" x14ac:dyDescent="0.25"/>
    <row r="11017" s="7" customFormat="1" x14ac:dyDescent="0.25"/>
    <row r="11018" s="7" customFormat="1" x14ac:dyDescent="0.25"/>
    <row r="11019" s="7" customFormat="1" x14ac:dyDescent="0.25"/>
    <row r="11020" s="7" customFormat="1" x14ac:dyDescent="0.25"/>
    <row r="11021" s="7" customFormat="1" x14ac:dyDescent="0.25"/>
    <row r="11022" s="7" customFormat="1" x14ac:dyDescent="0.25"/>
    <row r="11023" s="7" customFormat="1" x14ac:dyDescent="0.25"/>
    <row r="11024" s="7" customFormat="1" x14ac:dyDescent="0.25"/>
    <row r="11025" s="7" customFormat="1" x14ac:dyDescent="0.25"/>
    <row r="11026" s="7" customFormat="1" x14ac:dyDescent="0.25"/>
    <row r="11027" s="7" customFormat="1" x14ac:dyDescent="0.25"/>
    <row r="11028" s="7" customFormat="1" x14ac:dyDescent="0.25"/>
    <row r="11029" s="7" customFormat="1" x14ac:dyDescent="0.25"/>
    <row r="11030" s="7" customFormat="1" x14ac:dyDescent="0.25"/>
    <row r="11031" s="7" customFormat="1" x14ac:dyDescent="0.25"/>
    <row r="11032" s="7" customFormat="1" x14ac:dyDescent="0.25"/>
    <row r="11033" s="7" customFormat="1" x14ac:dyDescent="0.25"/>
    <row r="11034" s="7" customFormat="1" x14ac:dyDescent="0.25"/>
    <row r="11035" s="7" customFormat="1" x14ac:dyDescent="0.25"/>
    <row r="11036" s="7" customFormat="1" x14ac:dyDescent="0.25"/>
    <row r="11037" s="7" customFormat="1" x14ac:dyDescent="0.25"/>
    <row r="11038" s="7" customFormat="1" x14ac:dyDescent="0.25"/>
    <row r="11039" s="7" customFormat="1" x14ac:dyDescent="0.25"/>
    <row r="11040" s="7" customFormat="1" x14ac:dyDescent="0.25"/>
    <row r="11041" s="7" customFormat="1" x14ac:dyDescent="0.25"/>
    <row r="11042" s="7" customFormat="1" x14ac:dyDescent="0.25"/>
    <row r="11043" s="7" customFormat="1" x14ac:dyDescent="0.25"/>
    <row r="11044" s="7" customFormat="1" x14ac:dyDescent="0.25"/>
    <row r="11045" s="7" customFormat="1" x14ac:dyDescent="0.25"/>
    <row r="11046" s="7" customFormat="1" x14ac:dyDescent="0.25"/>
    <row r="11047" s="7" customFormat="1" x14ac:dyDescent="0.25"/>
    <row r="11048" s="7" customFormat="1" x14ac:dyDescent="0.25"/>
    <row r="11049" s="7" customFormat="1" x14ac:dyDescent="0.25"/>
    <row r="11050" s="7" customFormat="1" x14ac:dyDescent="0.25"/>
    <row r="11051" s="7" customFormat="1" x14ac:dyDescent="0.25"/>
    <row r="11052" s="7" customFormat="1" x14ac:dyDescent="0.25"/>
    <row r="11053" s="7" customFormat="1" x14ac:dyDescent="0.25"/>
    <row r="11054" s="7" customFormat="1" x14ac:dyDescent="0.25"/>
    <row r="11055" s="7" customFormat="1" x14ac:dyDescent="0.25"/>
    <row r="11056" s="7" customFormat="1" x14ac:dyDescent="0.25"/>
    <row r="11057" s="7" customFormat="1" x14ac:dyDescent="0.25"/>
    <row r="11058" s="7" customFormat="1" x14ac:dyDescent="0.25"/>
    <row r="11059" s="7" customFormat="1" x14ac:dyDescent="0.25"/>
    <row r="11060" s="7" customFormat="1" x14ac:dyDescent="0.25"/>
    <row r="11061" s="7" customFormat="1" x14ac:dyDescent="0.25"/>
    <row r="11062" s="7" customFormat="1" x14ac:dyDescent="0.25"/>
    <row r="11063" s="7" customFormat="1" x14ac:dyDescent="0.25"/>
    <row r="11064" s="7" customFormat="1" x14ac:dyDescent="0.25"/>
    <row r="11065" s="7" customFormat="1" x14ac:dyDescent="0.25"/>
    <row r="11066" s="7" customFormat="1" x14ac:dyDescent="0.25"/>
    <row r="11067" s="7" customFormat="1" x14ac:dyDescent="0.25"/>
    <row r="11068" s="7" customFormat="1" x14ac:dyDescent="0.25"/>
    <row r="11069" s="7" customFormat="1" x14ac:dyDescent="0.25"/>
    <row r="11070" s="7" customFormat="1" x14ac:dyDescent="0.25"/>
    <row r="11071" s="7" customFormat="1" x14ac:dyDescent="0.25"/>
    <row r="11072" s="7" customFormat="1" x14ac:dyDescent="0.25"/>
    <row r="11073" s="7" customFormat="1" x14ac:dyDescent="0.25"/>
    <row r="11074" s="7" customFormat="1" x14ac:dyDescent="0.25"/>
    <row r="11075" s="7" customFormat="1" x14ac:dyDescent="0.25"/>
    <row r="11076" s="7" customFormat="1" x14ac:dyDescent="0.25"/>
    <row r="11077" s="7" customFormat="1" x14ac:dyDescent="0.25"/>
    <row r="11078" s="7" customFormat="1" x14ac:dyDescent="0.25"/>
    <row r="11079" s="7" customFormat="1" x14ac:dyDescent="0.25"/>
    <row r="11080" s="7" customFormat="1" x14ac:dyDescent="0.25"/>
    <row r="11081" s="7" customFormat="1" x14ac:dyDescent="0.25"/>
    <row r="11082" s="7" customFormat="1" x14ac:dyDescent="0.25"/>
    <row r="11083" s="7" customFormat="1" x14ac:dyDescent="0.25"/>
    <row r="11084" s="7" customFormat="1" x14ac:dyDescent="0.25"/>
    <row r="11085" s="7" customFormat="1" x14ac:dyDescent="0.25"/>
    <row r="11086" s="7" customFormat="1" x14ac:dyDescent="0.25"/>
    <row r="11087" s="7" customFormat="1" x14ac:dyDescent="0.25"/>
    <row r="11088" s="7" customFormat="1" x14ac:dyDescent="0.25"/>
    <row r="11089" s="7" customFormat="1" x14ac:dyDescent="0.25"/>
    <row r="11090" s="7" customFormat="1" x14ac:dyDescent="0.25"/>
    <row r="11091" s="7" customFormat="1" x14ac:dyDescent="0.25"/>
    <row r="11092" s="7" customFormat="1" x14ac:dyDescent="0.25"/>
    <row r="11093" s="7" customFormat="1" x14ac:dyDescent="0.25"/>
    <row r="11094" s="7" customFormat="1" x14ac:dyDescent="0.25"/>
    <row r="11095" s="7" customFormat="1" x14ac:dyDescent="0.25"/>
    <row r="11096" s="7" customFormat="1" x14ac:dyDescent="0.25"/>
    <row r="11097" s="7" customFormat="1" x14ac:dyDescent="0.25"/>
    <row r="11098" s="7" customFormat="1" x14ac:dyDescent="0.25"/>
    <row r="11099" s="7" customFormat="1" x14ac:dyDescent="0.25"/>
    <row r="11100" s="7" customFormat="1" x14ac:dyDescent="0.25"/>
    <row r="11101" s="7" customFormat="1" x14ac:dyDescent="0.25"/>
    <row r="11102" s="7" customFormat="1" x14ac:dyDescent="0.25"/>
    <row r="11103" s="7" customFormat="1" x14ac:dyDescent="0.25"/>
    <row r="11104" s="7" customFormat="1" x14ac:dyDescent="0.25"/>
    <row r="11105" s="7" customFormat="1" x14ac:dyDescent="0.25"/>
    <row r="11106" s="7" customFormat="1" x14ac:dyDescent="0.25"/>
    <row r="11107" s="7" customFormat="1" x14ac:dyDescent="0.25"/>
    <row r="11108" s="7" customFormat="1" x14ac:dyDescent="0.25"/>
    <row r="11109" s="7" customFormat="1" x14ac:dyDescent="0.25"/>
    <row r="11110" s="7" customFormat="1" x14ac:dyDescent="0.25"/>
    <row r="11111" s="7" customFormat="1" x14ac:dyDescent="0.25"/>
    <row r="11112" s="7" customFormat="1" x14ac:dyDescent="0.25"/>
    <row r="11113" s="7" customFormat="1" x14ac:dyDescent="0.25"/>
    <row r="11114" s="7" customFormat="1" x14ac:dyDescent="0.25"/>
    <row r="11115" s="7" customFormat="1" x14ac:dyDescent="0.25"/>
    <row r="11116" s="7" customFormat="1" x14ac:dyDescent="0.25"/>
    <row r="11117" s="7" customFormat="1" x14ac:dyDescent="0.25"/>
    <row r="11118" s="7" customFormat="1" x14ac:dyDescent="0.25"/>
    <row r="11119" s="7" customFormat="1" x14ac:dyDescent="0.25"/>
    <row r="11120" s="7" customFormat="1" x14ac:dyDescent="0.25"/>
    <row r="11121" s="7" customFormat="1" x14ac:dyDescent="0.25"/>
    <row r="11122" s="7" customFormat="1" x14ac:dyDescent="0.25"/>
    <row r="11123" s="7" customFormat="1" x14ac:dyDescent="0.25"/>
    <row r="11124" s="7" customFormat="1" x14ac:dyDescent="0.25"/>
    <row r="11125" s="7" customFormat="1" x14ac:dyDescent="0.25"/>
    <row r="11126" s="7" customFormat="1" x14ac:dyDescent="0.25"/>
    <row r="11127" s="7" customFormat="1" x14ac:dyDescent="0.25"/>
    <row r="11128" s="7" customFormat="1" x14ac:dyDescent="0.25"/>
    <row r="11129" s="7" customFormat="1" x14ac:dyDescent="0.25"/>
    <row r="11130" s="7" customFormat="1" x14ac:dyDescent="0.25"/>
    <row r="11131" s="7" customFormat="1" x14ac:dyDescent="0.25"/>
    <row r="11132" s="7" customFormat="1" x14ac:dyDescent="0.25"/>
    <row r="11133" s="7" customFormat="1" x14ac:dyDescent="0.25"/>
    <row r="11134" s="7" customFormat="1" x14ac:dyDescent="0.25"/>
    <row r="11135" s="7" customFormat="1" x14ac:dyDescent="0.25"/>
    <row r="11136" s="7" customFormat="1" x14ac:dyDescent="0.25"/>
    <row r="11137" s="7" customFormat="1" x14ac:dyDescent="0.25"/>
    <row r="11138" s="7" customFormat="1" x14ac:dyDescent="0.25"/>
    <row r="11139" s="7" customFormat="1" x14ac:dyDescent="0.25"/>
    <row r="11140" s="7" customFormat="1" x14ac:dyDescent="0.25"/>
    <row r="11141" s="7" customFormat="1" x14ac:dyDescent="0.25"/>
    <row r="11142" s="7" customFormat="1" x14ac:dyDescent="0.25"/>
    <row r="11143" s="7" customFormat="1" x14ac:dyDescent="0.25"/>
    <row r="11144" s="7" customFormat="1" x14ac:dyDescent="0.25"/>
    <row r="11145" s="7" customFormat="1" x14ac:dyDescent="0.25"/>
    <row r="11146" s="7" customFormat="1" x14ac:dyDescent="0.25"/>
    <row r="11147" s="7" customFormat="1" x14ac:dyDescent="0.25"/>
    <row r="11148" s="7" customFormat="1" x14ac:dyDescent="0.25"/>
    <row r="11149" s="7" customFormat="1" x14ac:dyDescent="0.25"/>
    <row r="11150" s="7" customFormat="1" x14ac:dyDescent="0.25"/>
    <row r="11151" s="7" customFormat="1" x14ac:dyDescent="0.25"/>
    <row r="11152" s="7" customFormat="1" x14ac:dyDescent="0.25"/>
    <row r="11153" s="7" customFormat="1" x14ac:dyDescent="0.25"/>
    <row r="11154" s="7" customFormat="1" x14ac:dyDescent="0.25"/>
    <row r="11155" s="7" customFormat="1" x14ac:dyDescent="0.25"/>
    <row r="11156" s="7" customFormat="1" x14ac:dyDescent="0.25"/>
    <row r="11157" s="7" customFormat="1" x14ac:dyDescent="0.25"/>
    <row r="11158" s="7" customFormat="1" x14ac:dyDescent="0.25"/>
    <row r="11159" s="7" customFormat="1" x14ac:dyDescent="0.25"/>
    <row r="11160" s="7" customFormat="1" x14ac:dyDescent="0.25"/>
    <row r="11161" s="7" customFormat="1" x14ac:dyDescent="0.25"/>
    <row r="11162" s="7" customFormat="1" x14ac:dyDescent="0.25"/>
    <row r="11163" s="7" customFormat="1" x14ac:dyDescent="0.25"/>
    <row r="11164" s="7" customFormat="1" x14ac:dyDescent="0.25"/>
    <row r="11165" s="7" customFormat="1" x14ac:dyDescent="0.25"/>
    <row r="11166" s="7" customFormat="1" x14ac:dyDescent="0.25"/>
    <row r="11167" s="7" customFormat="1" x14ac:dyDescent="0.25"/>
    <row r="11168" s="7" customFormat="1" x14ac:dyDescent="0.25"/>
    <row r="11169" s="7" customFormat="1" x14ac:dyDescent="0.25"/>
    <row r="11170" s="7" customFormat="1" x14ac:dyDescent="0.25"/>
    <row r="11171" s="7" customFormat="1" x14ac:dyDescent="0.25"/>
    <row r="11172" s="7" customFormat="1" x14ac:dyDescent="0.25"/>
    <row r="11173" s="7" customFormat="1" x14ac:dyDescent="0.25"/>
    <row r="11174" s="7" customFormat="1" x14ac:dyDescent="0.25"/>
    <row r="11175" s="7" customFormat="1" x14ac:dyDescent="0.25"/>
    <row r="11176" s="7" customFormat="1" x14ac:dyDescent="0.25"/>
    <row r="11177" s="7" customFormat="1" x14ac:dyDescent="0.25"/>
    <row r="11178" s="7" customFormat="1" x14ac:dyDescent="0.25"/>
    <row r="11179" s="7" customFormat="1" x14ac:dyDescent="0.25"/>
    <row r="11180" s="7" customFormat="1" x14ac:dyDescent="0.25"/>
    <row r="11181" s="7" customFormat="1" x14ac:dyDescent="0.25"/>
    <row r="11182" s="7" customFormat="1" x14ac:dyDescent="0.25"/>
    <row r="11183" s="7" customFormat="1" x14ac:dyDescent="0.25"/>
    <row r="11184" s="7" customFormat="1" x14ac:dyDescent="0.25"/>
    <row r="11185" s="7" customFormat="1" x14ac:dyDescent="0.25"/>
    <row r="11186" s="7" customFormat="1" x14ac:dyDescent="0.25"/>
    <row r="11187" s="7" customFormat="1" x14ac:dyDescent="0.25"/>
    <row r="11188" s="7" customFormat="1" x14ac:dyDescent="0.25"/>
    <row r="11189" s="7" customFormat="1" x14ac:dyDescent="0.25"/>
    <row r="11190" s="7" customFormat="1" x14ac:dyDescent="0.25"/>
    <row r="11191" s="7" customFormat="1" x14ac:dyDescent="0.25"/>
    <row r="11192" s="7" customFormat="1" x14ac:dyDescent="0.25"/>
    <row r="11193" s="7" customFormat="1" x14ac:dyDescent="0.25"/>
    <row r="11194" s="7" customFormat="1" x14ac:dyDescent="0.25"/>
    <row r="11195" s="7" customFormat="1" x14ac:dyDescent="0.25"/>
    <row r="11196" s="7" customFormat="1" x14ac:dyDescent="0.25"/>
    <row r="11197" s="7" customFormat="1" x14ac:dyDescent="0.25"/>
    <row r="11198" s="7" customFormat="1" x14ac:dyDescent="0.25"/>
    <row r="11199" s="7" customFormat="1" x14ac:dyDescent="0.25"/>
    <row r="11200" s="7" customFormat="1" x14ac:dyDescent="0.25"/>
    <row r="11201" s="7" customFormat="1" x14ac:dyDescent="0.25"/>
    <row r="11202" s="7" customFormat="1" x14ac:dyDescent="0.25"/>
    <row r="11203" s="7" customFormat="1" x14ac:dyDescent="0.25"/>
    <row r="11204" s="7" customFormat="1" x14ac:dyDescent="0.25"/>
    <row r="11205" s="7" customFormat="1" x14ac:dyDescent="0.25"/>
    <row r="11206" s="7" customFormat="1" x14ac:dyDescent="0.25"/>
    <row r="11207" s="7" customFormat="1" x14ac:dyDescent="0.25"/>
    <row r="11208" s="7" customFormat="1" x14ac:dyDescent="0.25"/>
    <row r="11209" s="7" customFormat="1" x14ac:dyDescent="0.25"/>
    <row r="11210" s="7" customFormat="1" x14ac:dyDescent="0.25"/>
    <row r="11211" s="7" customFormat="1" x14ac:dyDescent="0.25"/>
    <row r="11212" s="7" customFormat="1" x14ac:dyDescent="0.25"/>
    <row r="11213" s="7" customFormat="1" x14ac:dyDescent="0.25"/>
    <row r="11214" s="7" customFormat="1" x14ac:dyDescent="0.25"/>
    <row r="11215" s="7" customFormat="1" x14ac:dyDescent="0.25"/>
    <row r="11216" s="7" customFormat="1" x14ac:dyDescent="0.25"/>
    <row r="11217" s="7" customFormat="1" x14ac:dyDescent="0.25"/>
    <row r="11218" s="7" customFormat="1" x14ac:dyDescent="0.25"/>
    <row r="11219" s="7" customFormat="1" x14ac:dyDescent="0.25"/>
    <row r="11220" s="7" customFormat="1" x14ac:dyDescent="0.25"/>
    <row r="11221" s="7" customFormat="1" x14ac:dyDescent="0.25"/>
    <row r="11222" s="7" customFormat="1" x14ac:dyDescent="0.25"/>
    <row r="11223" s="7" customFormat="1" x14ac:dyDescent="0.25"/>
    <row r="11224" s="7" customFormat="1" x14ac:dyDescent="0.25"/>
    <row r="11225" s="7" customFormat="1" x14ac:dyDescent="0.25"/>
    <row r="11226" s="7" customFormat="1" x14ac:dyDescent="0.25"/>
    <row r="11227" s="7" customFormat="1" x14ac:dyDescent="0.25"/>
    <row r="11228" s="7" customFormat="1" x14ac:dyDescent="0.25"/>
    <row r="11229" s="7" customFormat="1" x14ac:dyDescent="0.25"/>
    <row r="11230" s="7" customFormat="1" x14ac:dyDescent="0.25"/>
    <row r="11231" s="7" customFormat="1" x14ac:dyDescent="0.25"/>
    <row r="11232" s="7" customFormat="1" x14ac:dyDescent="0.25"/>
    <row r="11233" s="7" customFormat="1" x14ac:dyDescent="0.25"/>
    <row r="11234" s="7" customFormat="1" x14ac:dyDescent="0.25"/>
    <row r="11235" s="7" customFormat="1" x14ac:dyDescent="0.25"/>
    <row r="11236" s="7" customFormat="1" x14ac:dyDescent="0.25"/>
    <row r="11237" s="7" customFormat="1" x14ac:dyDescent="0.25"/>
    <row r="11238" s="7" customFormat="1" x14ac:dyDescent="0.25"/>
    <row r="11239" s="7" customFormat="1" x14ac:dyDescent="0.25"/>
    <row r="11240" s="7" customFormat="1" x14ac:dyDescent="0.25"/>
    <row r="11241" s="7" customFormat="1" x14ac:dyDescent="0.25"/>
    <row r="11242" s="7" customFormat="1" x14ac:dyDescent="0.25"/>
    <row r="11243" s="7" customFormat="1" x14ac:dyDescent="0.25"/>
    <row r="11244" s="7" customFormat="1" x14ac:dyDescent="0.25"/>
    <row r="11245" s="7" customFormat="1" x14ac:dyDescent="0.25"/>
    <row r="11246" s="7" customFormat="1" x14ac:dyDescent="0.25"/>
    <row r="11247" s="7" customFormat="1" x14ac:dyDescent="0.25"/>
    <row r="11248" s="7" customFormat="1" x14ac:dyDescent="0.25"/>
    <row r="11249" s="7" customFormat="1" x14ac:dyDescent="0.25"/>
    <row r="11250" s="7" customFormat="1" x14ac:dyDescent="0.25"/>
    <row r="11251" s="7" customFormat="1" x14ac:dyDescent="0.25"/>
    <row r="11252" s="7" customFormat="1" x14ac:dyDescent="0.25"/>
    <row r="11253" s="7" customFormat="1" x14ac:dyDescent="0.25"/>
    <row r="11254" s="7" customFormat="1" x14ac:dyDescent="0.25"/>
    <row r="11255" s="7" customFormat="1" x14ac:dyDescent="0.25"/>
    <row r="11256" s="7" customFormat="1" x14ac:dyDescent="0.25"/>
    <row r="11257" s="7" customFormat="1" x14ac:dyDescent="0.25"/>
    <row r="11258" s="7" customFormat="1" x14ac:dyDescent="0.25"/>
    <row r="11259" s="7" customFormat="1" x14ac:dyDescent="0.25"/>
    <row r="11260" s="7" customFormat="1" x14ac:dyDescent="0.25"/>
    <row r="11261" s="7" customFormat="1" x14ac:dyDescent="0.25"/>
    <row r="11262" s="7" customFormat="1" x14ac:dyDescent="0.25"/>
    <row r="11263" s="7" customFormat="1" x14ac:dyDescent="0.25"/>
    <row r="11264" s="7" customFormat="1" x14ac:dyDescent="0.25"/>
    <row r="11265" s="7" customFormat="1" x14ac:dyDescent="0.25"/>
    <row r="11266" s="7" customFormat="1" x14ac:dyDescent="0.25"/>
    <row r="11267" s="7" customFormat="1" x14ac:dyDescent="0.25"/>
    <row r="11268" s="7" customFormat="1" x14ac:dyDescent="0.25"/>
    <row r="11269" s="7" customFormat="1" x14ac:dyDescent="0.25"/>
    <row r="11270" s="7" customFormat="1" x14ac:dyDescent="0.25"/>
    <row r="11271" s="7" customFormat="1" x14ac:dyDescent="0.25"/>
    <row r="11272" s="7" customFormat="1" x14ac:dyDescent="0.25"/>
    <row r="11273" s="7" customFormat="1" x14ac:dyDescent="0.25"/>
    <row r="11274" s="7" customFormat="1" x14ac:dyDescent="0.25"/>
    <row r="11275" s="7" customFormat="1" x14ac:dyDescent="0.25"/>
    <row r="11276" s="7" customFormat="1" x14ac:dyDescent="0.25"/>
    <row r="11277" s="7" customFormat="1" x14ac:dyDescent="0.25"/>
    <row r="11278" s="7" customFormat="1" x14ac:dyDescent="0.25"/>
    <row r="11279" s="7" customFormat="1" x14ac:dyDescent="0.25"/>
    <row r="11280" s="7" customFormat="1" x14ac:dyDescent="0.25"/>
    <row r="11281" s="7" customFormat="1" x14ac:dyDescent="0.25"/>
    <row r="11282" s="7" customFormat="1" x14ac:dyDescent="0.25"/>
    <row r="11283" s="7" customFormat="1" x14ac:dyDescent="0.25"/>
    <row r="11284" s="7" customFormat="1" x14ac:dyDescent="0.25"/>
    <row r="11285" s="7" customFormat="1" x14ac:dyDescent="0.25"/>
    <row r="11286" s="7" customFormat="1" x14ac:dyDescent="0.25"/>
    <row r="11287" s="7" customFormat="1" x14ac:dyDescent="0.25"/>
    <row r="11288" s="7" customFormat="1" x14ac:dyDescent="0.25"/>
    <row r="11289" s="7" customFormat="1" x14ac:dyDescent="0.25"/>
    <row r="11290" s="7" customFormat="1" x14ac:dyDescent="0.25"/>
    <row r="11291" s="7" customFormat="1" x14ac:dyDescent="0.25"/>
    <row r="11292" s="7" customFormat="1" x14ac:dyDescent="0.25"/>
    <row r="11293" s="7" customFormat="1" x14ac:dyDescent="0.25"/>
    <row r="11294" s="7" customFormat="1" x14ac:dyDescent="0.25"/>
    <row r="11295" s="7" customFormat="1" x14ac:dyDescent="0.25"/>
    <row r="11296" s="7" customFormat="1" x14ac:dyDescent="0.25"/>
    <row r="11297" s="7" customFormat="1" x14ac:dyDescent="0.25"/>
    <row r="11298" s="7" customFormat="1" x14ac:dyDescent="0.25"/>
    <row r="11299" s="7" customFormat="1" x14ac:dyDescent="0.25"/>
    <row r="11300" s="7" customFormat="1" x14ac:dyDescent="0.25"/>
    <row r="11301" s="7" customFormat="1" x14ac:dyDescent="0.25"/>
    <row r="11302" s="7" customFormat="1" x14ac:dyDescent="0.25"/>
    <row r="11303" s="7" customFormat="1" x14ac:dyDescent="0.25"/>
    <row r="11304" s="7" customFormat="1" x14ac:dyDescent="0.25"/>
    <row r="11305" s="7" customFormat="1" x14ac:dyDescent="0.25"/>
    <row r="11306" s="7" customFormat="1" x14ac:dyDescent="0.25"/>
    <row r="11307" s="7" customFormat="1" x14ac:dyDescent="0.25"/>
    <row r="11308" s="7" customFormat="1" x14ac:dyDescent="0.25"/>
    <row r="11309" s="7" customFormat="1" x14ac:dyDescent="0.25"/>
    <row r="11310" s="7" customFormat="1" x14ac:dyDescent="0.25"/>
    <row r="11311" s="7" customFormat="1" x14ac:dyDescent="0.25"/>
    <row r="11312" s="7" customFormat="1" x14ac:dyDescent="0.25"/>
    <row r="11313" s="7" customFormat="1" x14ac:dyDescent="0.25"/>
    <row r="11314" s="7" customFormat="1" x14ac:dyDescent="0.25"/>
    <row r="11315" s="7" customFormat="1" x14ac:dyDescent="0.25"/>
    <row r="11316" s="7" customFormat="1" x14ac:dyDescent="0.25"/>
    <row r="11317" s="7" customFormat="1" x14ac:dyDescent="0.25"/>
    <row r="11318" s="7" customFormat="1" x14ac:dyDescent="0.25"/>
    <row r="11319" s="7" customFormat="1" x14ac:dyDescent="0.25"/>
    <row r="11320" s="7" customFormat="1" x14ac:dyDescent="0.25"/>
    <row r="11321" s="7" customFormat="1" x14ac:dyDescent="0.25"/>
    <row r="11322" s="7" customFormat="1" x14ac:dyDescent="0.25"/>
    <row r="11323" s="7" customFormat="1" x14ac:dyDescent="0.25"/>
    <row r="11324" s="7" customFormat="1" x14ac:dyDescent="0.25"/>
    <row r="11325" s="7" customFormat="1" x14ac:dyDescent="0.25"/>
    <row r="11326" s="7" customFormat="1" x14ac:dyDescent="0.25"/>
    <row r="11327" s="7" customFormat="1" x14ac:dyDescent="0.25"/>
    <row r="11328" s="7" customFormat="1" x14ac:dyDescent="0.25"/>
    <row r="11329" s="7" customFormat="1" x14ac:dyDescent="0.25"/>
    <row r="11330" s="7" customFormat="1" x14ac:dyDescent="0.25"/>
    <row r="11331" s="7" customFormat="1" x14ac:dyDescent="0.25"/>
    <row r="11332" s="7" customFormat="1" x14ac:dyDescent="0.25"/>
    <row r="11333" s="7" customFormat="1" x14ac:dyDescent="0.25"/>
    <row r="11334" s="7" customFormat="1" x14ac:dyDescent="0.25"/>
    <row r="11335" s="7" customFormat="1" x14ac:dyDescent="0.25"/>
    <row r="11336" s="7" customFormat="1" x14ac:dyDescent="0.25"/>
    <row r="11337" s="7" customFormat="1" x14ac:dyDescent="0.25"/>
    <row r="11338" s="7" customFormat="1" x14ac:dyDescent="0.25"/>
    <row r="11339" s="7" customFormat="1" x14ac:dyDescent="0.25"/>
    <row r="11340" s="7" customFormat="1" x14ac:dyDescent="0.25"/>
    <row r="11341" s="7" customFormat="1" x14ac:dyDescent="0.25"/>
    <row r="11342" s="7" customFormat="1" x14ac:dyDescent="0.25"/>
    <row r="11343" s="7" customFormat="1" x14ac:dyDescent="0.25"/>
    <row r="11344" s="7" customFormat="1" x14ac:dyDescent="0.25"/>
    <row r="11345" s="7" customFormat="1" x14ac:dyDescent="0.25"/>
    <row r="11346" s="7" customFormat="1" x14ac:dyDescent="0.25"/>
    <row r="11347" s="7" customFormat="1" x14ac:dyDescent="0.25"/>
    <row r="11348" s="7" customFormat="1" x14ac:dyDescent="0.25"/>
    <row r="11349" s="7" customFormat="1" x14ac:dyDescent="0.25"/>
    <row r="11350" s="7" customFormat="1" x14ac:dyDescent="0.25"/>
    <row r="11351" s="7" customFormat="1" x14ac:dyDescent="0.25"/>
    <row r="11352" s="7" customFormat="1" x14ac:dyDescent="0.25"/>
    <row r="11353" s="7" customFormat="1" x14ac:dyDescent="0.25"/>
    <row r="11354" s="7" customFormat="1" x14ac:dyDescent="0.25"/>
    <row r="11355" s="7" customFormat="1" x14ac:dyDescent="0.25"/>
    <row r="11356" s="7" customFormat="1" x14ac:dyDescent="0.25"/>
    <row r="11357" s="7" customFormat="1" x14ac:dyDescent="0.25"/>
    <row r="11358" s="7" customFormat="1" x14ac:dyDescent="0.25"/>
    <row r="11359" s="7" customFormat="1" x14ac:dyDescent="0.25"/>
    <row r="11360" s="7" customFormat="1" x14ac:dyDescent="0.25"/>
    <row r="11361" s="7" customFormat="1" x14ac:dyDescent="0.25"/>
    <row r="11362" s="7" customFormat="1" x14ac:dyDescent="0.25"/>
    <row r="11363" s="7" customFormat="1" x14ac:dyDescent="0.25"/>
    <row r="11364" s="7" customFormat="1" x14ac:dyDescent="0.25"/>
    <row r="11365" s="7" customFormat="1" x14ac:dyDescent="0.25"/>
    <row r="11366" s="7" customFormat="1" x14ac:dyDescent="0.25"/>
    <row r="11367" s="7" customFormat="1" x14ac:dyDescent="0.25"/>
    <row r="11368" s="7" customFormat="1" x14ac:dyDescent="0.25"/>
    <row r="11369" s="7" customFormat="1" x14ac:dyDescent="0.25"/>
    <row r="11370" s="7" customFormat="1" x14ac:dyDescent="0.25"/>
    <row r="11371" s="7" customFormat="1" x14ac:dyDescent="0.25"/>
    <row r="11372" s="7" customFormat="1" x14ac:dyDescent="0.25"/>
    <row r="11373" s="7" customFormat="1" x14ac:dyDescent="0.25"/>
    <row r="11374" s="7" customFormat="1" x14ac:dyDescent="0.25"/>
    <row r="11375" s="7" customFormat="1" x14ac:dyDescent="0.25"/>
    <row r="11376" s="7" customFormat="1" x14ac:dyDescent="0.25"/>
    <row r="11377" s="7" customFormat="1" x14ac:dyDescent="0.25"/>
    <row r="11378" s="7" customFormat="1" x14ac:dyDescent="0.25"/>
    <row r="11379" s="7" customFormat="1" x14ac:dyDescent="0.25"/>
    <row r="11380" s="7" customFormat="1" x14ac:dyDescent="0.25"/>
    <row r="11381" s="7" customFormat="1" x14ac:dyDescent="0.25"/>
    <row r="11382" s="7" customFormat="1" x14ac:dyDescent="0.25"/>
    <row r="11383" s="7" customFormat="1" x14ac:dyDescent="0.25"/>
    <row r="11384" s="7" customFormat="1" x14ac:dyDescent="0.25"/>
    <row r="11385" s="7" customFormat="1" x14ac:dyDescent="0.25"/>
    <row r="11386" s="7" customFormat="1" x14ac:dyDescent="0.25"/>
    <row r="11387" s="7" customFormat="1" x14ac:dyDescent="0.25"/>
    <row r="11388" s="7" customFormat="1" x14ac:dyDescent="0.25"/>
    <row r="11389" s="7" customFormat="1" x14ac:dyDescent="0.25"/>
    <row r="11390" s="7" customFormat="1" x14ac:dyDescent="0.25"/>
    <row r="11391" s="7" customFormat="1" x14ac:dyDescent="0.25"/>
    <row r="11392" s="7" customFormat="1" x14ac:dyDescent="0.25"/>
    <row r="11393" s="7" customFormat="1" x14ac:dyDescent="0.25"/>
    <row r="11394" s="7" customFormat="1" x14ac:dyDescent="0.25"/>
    <row r="11395" s="7" customFormat="1" x14ac:dyDescent="0.25"/>
    <row r="11396" s="7" customFormat="1" x14ac:dyDescent="0.25"/>
    <row r="11397" s="7" customFormat="1" x14ac:dyDescent="0.25"/>
    <row r="11398" s="7" customFormat="1" x14ac:dyDescent="0.25"/>
    <row r="11399" s="7" customFormat="1" x14ac:dyDescent="0.25"/>
    <row r="11400" s="7" customFormat="1" x14ac:dyDescent="0.25"/>
    <row r="11401" s="7" customFormat="1" x14ac:dyDescent="0.25"/>
    <row r="11402" s="7" customFormat="1" x14ac:dyDescent="0.25"/>
    <row r="11403" s="7" customFormat="1" x14ac:dyDescent="0.25"/>
    <row r="11404" s="7" customFormat="1" x14ac:dyDescent="0.25"/>
    <row r="11405" s="7" customFormat="1" x14ac:dyDescent="0.25"/>
    <row r="11406" s="7" customFormat="1" x14ac:dyDescent="0.25"/>
    <row r="11407" s="7" customFormat="1" x14ac:dyDescent="0.25"/>
    <row r="11408" s="7" customFormat="1" x14ac:dyDescent="0.25"/>
    <row r="11409" s="7" customFormat="1" x14ac:dyDescent="0.25"/>
    <row r="11410" s="7" customFormat="1" x14ac:dyDescent="0.25"/>
    <row r="11411" s="7" customFormat="1" x14ac:dyDescent="0.25"/>
    <row r="11412" s="7" customFormat="1" x14ac:dyDescent="0.25"/>
    <row r="11413" s="7" customFormat="1" x14ac:dyDescent="0.25"/>
    <row r="11414" s="7" customFormat="1" x14ac:dyDescent="0.25"/>
    <row r="11415" s="7" customFormat="1" x14ac:dyDescent="0.25"/>
    <row r="11416" s="7" customFormat="1" x14ac:dyDescent="0.25"/>
    <row r="11417" s="7" customFormat="1" x14ac:dyDescent="0.25"/>
    <row r="11418" s="7" customFormat="1" x14ac:dyDescent="0.25"/>
    <row r="11419" s="7" customFormat="1" x14ac:dyDescent="0.25"/>
    <row r="11420" s="7" customFormat="1" x14ac:dyDescent="0.25"/>
    <row r="11421" s="7" customFormat="1" x14ac:dyDescent="0.25"/>
    <row r="11422" s="7" customFormat="1" x14ac:dyDescent="0.25"/>
    <row r="11423" s="7" customFormat="1" x14ac:dyDescent="0.25"/>
    <row r="11424" s="7" customFormat="1" x14ac:dyDescent="0.25"/>
    <row r="11425" s="7" customFormat="1" x14ac:dyDescent="0.25"/>
    <row r="11426" s="7" customFormat="1" x14ac:dyDescent="0.25"/>
    <row r="11427" s="7" customFormat="1" x14ac:dyDescent="0.25"/>
    <row r="11428" s="7" customFormat="1" x14ac:dyDescent="0.25"/>
    <row r="11429" s="7" customFormat="1" x14ac:dyDescent="0.25"/>
    <row r="11430" s="7" customFormat="1" x14ac:dyDescent="0.25"/>
    <row r="11431" s="7" customFormat="1" x14ac:dyDescent="0.25"/>
    <row r="11432" s="7" customFormat="1" x14ac:dyDescent="0.25"/>
    <row r="11433" s="7" customFormat="1" x14ac:dyDescent="0.25"/>
    <row r="11434" s="7" customFormat="1" x14ac:dyDescent="0.25"/>
    <row r="11435" s="7" customFormat="1" x14ac:dyDescent="0.25"/>
    <row r="11436" s="7" customFormat="1" x14ac:dyDescent="0.25"/>
    <row r="11437" s="7" customFormat="1" x14ac:dyDescent="0.25"/>
    <row r="11438" s="7" customFormat="1" x14ac:dyDescent="0.25"/>
    <row r="11439" s="7" customFormat="1" x14ac:dyDescent="0.25"/>
    <row r="11440" s="7" customFormat="1" x14ac:dyDescent="0.25"/>
    <row r="11441" s="7" customFormat="1" x14ac:dyDescent="0.25"/>
    <row r="11442" s="7" customFormat="1" x14ac:dyDescent="0.25"/>
    <row r="11443" s="7" customFormat="1" x14ac:dyDescent="0.25"/>
    <row r="11444" s="7" customFormat="1" x14ac:dyDescent="0.25"/>
    <row r="11445" s="7" customFormat="1" x14ac:dyDescent="0.25"/>
    <row r="11446" s="7" customFormat="1" x14ac:dyDescent="0.25"/>
    <row r="11447" s="7" customFormat="1" x14ac:dyDescent="0.25"/>
    <row r="11448" s="7" customFormat="1" x14ac:dyDescent="0.25"/>
    <row r="11449" s="7" customFormat="1" x14ac:dyDescent="0.25"/>
    <row r="11450" s="7" customFormat="1" x14ac:dyDescent="0.25"/>
    <row r="11451" s="7" customFormat="1" x14ac:dyDescent="0.25"/>
    <row r="11452" s="7" customFormat="1" x14ac:dyDescent="0.25"/>
    <row r="11453" s="7" customFormat="1" x14ac:dyDescent="0.25"/>
    <row r="11454" s="7" customFormat="1" x14ac:dyDescent="0.25"/>
    <row r="11455" s="7" customFormat="1" x14ac:dyDescent="0.25"/>
    <row r="11456" s="7" customFormat="1" x14ac:dyDescent="0.25"/>
    <row r="11457" s="7" customFormat="1" x14ac:dyDescent="0.25"/>
    <row r="11458" s="7" customFormat="1" x14ac:dyDescent="0.25"/>
    <row r="11459" s="7" customFormat="1" x14ac:dyDescent="0.25"/>
    <row r="11460" s="7" customFormat="1" x14ac:dyDescent="0.25"/>
    <row r="11461" s="7" customFormat="1" x14ac:dyDescent="0.25"/>
    <row r="11462" s="7" customFormat="1" x14ac:dyDescent="0.25"/>
    <row r="11463" s="7" customFormat="1" x14ac:dyDescent="0.25"/>
    <row r="11464" s="7" customFormat="1" x14ac:dyDescent="0.25"/>
    <row r="11465" s="7" customFormat="1" x14ac:dyDescent="0.25"/>
    <row r="11466" s="7" customFormat="1" x14ac:dyDescent="0.25"/>
    <row r="11467" s="7" customFormat="1" x14ac:dyDescent="0.25"/>
    <row r="11468" s="7" customFormat="1" x14ac:dyDescent="0.25"/>
    <row r="11469" s="7" customFormat="1" x14ac:dyDescent="0.25"/>
    <row r="11470" s="7" customFormat="1" x14ac:dyDescent="0.25"/>
    <row r="11471" s="7" customFormat="1" x14ac:dyDescent="0.25"/>
    <row r="11472" s="7" customFormat="1" x14ac:dyDescent="0.25"/>
    <row r="11473" s="7" customFormat="1" x14ac:dyDescent="0.25"/>
    <row r="11474" s="7" customFormat="1" x14ac:dyDescent="0.25"/>
    <row r="11475" s="7" customFormat="1" x14ac:dyDescent="0.25"/>
    <row r="11476" s="7" customFormat="1" x14ac:dyDescent="0.25"/>
    <row r="11477" s="7" customFormat="1" x14ac:dyDescent="0.25"/>
    <row r="11478" s="7" customFormat="1" x14ac:dyDescent="0.25"/>
    <row r="11479" s="7" customFormat="1" x14ac:dyDescent="0.25"/>
    <row r="11480" s="7" customFormat="1" x14ac:dyDescent="0.25"/>
    <row r="11481" s="7" customFormat="1" x14ac:dyDescent="0.25"/>
    <row r="11482" s="7" customFormat="1" x14ac:dyDescent="0.25"/>
    <row r="11483" s="7" customFormat="1" x14ac:dyDescent="0.25"/>
    <row r="11484" s="7" customFormat="1" x14ac:dyDescent="0.25"/>
    <row r="11485" s="7" customFormat="1" x14ac:dyDescent="0.25"/>
    <row r="11486" s="7" customFormat="1" x14ac:dyDescent="0.25"/>
    <row r="11487" s="7" customFormat="1" x14ac:dyDescent="0.25"/>
    <row r="11488" s="7" customFormat="1" x14ac:dyDescent="0.25"/>
    <row r="11489" s="7" customFormat="1" x14ac:dyDescent="0.25"/>
    <row r="11490" s="7" customFormat="1" x14ac:dyDescent="0.25"/>
    <row r="11491" s="7" customFormat="1" x14ac:dyDescent="0.25"/>
    <row r="11492" s="7" customFormat="1" x14ac:dyDescent="0.25"/>
    <row r="11493" s="7" customFormat="1" x14ac:dyDescent="0.25"/>
    <row r="11494" s="7" customFormat="1" x14ac:dyDescent="0.25"/>
    <row r="11495" s="7" customFormat="1" x14ac:dyDescent="0.25"/>
    <row r="11496" s="7" customFormat="1" x14ac:dyDescent="0.25"/>
    <row r="11497" s="7" customFormat="1" x14ac:dyDescent="0.25"/>
    <row r="11498" s="7" customFormat="1" x14ac:dyDescent="0.25"/>
    <row r="11499" s="7" customFormat="1" x14ac:dyDescent="0.25"/>
    <row r="11500" s="7" customFormat="1" x14ac:dyDescent="0.25"/>
    <row r="11501" s="7" customFormat="1" x14ac:dyDescent="0.25"/>
    <row r="11502" s="7" customFormat="1" x14ac:dyDescent="0.25"/>
    <row r="11503" s="7" customFormat="1" x14ac:dyDescent="0.25"/>
    <row r="11504" s="7" customFormat="1" x14ac:dyDescent="0.25"/>
    <row r="11505" s="7" customFormat="1" x14ac:dyDescent="0.25"/>
    <row r="11506" s="7" customFormat="1" x14ac:dyDescent="0.25"/>
    <row r="11507" s="7" customFormat="1" x14ac:dyDescent="0.25"/>
    <row r="11508" s="7" customFormat="1" x14ac:dyDescent="0.25"/>
    <row r="11509" s="7" customFormat="1" x14ac:dyDescent="0.25"/>
    <row r="11510" s="7" customFormat="1" x14ac:dyDescent="0.25"/>
    <row r="11511" s="7" customFormat="1" x14ac:dyDescent="0.25"/>
    <row r="11512" s="7" customFormat="1" x14ac:dyDescent="0.25"/>
    <row r="11513" s="7" customFormat="1" x14ac:dyDescent="0.25"/>
    <row r="11514" s="7" customFormat="1" x14ac:dyDescent="0.25"/>
    <row r="11515" s="7" customFormat="1" x14ac:dyDescent="0.25"/>
    <row r="11516" s="7" customFormat="1" x14ac:dyDescent="0.25"/>
    <row r="11517" s="7" customFormat="1" x14ac:dyDescent="0.25"/>
    <row r="11518" s="7" customFormat="1" x14ac:dyDescent="0.25"/>
    <row r="11519" s="7" customFormat="1" x14ac:dyDescent="0.25"/>
    <row r="11520" s="7" customFormat="1" x14ac:dyDescent="0.25"/>
    <row r="11521" s="7" customFormat="1" x14ac:dyDescent="0.25"/>
    <row r="11522" s="7" customFormat="1" x14ac:dyDescent="0.25"/>
    <row r="11523" s="7" customFormat="1" x14ac:dyDescent="0.25"/>
    <row r="11524" s="7" customFormat="1" x14ac:dyDescent="0.25"/>
    <row r="11525" s="7" customFormat="1" x14ac:dyDescent="0.25"/>
    <row r="11526" s="7" customFormat="1" x14ac:dyDescent="0.25"/>
    <row r="11527" s="7" customFormat="1" x14ac:dyDescent="0.25"/>
    <row r="11528" s="7" customFormat="1" x14ac:dyDescent="0.25"/>
    <row r="11529" s="7" customFormat="1" x14ac:dyDescent="0.25"/>
    <row r="11530" s="7" customFormat="1" x14ac:dyDescent="0.25"/>
    <row r="11531" s="7" customFormat="1" x14ac:dyDescent="0.25"/>
    <row r="11532" s="7" customFormat="1" x14ac:dyDescent="0.25"/>
    <row r="11533" s="7" customFormat="1" x14ac:dyDescent="0.25"/>
    <row r="11534" s="7" customFormat="1" x14ac:dyDescent="0.25"/>
    <row r="11535" s="7" customFormat="1" x14ac:dyDescent="0.25"/>
    <row r="11536" s="7" customFormat="1" x14ac:dyDescent="0.25"/>
    <row r="11537" s="7" customFormat="1" x14ac:dyDescent="0.25"/>
    <row r="11538" s="7" customFormat="1" x14ac:dyDescent="0.25"/>
    <row r="11539" s="7" customFormat="1" x14ac:dyDescent="0.25"/>
    <row r="11540" s="7" customFormat="1" x14ac:dyDescent="0.25"/>
    <row r="11541" s="7" customFormat="1" x14ac:dyDescent="0.25"/>
    <row r="11542" s="7" customFormat="1" x14ac:dyDescent="0.25"/>
    <row r="11543" s="7" customFormat="1" x14ac:dyDescent="0.25"/>
    <row r="11544" s="7" customFormat="1" x14ac:dyDescent="0.25"/>
    <row r="11545" s="7" customFormat="1" x14ac:dyDescent="0.25"/>
    <row r="11546" s="7" customFormat="1" x14ac:dyDescent="0.25"/>
    <row r="11547" s="7" customFormat="1" x14ac:dyDescent="0.25"/>
    <row r="11548" s="7" customFormat="1" x14ac:dyDescent="0.25"/>
    <row r="11549" s="7" customFormat="1" x14ac:dyDescent="0.25"/>
    <row r="11550" s="7" customFormat="1" x14ac:dyDescent="0.25"/>
    <row r="11551" s="7" customFormat="1" x14ac:dyDescent="0.25"/>
    <row r="11552" s="7" customFormat="1" x14ac:dyDescent="0.25"/>
    <row r="11553" s="7" customFormat="1" x14ac:dyDescent="0.25"/>
    <row r="11554" s="7" customFormat="1" x14ac:dyDescent="0.25"/>
    <row r="11555" s="7" customFormat="1" x14ac:dyDescent="0.25"/>
    <row r="11556" s="7" customFormat="1" x14ac:dyDescent="0.25"/>
    <row r="11557" s="7" customFormat="1" x14ac:dyDescent="0.25"/>
    <row r="11558" s="7" customFormat="1" x14ac:dyDescent="0.25"/>
    <row r="11559" s="7" customFormat="1" x14ac:dyDescent="0.25"/>
    <row r="11560" s="7" customFormat="1" x14ac:dyDescent="0.25"/>
    <row r="11561" s="7" customFormat="1" x14ac:dyDescent="0.25"/>
    <row r="11562" s="7" customFormat="1" x14ac:dyDescent="0.25"/>
    <row r="11563" s="7" customFormat="1" x14ac:dyDescent="0.25"/>
    <row r="11564" s="7" customFormat="1" x14ac:dyDescent="0.25"/>
    <row r="11565" s="7" customFormat="1" x14ac:dyDescent="0.25"/>
    <row r="11566" s="7" customFormat="1" x14ac:dyDescent="0.25"/>
    <row r="11567" s="7" customFormat="1" x14ac:dyDescent="0.25"/>
    <row r="11568" s="7" customFormat="1" x14ac:dyDescent="0.25"/>
    <row r="11569" s="7" customFormat="1" x14ac:dyDescent="0.25"/>
    <row r="11570" s="7" customFormat="1" x14ac:dyDescent="0.25"/>
    <row r="11571" s="7" customFormat="1" x14ac:dyDescent="0.25"/>
    <row r="11572" s="7" customFormat="1" x14ac:dyDescent="0.25"/>
    <row r="11573" s="7" customFormat="1" x14ac:dyDescent="0.25"/>
    <row r="11574" s="7" customFormat="1" x14ac:dyDescent="0.25"/>
    <row r="11575" s="7" customFormat="1" x14ac:dyDescent="0.25"/>
    <row r="11576" s="7" customFormat="1" x14ac:dyDescent="0.25"/>
    <row r="11577" s="7" customFormat="1" x14ac:dyDescent="0.25"/>
    <row r="11578" s="7" customFormat="1" x14ac:dyDescent="0.25"/>
    <row r="11579" s="7" customFormat="1" x14ac:dyDescent="0.25"/>
    <row r="11580" s="7" customFormat="1" x14ac:dyDescent="0.25"/>
    <row r="11581" s="7" customFormat="1" x14ac:dyDescent="0.25"/>
    <row r="11582" s="7" customFormat="1" x14ac:dyDescent="0.25"/>
    <row r="11583" s="7" customFormat="1" x14ac:dyDescent="0.25"/>
    <row r="11584" s="7" customFormat="1" x14ac:dyDescent="0.25"/>
    <row r="11585" s="7" customFormat="1" x14ac:dyDescent="0.25"/>
    <row r="11586" s="7" customFormat="1" x14ac:dyDescent="0.25"/>
    <row r="11587" s="7" customFormat="1" x14ac:dyDescent="0.25"/>
    <row r="11588" s="7" customFormat="1" x14ac:dyDescent="0.25"/>
    <row r="11589" s="7" customFormat="1" x14ac:dyDescent="0.25"/>
    <row r="11590" s="7" customFormat="1" x14ac:dyDescent="0.25"/>
    <row r="11591" s="7" customFormat="1" x14ac:dyDescent="0.25"/>
    <row r="11592" s="7" customFormat="1" x14ac:dyDescent="0.25"/>
    <row r="11593" s="7" customFormat="1" x14ac:dyDescent="0.25"/>
    <row r="11594" s="7" customFormat="1" x14ac:dyDescent="0.25"/>
    <row r="11595" s="7" customFormat="1" x14ac:dyDescent="0.25"/>
    <row r="11596" s="7" customFormat="1" x14ac:dyDescent="0.25"/>
    <row r="11597" s="7" customFormat="1" x14ac:dyDescent="0.25"/>
    <row r="11598" s="7" customFormat="1" x14ac:dyDescent="0.25"/>
    <row r="11599" s="7" customFormat="1" x14ac:dyDescent="0.25"/>
    <row r="11600" s="7" customFormat="1" x14ac:dyDescent="0.25"/>
    <row r="11601" s="7" customFormat="1" x14ac:dyDescent="0.25"/>
    <row r="11602" s="7" customFormat="1" x14ac:dyDescent="0.25"/>
    <row r="11603" s="7" customFormat="1" x14ac:dyDescent="0.25"/>
    <row r="11604" s="7" customFormat="1" x14ac:dyDescent="0.25"/>
    <row r="11605" s="7" customFormat="1" x14ac:dyDescent="0.25"/>
    <row r="11606" s="7" customFormat="1" x14ac:dyDescent="0.25"/>
    <row r="11607" s="7" customFormat="1" x14ac:dyDescent="0.25"/>
    <row r="11608" s="7" customFormat="1" x14ac:dyDescent="0.25"/>
    <row r="11609" s="7" customFormat="1" x14ac:dyDescent="0.25"/>
    <row r="11610" s="7" customFormat="1" x14ac:dyDescent="0.25"/>
    <row r="11611" s="7" customFormat="1" x14ac:dyDescent="0.25"/>
    <row r="11612" s="7" customFormat="1" x14ac:dyDescent="0.25"/>
    <row r="11613" s="7" customFormat="1" x14ac:dyDescent="0.25"/>
    <row r="11614" s="7" customFormat="1" x14ac:dyDescent="0.25"/>
    <row r="11615" s="7" customFormat="1" x14ac:dyDescent="0.25"/>
    <row r="11616" s="7" customFormat="1" x14ac:dyDescent="0.25"/>
    <row r="11617" s="7" customFormat="1" x14ac:dyDescent="0.25"/>
    <row r="11618" s="7" customFormat="1" x14ac:dyDescent="0.25"/>
    <row r="11619" s="7" customFormat="1" x14ac:dyDescent="0.25"/>
    <row r="11620" s="7" customFormat="1" x14ac:dyDescent="0.25"/>
    <row r="11621" s="7" customFormat="1" x14ac:dyDescent="0.25"/>
    <row r="11622" s="7" customFormat="1" x14ac:dyDescent="0.25"/>
    <row r="11623" s="7" customFormat="1" x14ac:dyDescent="0.25"/>
    <row r="11624" s="7" customFormat="1" x14ac:dyDescent="0.25"/>
    <row r="11625" s="7" customFormat="1" x14ac:dyDescent="0.25"/>
    <row r="11626" s="7" customFormat="1" x14ac:dyDescent="0.25"/>
    <row r="11627" s="7" customFormat="1" x14ac:dyDescent="0.25"/>
    <row r="11628" s="7" customFormat="1" x14ac:dyDescent="0.25"/>
    <row r="11629" s="7" customFormat="1" x14ac:dyDescent="0.25"/>
    <row r="11630" s="7" customFormat="1" x14ac:dyDescent="0.25"/>
    <row r="11631" s="7" customFormat="1" x14ac:dyDescent="0.25"/>
    <row r="11632" s="7" customFormat="1" x14ac:dyDescent="0.25"/>
    <row r="11633" s="7" customFormat="1" x14ac:dyDescent="0.25"/>
    <row r="11634" s="7" customFormat="1" x14ac:dyDescent="0.25"/>
    <row r="11635" s="7" customFormat="1" x14ac:dyDescent="0.25"/>
    <row r="11636" s="7" customFormat="1" x14ac:dyDescent="0.25"/>
    <row r="11637" s="7" customFormat="1" x14ac:dyDescent="0.25"/>
    <row r="11638" s="7" customFormat="1" x14ac:dyDescent="0.25"/>
    <row r="11639" s="7" customFormat="1" x14ac:dyDescent="0.25"/>
    <row r="11640" s="7" customFormat="1" x14ac:dyDescent="0.25"/>
    <row r="11641" s="7" customFormat="1" x14ac:dyDescent="0.25"/>
    <row r="11642" s="7" customFormat="1" x14ac:dyDescent="0.25"/>
    <row r="11643" s="7" customFormat="1" x14ac:dyDescent="0.25"/>
    <row r="11644" s="7" customFormat="1" x14ac:dyDescent="0.25"/>
    <row r="11645" s="7" customFormat="1" x14ac:dyDescent="0.25"/>
    <row r="11646" s="7" customFormat="1" x14ac:dyDescent="0.25"/>
    <row r="11647" s="7" customFormat="1" x14ac:dyDescent="0.25"/>
    <row r="11648" s="7" customFormat="1" x14ac:dyDescent="0.25"/>
    <row r="11649" s="7" customFormat="1" x14ac:dyDescent="0.25"/>
    <row r="11650" s="7" customFormat="1" x14ac:dyDescent="0.25"/>
    <row r="11651" s="7" customFormat="1" x14ac:dyDescent="0.25"/>
    <row r="11652" s="7" customFormat="1" x14ac:dyDescent="0.25"/>
    <row r="11653" s="7" customFormat="1" x14ac:dyDescent="0.25"/>
    <row r="11654" s="7" customFormat="1" x14ac:dyDescent="0.25"/>
    <row r="11655" s="7" customFormat="1" x14ac:dyDescent="0.25"/>
    <row r="11656" s="7" customFormat="1" x14ac:dyDescent="0.25"/>
    <row r="11657" s="7" customFormat="1" x14ac:dyDescent="0.25"/>
    <row r="11658" s="7" customFormat="1" x14ac:dyDescent="0.25"/>
    <row r="11659" s="7" customFormat="1" x14ac:dyDescent="0.25"/>
    <row r="11660" s="7" customFormat="1" x14ac:dyDescent="0.25"/>
    <row r="11661" s="7" customFormat="1" x14ac:dyDescent="0.25"/>
    <row r="11662" s="7" customFormat="1" x14ac:dyDescent="0.25"/>
    <row r="11663" s="7" customFormat="1" x14ac:dyDescent="0.25"/>
    <row r="11664" s="7" customFormat="1" x14ac:dyDescent="0.25"/>
    <row r="11665" s="7" customFormat="1" x14ac:dyDescent="0.25"/>
    <row r="11666" s="7" customFormat="1" x14ac:dyDescent="0.25"/>
    <row r="11667" s="7" customFormat="1" x14ac:dyDescent="0.25"/>
    <row r="11668" s="7" customFormat="1" x14ac:dyDescent="0.25"/>
    <row r="11669" s="7" customFormat="1" x14ac:dyDescent="0.25"/>
    <row r="11670" s="7" customFormat="1" x14ac:dyDescent="0.25"/>
    <row r="11671" s="7" customFormat="1" x14ac:dyDescent="0.25"/>
    <row r="11672" s="7" customFormat="1" x14ac:dyDescent="0.25"/>
    <row r="11673" s="7" customFormat="1" x14ac:dyDescent="0.25"/>
    <row r="11674" s="7" customFormat="1" x14ac:dyDescent="0.25"/>
    <row r="11675" s="7" customFormat="1" x14ac:dyDescent="0.25"/>
    <row r="11676" s="7" customFormat="1" x14ac:dyDescent="0.25"/>
    <row r="11677" s="7" customFormat="1" x14ac:dyDescent="0.25"/>
    <row r="11678" s="7" customFormat="1" x14ac:dyDescent="0.25"/>
    <row r="11679" s="7" customFormat="1" x14ac:dyDescent="0.25"/>
    <row r="11680" s="7" customFormat="1" x14ac:dyDescent="0.25"/>
    <row r="11681" s="7" customFormat="1" x14ac:dyDescent="0.25"/>
    <row r="11682" s="7" customFormat="1" x14ac:dyDescent="0.25"/>
    <row r="11683" s="7" customFormat="1" x14ac:dyDescent="0.25"/>
    <row r="11684" s="7" customFormat="1" x14ac:dyDescent="0.25"/>
    <row r="11685" s="7" customFormat="1" x14ac:dyDescent="0.25"/>
    <row r="11686" s="7" customFormat="1" x14ac:dyDescent="0.25"/>
    <row r="11687" s="7" customFormat="1" x14ac:dyDescent="0.25"/>
    <row r="11688" s="7" customFormat="1" x14ac:dyDescent="0.25"/>
    <row r="11689" s="7" customFormat="1" x14ac:dyDescent="0.25"/>
    <row r="11690" s="7" customFormat="1" x14ac:dyDescent="0.25"/>
    <row r="11691" s="7" customFormat="1" x14ac:dyDescent="0.25"/>
    <row r="11692" s="7" customFormat="1" x14ac:dyDescent="0.25"/>
    <row r="11693" s="7" customFormat="1" x14ac:dyDescent="0.25"/>
    <row r="11694" s="7" customFormat="1" x14ac:dyDescent="0.25"/>
    <row r="11695" s="7" customFormat="1" x14ac:dyDescent="0.25"/>
    <row r="11696" s="7" customFormat="1" x14ac:dyDescent="0.25"/>
    <row r="11697" s="7" customFormat="1" x14ac:dyDescent="0.25"/>
    <row r="11698" s="7" customFormat="1" x14ac:dyDescent="0.25"/>
    <row r="11699" s="7" customFormat="1" x14ac:dyDescent="0.25"/>
    <row r="11700" s="7" customFormat="1" x14ac:dyDescent="0.25"/>
    <row r="11701" s="7" customFormat="1" x14ac:dyDescent="0.25"/>
    <row r="11702" s="7" customFormat="1" x14ac:dyDescent="0.25"/>
    <row r="11703" s="7" customFormat="1" x14ac:dyDescent="0.25"/>
    <row r="11704" s="7" customFormat="1" x14ac:dyDescent="0.25"/>
    <row r="11705" s="7" customFormat="1" x14ac:dyDescent="0.25"/>
    <row r="11706" s="7" customFormat="1" x14ac:dyDescent="0.25"/>
    <row r="11707" s="7" customFormat="1" x14ac:dyDescent="0.25"/>
    <row r="11708" s="7" customFormat="1" x14ac:dyDescent="0.25"/>
    <row r="11709" s="7" customFormat="1" x14ac:dyDescent="0.25"/>
    <row r="11710" s="7" customFormat="1" x14ac:dyDescent="0.25"/>
    <row r="11711" s="7" customFormat="1" x14ac:dyDescent="0.25"/>
    <row r="11712" s="7" customFormat="1" x14ac:dyDescent="0.25"/>
    <row r="11713" s="7" customFormat="1" x14ac:dyDescent="0.25"/>
    <row r="11714" s="7" customFormat="1" x14ac:dyDescent="0.25"/>
    <row r="11715" s="7" customFormat="1" x14ac:dyDescent="0.25"/>
    <row r="11716" s="7" customFormat="1" x14ac:dyDescent="0.25"/>
    <row r="11717" s="7" customFormat="1" x14ac:dyDescent="0.25"/>
    <row r="11718" s="7" customFormat="1" x14ac:dyDescent="0.25"/>
    <row r="11719" s="7" customFormat="1" x14ac:dyDescent="0.25"/>
    <row r="11720" s="7" customFormat="1" x14ac:dyDescent="0.25"/>
    <row r="11721" s="7" customFormat="1" x14ac:dyDescent="0.25"/>
    <row r="11722" s="7" customFormat="1" x14ac:dyDescent="0.25"/>
    <row r="11723" s="7" customFormat="1" x14ac:dyDescent="0.25"/>
    <row r="11724" s="7" customFormat="1" x14ac:dyDescent="0.25"/>
    <row r="11725" s="7" customFormat="1" x14ac:dyDescent="0.25"/>
    <row r="11726" s="7" customFormat="1" x14ac:dyDescent="0.25"/>
    <row r="11727" s="7" customFormat="1" x14ac:dyDescent="0.25"/>
    <row r="11728" s="7" customFormat="1" x14ac:dyDescent="0.25"/>
    <row r="11729" s="7" customFormat="1" x14ac:dyDescent="0.25"/>
    <row r="11730" s="7" customFormat="1" x14ac:dyDescent="0.25"/>
    <row r="11731" s="7" customFormat="1" x14ac:dyDescent="0.25"/>
    <row r="11732" s="7" customFormat="1" x14ac:dyDescent="0.25"/>
    <row r="11733" s="7" customFormat="1" x14ac:dyDescent="0.25"/>
    <row r="11734" s="7" customFormat="1" x14ac:dyDescent="0.25"/>
    <row r="11735" s="7" customFormat="1" x14ac:dyDescent="0.25"/>
    <row r="11736" s="7" customFormat="1" x14ac:dyDescent="0.25"/>
    <row r="11737" s="7" customFormat="1" x14ac:dyDescent="0.25"/>
    <row r="11738" s="7" customFormat="1" x14ac:dyDescent="0.25"/>
    <row r="11739" s="7" customFormat="1" x14ac:dyDescent="0.25"/>
    <row r="11740" s="7" customFormat="1" x14ac:dyDescent="0.25"/>
    <row r="11741" s="7" customFormat="1" x14ac:dyDescent="0.25"/>
    <row r="11742" s="7" customFormat="1" x14ac:dyDescent="0.25"/>
    <row r="11743" s="7" customFormat="1" x14ac:dyDescent="0.25"/>
    <row r="11744" s="7" customFormat="1" x14ac:dyDescent="0.25"/>
    <row r="11745" s="7" customFormat="1" x14ac:dyDescent="0.25"/>
    <row r="11746" s="7" customFormat="1" x14ac:dyDescent="0.25"/>
    <row r="11747" s="7" customFormat="1" x14ac:dyDescent="0.25"/>
    <row r="11748" s="7" customFormat="1" x14ac:dyDescent="0.25"/>
    <row r="11749" s="7" customFormat="1" x14ac:dyDescent="0.25"/>
    <row r="11750" s="7" customFormat="1" x14ac:dyDescent="0.25"/>
    <row r="11751" s="7" customFormat="1" x14ac:dyDescent="0.25"/>
    <row r="11752" s="7" customFormat="1" x14ac:dyDescent="0.25"/>
    <row r="11753" s="7" customFormat="1" x14ac:dyDescent="0.25"/>
    <row r="11754" s="7" customFormat="1" x14ac:dyDescent="0.25"/>
    <row r="11755" s="7" customFormat="1" x14ac:dyDescent="0.25"/>
    <row r="11756" s="7" customFormat="1" x14ac:dyDescent="0.25"/>
    <row r="11757" s="7" customFormat="1" x14ac:dyDescent="0.25"/>
    <row r="11758" s="7" customFormat="1" x14ac:dyDescent="0.25"/>
    <row r="11759" s="7" customFormat="1" x14ac:dyDescent="0.25"/>
    <row r="11760" s="7" customFormat="1" x14ac:dyDescent="0.25"/>
    <row r="11761" s="7" customFormat="1" x14ac:dyDescent="0.25"/>
    <row r="11762" s="7" customFormat="1" x14ac:dyDescent="0.25"/>
    <row r="11763" s="7" customFormat="1" x14ac:dyDescent="0.25"/>
    <row r="11764" s="7" customFormat="1" x14ac:dyDescent="0.25"/>
    <row r="11765" s="7" customFormat="1" x14ac:dyDescent="0.25"/>
    <row r="11766" s="7" customFormat="1" x14ac:dyDescent="0.25"/>
    <row r="11767" s="7" customFormat="1" x14ac:dyDescent="0.25"/>
    <row r="11768" s="7" customFormat="1" x14ac:dyDescent="0.25"/>
    <row r="11769" s="7" customFormat="1" x14ac:dyDescent="0.25"/>
    <row r="11770" s="7" customFormat="1" x14ac:dyDescent="0.25"/>
    <row r="11771" s="7" customFormat="1" x14ac:dyDescent="0.25"/>
    <row r="11772" s="7" customFormat="1" x14ac:dyDescent="0.25"/>
    <row r="11773" s="7" customFormat="1" x14ac:dyDescent="0.25"/>
    <row r="11774" s="7" customFormat="1" x14ac:dyDescent="0.25"/>
    <row r="11775" s="7" customFormat="1" x14ac:dyDescent="0.25"/>
    <row r="11776" s="7" customFormat="1" x14ac:dyDescent="0.25"/>
    <row r="11777" s="7" customFormat="1" x14ac:dyDescent="0.25"/>
    <row r="11778" s="7" customFormat="1" x14ac:dyDescent="0.25"/>
    <row r="11779" s="7" customFormat="1" x14ac:dyDescent="0.25"/>
    <row r="11780" s="7" customFormat="1" x14ac:dyDescent="0.25"/>
    <row r="11781" s="7" customFormat="1" x14ac:dyDescent="0.25"/>
    <row r="11782" s="7" customFormat="1" x14ac:dyDescent="0.25"/>
    <row r="11783" s="7" customFormat="1" x14ac:dyDescent="0.25"/>
    <row r="11784" s="7" customFormat="1" x14ac:dyDescent="0.25"/>
    <row r="11785" s="7" customFormat="1" x14ac:dyDescent="0.25"/>
    <row r="11786" s="7" customFormat="1" x14ac:dyDescent="0.25"/>
    <row r="11787" s="7" customFormat="1" x14ac:dyDescent="0.25"/>
    <row r="11788" s="7" customFormat="1" x14ac:dyDescent="0.25"/>
    <row r="11789" s="7" customFormat="1" x14ac:dyDescent="0.25"/>
    <row r="11790" s="7" customFormat="1" x14ac:dyDescent="0.25"/>
    <row r="11791" s="7" customFormat="1" x14ac:dyDescent="0.25"/>
    <row r="11792" s="7" customFormat="1" x14ac:dyDescent="0.25"/>
    <row r="11793" s="7" customFormat="1" x14ac:dyDescent="0.25"/>
    <row r="11794" s="7" customFormat="1" x14ac:dyDescent="0.25"/>
    <row r="11795" s="7" customFormat="1" x14ac:dyDescent="0.25"/>
    <row r="11796" s="7" customFormat="1" x14ac:dyDescent="0.25"/>
    <row r="11797" s="7" customFormat="1" x14ac:dyDescent="0.25"/>
    <row r="11798" s="7" customFormat="1" x14ac:dyDescent="0.25"/>
    <row r="11799" s="7" customFormat="1" x14ac:dyDescent="0.25"/>
    <row r="11800" s="7" customFormat="1" x14ac:dyDescent="0.25"/>
    <row r="11801" s="7" customFormat="1" x14ac:dyDescent="0.25"/>
    <row r="11802" s="7" customFormat="1" x14ac:dyDescent="0.25"/>
    <row r="11803" s="7" customFormat="1" x14ac:dyDescent="0.25"/>
    <row r="11804" s="7" customFormat="1" x14ac:dyDescent="0.25"/>
    <row r="11805" s="7" customFormat="1" x14ac:dyDescent="0.25"/>
    <row r="11806" s="7" customFormat="1" x14ac:dyDescent="0.25"/>
    <row r="11807" s="7" customFormat="1" x14ac:dyDescent="0.25"/>
    <row r="11808" s="7" customFormat="1" x14ac:dyDescent="0.25"/>
    <row r="11809" s="7" customFormat="1" x14ac:dyDescent="0.25"/>
    <row r="11810" s="7" customFormat="1" x14ac:dyDescent="0.25"/>
    <row r="11811" s="7" customFormat="1" x14ac:dyDescent="0.25"/>
    <row r="11812" s="7" customFormat="1" x14ac:dyDescent="0.25"/>
    <row r="11813" s="7" customFormat="1" x14ac:dyDescent="0.25"/>
    <row r="11814" s="7" customFormat="1" x14ac:dyDescent="0.25"/>
    <row r="11815" s="7" customFormat="1" x14ac:dyDescent="0.25"/>
    <row r="11816" s="7" customFormat="1" x14ac:dyDescent="0.25"/>
    <row r="11817" s="7" customFormat="1" x14ac:dyDescent="0.25"/>
    <row r="11818" s="7" customFormat="1" x14ac:dyDescent="0.25"/>
    <row r="11819" s="7" customFormat="1" x14ac:dyDescent="0.25"/>
    <row r="11820" s="7" customFormat="1" x14ac:dyDescent="0.25"/>
    <row r="11821" s="7" customFormat="1" x14ac:dyDescent="0.25"/>
    <row r="11822" s="7" customFormat="1" x14ac:dyDescent="0.25"/>
    <row r="11823" s="7" customFormat="1" x14ac:dyDescent="0.25"/>
    <row r="11824" s="7" customFormat="1" x14ac:dyDescent="0.25"/>
    <row r="11825" s="7" customFormat="1" x14ac:dyDescent="0.25"/>
    <row r="11826" s="7" customFormat="1" x14ac:dyDescent="0.25"/>
    <row r="11827" s="7" customFormat="1" x14ac:dyDescent="0.25"/>
    <row r="11828" s="7" customFormat="1" x14ac:dyDescent="0.25"/>
    <row r="11829" s="7" customFormat="1" x14ac:dyDescent="0.25"/>
    <row r="11830" s="7" customFormat="1" x14ac:dyDescent="0.25"/>
    <row r="11831" s="7" customFormat="1" x14ac:dyDescent="0.25"/>
    <row r="11832" s="7" customFormat="1" x14ac:dyDescent="0.25"/>
    <row r="11833" s="7" customFormat="1" x14ac:dyDescent="0.25"/>
    <row r="11834" s="7" customFormat="1" x14ac:dyDescent="0.25"/>
    <row r="11835" s="7" customFormat="1" x14ac:dyDescent="0.25"/>
    <row r="11836" s="7" customFormat="1" x14ac:dyDescent="0.25"/>
    <row r="11837" s="7" customFormat="1" x14ac:dyDescent="0.25"/>
    <row r="11838" s="7" customFormat="1" x14ac:dyDescent="0.25"/>
    <row r="11839" s="7" customFormat="1" x14ac:dyDescent="0.25"/>
    <row r="11840" s="7" customFormat="1" x14ac:dyDescent="0.25"/>
    <row r="11841" s="7" customFormat="1" x14ac:dyDescent="0.25"/>
    <row r="11842" s="7" customFormat="1" x14ac:dyDescent="0.25"/>
    <row r="11843" s="7" customFormat="1" x14ac:dyDescent="0.25"/>
    <row r="11844" s="7" customFormat="1" x14ac:dyDescent="0.25"/>
    <row r="11845" s="7" customFormat="1" x14ac:dyDescent="0.25"/>
    <row r="11846" s="7" customFormat="1" x14ac:dyDescent="0.25"/>
    <row r="11847" s="7" customFormat="1" x14ac:dyDescent="0.25"/>
    <row r="11848" s="7" customFormat="1" x14ac:dyDescent="0.25"/>
    <row r="11849" s="7" customFormat="1" x14ac:dyDescent="0.25"/>
    <row r="11850" s="7" customFormat="1" x14ac:dyDescent="0.25"/>
    <row r="11851" s="7" customFormat="1" x14ac:dyDescent="0.25"/>
    <row r="11852" s="7" customFormat="1" x14ac:dyDescent="0.25"/>
    <row r="11853" s="7" customFormat="1" x14ac:dyDescent="0.25"/>
    <row r="11854" s="7" customFormat="1" x14ac:dyDescent="0.25"/>
    <row r="11855" s="7" customFormat="1" x14ac:dyDescent="0.25"/>
    <row r="11856" s="7" customFormat="1" x14ac:dyDescent="0.25"/>
    <row r="11857" s="7" customFormat="1" x14ac:dyDescent="0.25"/>
    <row r="11858" s="7" customFormat="1" x14ac:dyDescent="0.25"/>
    <row r="11859" s="7" customFormat="1" x14ac:dyDescent="0.25"/>
    <row r="11860" s="7" customFormat="1" x14ac:dyDescent="0.25"/>
    <row r="11861" s="7" customFormat="1" x14ac:dyDescent="0.25"/>
    <row r="11862" s="7" customFormat="1" x14ac:dyDescent="0.25"/>
    <row r="11863" s="7" customFormat="1" x14ac:dyDescent="0.25"/>
    <row r="11864" s="7" customFormat="1" x14ac:dyDescent="0.25"/>
    <row r="11865" s="7" customFormat="1" x14ac:dyDescent="0.25"/>
    <row r="11866" s="7" customFormat="1" x14ac:dyDescent="0.25"/>
    <row r="11867" s="7" customFormat="1" x14ac:dyDescent="0.25"/>
    <row r="11868" s="7" customFormat="1" x14ac:dyDescent="0.25"/>
    <row r="11869" s="7" customFormat="1" x14ac:dyDescent="0.25"/>
    <row r="11870" s="7" customFormat="1" x14ac:dyDescent="0.25"/>
    <row r="11871" s="7" customFormat="1" x14ac:dyDescent="0.25"/>
    <row r="11872" s="7" customFormat="1" x14ac:dyDescent="0.25"/>
    <row r="11873" s="7" customFormat="1" x14ac:dyDescent="0.25"/>
    <row r="11874" s="7" customFormat="1" x14ac:dyDescent="0.25"/>
    <row r="11875" s="7" customFormat="1" x14ac:dyDescent="0.25"/>
    <row r="11876" s="7" customFormat="1" x14ac:dyDescent="0.25"/>
    <row r="11877" s="7" customFormat="1" x14ac:dyDescent="0.25"/>
    <row r="11878" s="7" customFormat="1" x14ac:dyDescent="0.25"/>
    <row r="11879" s="7" customFormat="1" x14ac:dyDescent="0.25"/>
    <row r="11880" s="7" customFormat="1" x14ac:dyDescent="0.25"/>
    <row r="11881" s="7" customFormat="1" x14ac:dyDescent="0.25"/>
    <row r="11882" s="7" customFormat="1" x14ac:dyDescent="0.25"/>
    <row r="11883" s="7" customFormat="1" x14ac:dyDescent="0.25"/>
    <row r="11884" s="7" customFormat="1" x14ac:dyDescent="0.25"/>
    <row r="11885" s="7" customFormat="1" x14ac:dyDescent="0.25"/>
    <row r="11886" s="7" customFormat="1" x14ac:dyDescent="0.25"/>
    <row r="11887" s="7" customFormat="1" x14ac:dyDescent="0.25"/>
    <row r="11888" s="7" customFormat="1" x14ac:dyDescent="0.25"/>
    <row r="11889" s="7" customFormat="1" x14ac:dyDescent="0.25"/>
    <row r="11890" s="7" customFormat="1" x14ac:dyDescent="0.25"/>
    <row r="11891" s="7" customFormat="1" x14ac:dyDescent="0.25"/>
    <row r="11892" s="7" customFormat="1" x14ac:dyDescent="0.25"/>
    <row r="11893" s="7" customFormat="1" x14ac:dyDescent="0.25"/>
    <row r="11894" s="7" customFormat="1" x14ac:dyDescent="0.25"/>
    <row r="11895" s="7" customFormat="1" x14ac:dyDescent="0.25"/>
    <row r="11896" s="7" customFormat="1" x14ac:dyDescent="0.25"/>
    <row r="11897" s="7" customFormat="1" x14ac:dyDescent="0.25"/>
    <row r="11898" s="7" customFormat="1" x14ac:dyDescent="0.25"/>
    <row r="11899" s="7" customFormat="1" x14ac:dyDescent="0.25"/>
    <row r="11900" s="7" customFormat="1" x14ac:dyDescent="0.25"/>
    <row r="11901" s="7" customFormat="1" x14ac:dyDescent="0.25"/>
    <row r="11902" s="7" customFormat="1" x14ac:dyDescent="0.25"/>
    <row r="11903" s="7" customFormat="1" x14ac:dyDescent="0.25"/>
    <row r="11904" s="7" customFormat="1" x14ac:dyDescent="0.25"/>
    <row r="11905" s="7" customFormat="1" x14ac:dyDescent="0.25"/>
    <row r="11906" s="7" customFormat="1" x14ac:dyDescent="0.25"/>
    <row r="11907" s="7" customFormat="1" x14ac:dyDescent="0.25"/>
    <row r="11908" s="7" customFormat="1" x14ac:dyDescent="0.25"/>
    <row r="11909" s="7" customFormat="1" x14ac:dyDescent="0.25"/>
    <row r="11910" s="7" customFormat="1" x14ac:dyDescent="0.25"/>
    <row r="11911" s="7" customFormat="1" x14ac:dyDescent="0.25"/>
    <row r="11912" s="7" customFormat="1" x14ac:dyDescent="0.25"/>
    <row r="11913" s="7" customFormat="1" x14ac:dyDescent="0.25"/>
    <row r="11914" s="7" customFormat="1" x14ac:dyDescent="0.25"/>
    <row r="11915" s="7" customFormat="1" x14ac:dyDescent="0.25"/>
    <row r="11916" s="7" customFormat="1" x14ac:dyDescent="0.25"/>
    <row r="11917" s="7" customFormat="1" x14ac:dyDescent="0.25"/>
    <row r="11918" s="7" customFormat="1" x14ac:dyDescent="0.25"/>
    <row r="11919" s="7" customFormat="1" x14ac:dyDescent="0.25"/>
    <row r="11920" s="7" customFormat="1" x14ac:dyDescent="0.25"/>
    <row r="11921" s="7" customFormat="1" x14ac:dyDescent="0.25"/>
    <row r="11922" s="7" customFormat="1" x14ac:dyDescent="0.25"/>
    <row r="11923" s="7" customFormat="1" x14ac:dyDescent="0.25"/>
    <row r="11924" s="7" customFormat="1" x14ac:dyDescent="0.25"/>
    <row r="11925" s="7" customFormat="1" x14ac:dyDescent="0.25"/>
    <row r="11926" s="7" customFormat="1" x14ac:dyDescent="0.25"/>
    <row r="11927" s="7" customFormat="1" x14ac:dyDescent="0.25"/>
    <row r="11928" s="7" customFormat="1" x14ac:dyDescent="0.25"/>
    <row r="11929" s="7" customFormat="1" x14ac:dyDescent="0.25"/>
    <row r="11930" s="7" customFormat="1" x14ac:dyDescent="0.25"/>
    <row r="11931" s="7" customFormat="1" x14ac:dyDescent="0.25"/>
    <row r="11932" s="7" customFormat="1" x14ac:dyDescent="0.25"/>
    <row r="11933" s="7" customFormat="1" x14ac:dyDescent="0.25"/>
    <row r="11934" s="7" customFormat="1" x14ac:dyDescent="0.25"/>
    <row r="11935" s="7" customFormat="1" x14ac:dyDescent="0.25"/>
    <row r="11936" s="7" customFormat="1" x14ac:dyDescent="0.25"/>
    <row r="11937" s="7" customFormat="1" x14ac:dyDescent="0.25"/>
    <row r="11938" s="7" customFormat="1" x14ac:dyDescent="0.25"/>
    <row r="11939" s="7" customFormat="1" x14ac:dyDescent="0.25"/>
    <row r="11940" s="7" customFormat="1" x14ac:dyDescent="0.25"/>
    <row r="11941" s="7" customFormat="1" x14ac:dyDescent="0.25"/>
    <row r="11942" s="7" customFormat="1" x14ac:dyDescent="0.25"/>
    <row r="11943" s="7" customFormat="1" x14ac:dyDescent="0.25"/>
    <row r="11944" s="7" customFormat="1" x14ac:dyDescent="0.25"/>
    <row r="11945" s="7" customFormat="1" x14ac:dyDescent="0.25"/>
    <row r="11946" s="7" customFormat="1" x14ac:dyDescent="0.25"/>
    <row r="11947" s="7" customFormat="1" x14ac:dyDescent="0.25"/>
    <row r="11948" s="7" customFormat="1" x14ac:dyDescent="0.25"/>
    <row r="11949" s="7" customFormat="1" x14ac:dyDescent="0.25"/>
    <row r="11950" s="7" customFormat="1" x14ac:dyDescent="0.25"/>
    <row r="11951" s="7" customFormat="1" x14ac:dyDescent="0.25"/>
    <row r="11952" s="7" customFormat="1" x14ac:dyDescent="0.25"/>
    <row r="11953" s="7" customFormat="1" x14ac:dyDescent="0.25"/>
    <row r="11954" s="7" customFormat="1" x14ac:dyDescent="0.25"/>
    <row r="11955" s="7" customFormat="1" x14ac:dyDescent="0.25"/>
    <row r="11956" s="7" customFormat="1" x14ac:dyDescent="0.25"/>
    <row r="11957" s="7" customFormat="1" x14ac:dyDescent="0.25"/>
    <row r="11958" s="7" customFormat="1" x14ac:dyDescent="0.25"/>
    <row r="11959" s="7" customFormat="1" x14ac:dyDescent="0.25"/>
    <row r="11960" s="7" customFormat="1" x14ac:dyDescent="0.25"/>
    <row r="11961" s="7" customFormat="1" x14ac:dyDescent="0.25"/>
    <row r="11962" s="7" customFormat="1" x14ac:dyDescent="0.25"/>
    <row r="11963" s="7" customFormat="1" x14ac:dyDescent="0.25"/>
    <row r="11964" s="7" customFormat="1" x14ac:dyDescent="0.25"/>
    <row r="11965" s="7" customFormat="1" x14ac:dyDescent="0.25"/>
    <row r="11966" s="7" customFormat="1" x14ac:dyDescent="0.25"/>
    <row r="11967" s="7" customFormat="1" x14ac:dyDescent="0.25"/>
    <row r="11968" s="7" customFormat="1" x14ac:dyDescent="0.25"/>
    <row r="11969" s="7" customFormat="1" x14ac:dyDescent="0.25"/>
    <row r="11970" s="7" customFormat="1" x14ac:dyDescent="0.25"/>
    <row r="11971" s="7" customFormat="1" x14ac:dyDescent="0.25"/>
    <row r="11972" s="7" customFormat="1" x14ac:dyDescent="0.25"/>
    <row r="11973" s="7" customFormat="1" x14ac:dyDescent="0.25"/>
    <row r="11974" s="7" customFormat="1" x14ac:dyDescent="0.25"/>
    <row r="11975" s="7" customFormat="1" x14ac:dyDescent="0.25"/>
    <row r="11976" s="7" customFormat="1" x14ac:dyDescent="0.25"/>
    <row r="11977" s="7" customFormat="1" x14ac:dyDescent="0.25"/>
    <row r="11978" s="7" customFormat="1" x14ac:dyDescent="0.25"/>
    <row r="11979" s="7" customFormat="1" x14ac:dyDescent="0.25"/>
    <row r="11980" s="7" customFormat="1" x14ac:dyDescent="0.25"/>
    <row r="11981" s="7" customFormat="1" x14ac:dyDescent="0.25"/>
    <row r="11982" s="7" customFormat="1" x14ac:dyDescent="0.25"/>
    <row r="11983" s="7" customFormat="1" x14ac:dyDescent="0.25"/>
    <row r="11984" s="7" customFormat="1" x14ac:dyDescent="0.25"/>
    <row r="11985" s="7" customFormat="1" x14ac:dyDescent="0.25"/>
    <row r="11986" s="7" customFormat="1" x14ac:dyDescent="0.25"/>
    <row r="11987" s="7" customFormat="1" x14ac:dyDescent="0.25"/>
    <row r="11988" s="7" customFormat="1" x14ac:dyDescent="0.25"/>
    <row r="11989" s="7" customFormat="1" x14ac:dyDescent="0.25"/>
    <row r="11990" s="7" customFormat="1" x14ac:dyDescent="0.25"/>
    <row r="11991" s="7" customFormat="1" x14ac:dyDescent="0.25"/>
    <row r="11992" s="7" customFormat="1" x14ac:dyDescent="0.25"/>
    <row r="11993" s="7" customFormat="1" x14ac:dyDescent="0.25"/>
    <row r="11994" s="7" customFormat="1" x14ac:dyDescent="0.25"/>
    <row r="11995" s="7" customFormat="1" x14ac:dyDescent="0.25"/>
    <row r="11996" s="7" customFormat="1" x14ac:dyDescent="0.25"/>
    <row r="11997" s="7" customFormat="1" x14ac:dyDescent="0.25"/>
    <row r="11998" s="7" customFormat="1" x14ac:dyDescent="0.25"/>
    <row r="11999" s="7" customFormat="1" x14ac:dyDescent="0.25"/>
    <row r="12000" s="7" customFormat="1" x14ac:dyDescent="0.25"/>
    <row r="12001" s="7" customFormat="1" x14ac:dyDescent="0.25"/>
    <row r="12002" s="7" customFormat="1" x14ac:dyDescent="0.25"/>
    <row r="12003" s="7" customFormat="1" x14ac:dyDescent="0.25"/>
    <row r="12004" s="7" customFormat="1" x14ac:dyDescent="0.25"/>
    <row r="12005" s="7" customFormat="1" x14ac:dyDescent="0.25"/>
    <row r="12006" s="7" customFormat="1" x14ac:dyDescent="0.25"/>
    <row r="12007" s="7" customFormat="1" x14ac:dyDescent="0.25"/>
    <row r="12008" s="7" customFormat="1" x14ac:dyDescent="0.25"/>
    <row r="12009" s="7" customFormat="1" x14ac:dyDescent="0.25"/>
    <row r="12010" s="7" customFormat="1" x14ac:dyDescent="0.25"/>
    <row r="12011" s="7" customFormat="1" x14ac:dyDescent="0.25"/>
    <row r="12012" s="7" customFormat="1" x14ac:dyDescent="0.25"/>
    <row r="12013" s="7" customFormat="1" x14ac:dyDescent="0.25"/>
    <row r="12014" s="7" customFormat="1" x14ac:dyDescent="0.25"/>
    <row r="12015" s="7" customFormat="1" x14ac:dyDescent="0.25"/>
    <row r="12016" s="7" customFormat="1" x14ac:dyDescent="0.25"/>
    <row r="12017" s="7" customFormat="1" x14ac:dyDescent="0.25"/>
    <row r="12018" s="7" customFormat="1" x14ac:dyDescent="0.25"/>
    <row r="12019" s="7" customFormat="1" x14ac:dyDescent="0.25"/>
    <row r="12020" s="7" customFormat="1" x14ac:dyDescent="0.25"/>
    <row r="12021" s="7" customFormat="1" x14ac:dyDescent="0.25"/>
    <row r="12022" s="7" customFormat="1" x14ac:dyDescent="0.25"/>
    <row r="12023" s="7" customFormat="1" x14ac:dyDescent="0.25"/>
    <row r="12024" s="7" customFormat="1" x14ac:dyDescent="0.25"/>
    <row r="12025" s="7" customFormat="1" x14ac:dyDescent="0.25"/>
    <row r="12026" s="7" customFormat="1" x14ac:dyDescent="0.25"/>
    <row r="12027" s="7" customFormat="1" x14ac:dyDescent="0.25"/>
    <row r="12028" s="7" customFormat="1" x14ac:dyDescent="0.25"/>
    <row r="12029" s="7" customFormat="1" x14ac:dyDescent="0.25"/>
    <row r="12030" s="7" customFormat="1" x14ac:dyDescent="0.25"/>
    <row r="12031" s="7" customFormat="1" x14ac:dyDescent="0.25"/>
    <row r="12032" s="7" customFormat="1" x14ac:dyDescent="0.25"/>
    <row r="12033" s="7" customFormat="1" x14ac:dyDescent="0.25"/>
    <row r="12034" s="7" customFormat="1" x14ac:dyDescent="0.25"/>
    <row r="12035" s="7" customFormat="1" x14ac:dyDescent="0.25"/>
    <row r="12036" s="7" customFormat="1" x14ac:dyDescent="0.25"/>
    <row r="12037" s="7" customFormat="1" x14ac:dyDescent="0.25"/>
    <row r="12038" s="7" customFormat="1" x14ac:dyDescent="0.25"/>
    <row r="12039" s="7" customFormat="1" x14ac:dyDescent="0.25"/>
    <row r="12040" s="7" customFormat="1" x14ac:dyDescent="0.25"/>
    <row r="12041" s="7" customFormat="1" x14ac:dyDescent="0.25"/>
    <row r="12042" s="7" customFormat="1" x14ac:dyDescent="0.25"/>
    <row r="12043" s="7" customFormat="1" x14ac:dyDescent="0.25"/>
    <row r="12044" s="7" customFormat="1" x14ac:dyDescent="0.25"/>
    <row r="12045" s="7" customFormat="1" x14ac:dyDescent="0.25"/>
    <row r="12046" s="7" customFormat="1" x14ac:dyDescent="0.25"/>
    <row r="12047" s="7" customFormat="1" x14ac:dyDescent="0.25"/>
    <row r="12048" s="7" customFormat="1" x14ac:dyDescent="0.25"/>
    <row r="12049" s="7" customFormat="1" x14ac:dyDescent="0.25"/>
    <row r="12050" s="7" customFormat="1" x14ac:dyDescent="0.25"/>
    <row r="12051" s="7" customFormat="1" x14ac:dyDescent="0.25"/>
    <row r="12052" s="7" customFormat="1" x14ac:dyDescent="0.25"/>
    <row r="12053" s="7" customFormat="1" x14ac:dyDescent="0.25"/>
    <row r="12054" s="7" customFormat="1" x14ac:dyDescent="0.25"/>
    <row r="12055" s="7" customFormat="1" x14ac:dyDescent="0.25"/>
    <row r="12056" s="7" customFormat="1" x14ac:dyDescent="0.25"/>
    <row r="12057" s="7" customFormat="1" x14ac:dyDescent="0.25"/>
    <row r="12058" s="7" customFormat="1" x14ac:dyDescent="0.25"/>
    <row r="12059" s="7" customFormat="1" x14ac:dyDescent="0.25"/>
    <row r="12060" s="7" customFormat="1" x14ac:dyDescent="0.25"/>
    <row r="12061" s="7" customFormat="1" x14ac:dyDescent="0.25"/>
    <row r="12062" s="7" customFormat="1" x14ac:dyDescent="0.25"/>
    <row r="12063" s="7" customFormat="1" x14ac:dyDescent="0.25"/>
    <row r="12064" s="7" customFormat="1" x14ac:dyDescent="0.25"/>
    <row r="12065" s="7" customFormat="1" x14ac:dyDescent="0.25"/>
    <row r="12066" s="7" customFormat="1" x14ac:dyDescent="0.25"/>
    <row r="12067" s="7" customFormat="1" x14ac:dyDescent="0.25"/>
    <row r="12068" s="7" customFormat="1" x14ac:dyDescent="0.25"/>
    <row r="12069" s="7" customFormat="1" x14ac:dyDescent="0.25"/>
    <row r="12070" s="7" customFormat="1" x14ac:dyDescent="0.25"/>
    <row r="12071" s="7" customFormat="1" x14ac:dyDescent="0.25"/>
    <row r="12072" s="7" customFormat="1" x14ac:dyDescent="0.25"/>
    <row r="12073" s="7" customFormat="1" x14ac:dyDescent="0.25"/>
    <row r="12074" s="7" customFormat="1" x14ac:dyDescent="0.25"/>
    <row r="12075" s="7" customFormat="1" x14ac:dyDescent="0.25"/>
    <row r="12076" s="7" customFormat="1" x14ac:dyDescent="0.25"/>
    <row r="12077" s="7" customFormat="1" x14ac:dyDescent="0.25"/>
    <row r="12078" s="7" customFormat="1" x14ac:dyDescent="0.25"/>
    <row r="12079" s="7" customFormat="1" x14ac:dyDescent="0.25"/>
    <row r="12080" s="7" customFormat="1" x14ac:dyDescent="0.25"/>
    <row r="12081" s="7" customFormat="1" x14ac:dyDescent="0.25"/>
    <row r="12082" s="7" customFormat="1" x14ac:dyDescent="0.25"/>
    <row r="12083" s="7" customFormat="1" x14ac:dyDescent="0.25"/>
    <row r="12084" s="7" customFormat="1" x14ac:dyDescent="0.25"/>
    <row r="12085" s="7" customFormat="1" x14ac:dyDescent="0.25"/>
    <row r="12086" s="7" customFormat="1" x14ac:dyDescent="0.25"/>
    <row r="12087" s="7" customFormat="1" x14ac:dyDescent="0.25"/>
    <row r="12088" s="7" customFormat="1" x14ac:dyDescent="0.25"/>
    <row r="12089" s="7" customFormat="1" x14ac:dyDescent="0.25"/>
    <row r="12090" s="7" customFormat="1" x14ac:dyDescent="0.25"/>
    <row r="12091" s="7" customFormat="1" x14ac:dyDescent="0.25"/>
    <row r="12092" s="7" customFormat="1" x14ac:dyDescent="0.25"/>
    <row r="12093" s="7" customFormat="1" x14ac:dyDescent="0.25"/>
    <row r="12094" s="7" customFormat="1" x14ac:dyDescent="0.25"/>
    <row r="12095" s="7" customFormat="1" x14ac:dyDescent="0.25"/>
    <row r="12096" s="7" customFormat="1" x14ac:dyDescent="0.25"/>
    <row r="12097" s="7" customFormat="1" x14ac:dyDescent="0.25"/>
    <row r="12098" s="7" customFormat="1" x14ac:dyDescent="0.25"/>
    <row r="12099" s="7" customFormat="1" x14ac:dyDescent="0.25"/>
    <row r="12100" s="7" customFormat="1" x14ac:dyDescent="0.25"/>
    <row r="12101" s="7" customFormat="1" x14ac:dyDescent="0.25"/>
    <row r="12102" s="7" customFormat="1" x14ac:dyDescent="0.25"/>
    <row r="12103" s="7" customFormat="1" x14ac:dyDescent="0.25"/>
    <row r="12104" s="7" customFormat="1" x14ac:dyDescent="0.25"/>
    <row r="12105" s="7" customFormat="1" x14ac:dyDescent="0.25"/>
    <row r="12106" s="7" customFormat="1" x14ac:dyDescent="0.25"/>
    <row r="12107" s="7" customFormat="1" x14ac:dyDescent="0.25"/>
    <row r="12108" s="7" customFormat="1" x14ac:dyDescent="0.25"/>
    <row r="12109" s="7" customFormat="1" x14ac:dyDescent="0.25"/>
    <row r="12110" s="7" customFormat="1" x14ac:dyDescent="0.25"/>
    <row r="12111" s="7" customFormat="1" x14ac:dyDescent="0.25"/>
    <row r="12112" s="7" customFormat="1" x14ac:dyDescent="0.25"/>
    <row r="12113" s="7" customFormat="1" x14ac:dyDescent="0.25"/>
    <row r="12114" s="7" customFormat="1" x14ac:dyDescent="0.25"/>
    <row r="12115" s="7" customFormat="1" x14ac:dyDescent="0.25"/>
    <row r="12116" s="7" customFormat="1" x14ac:dyDescent="0.25"/>
    <row r="12117" s="7" customFormat="1" x14ac:dyDescent="0.25"/>
    <row r="12118" s="7" customFormat="1" x14ac:dyDescent="0.25"/>
    <row r="12119" s="7" customFormat="1" x14ac:dyDescent="0.25"/>
    <row r="12120" s="7" customFormat="1" x14ac:dyDescent="0.25"/>
    <row r="12121" s="7" customFormat="1" x14ac:dyDescent="0.25"/>
    <row r="12122" s="7" customFormat="1" x14ac:dyDescent="0.25"/>
    <row r="12123" s="7" customFormat="1" x14ac:dyDescent="0.25"/>
    <row r="12124" s="7" customFormat="1" x14ac:dyDescent="0.25"/>
    <row r="12125" s="7" customFormat="1" x14ac:dyDescent="0.25"/>
    <row r="12126" s="7" customFormat="1" x14ac:dyDescent="0.25"/>
    <row r="12127" s="7" customFormat="1" x14ac:dyDescent="0.25"/>
    <row r="12128" s="7" customFormat="1" x14ac:dyDescent="0.25"/>
    <row r="12129" s="7" customFormat="1" x14ac:dyDescent="0.25"/>
    <row r="12130" s="7" customFormat="1" x14ac:dyDescent="0.25"/>
    <row r="12131" s="7" customFormat="1" x14ac:dyDescent="0.25"/>
    <row r="12132" s="7" customFormat="1" x14ac:dyDescent="0.25"/>
    <row r="12133" s="7" customFormat="1" x14ac:dyDescent="0.25"/>
    <row r="12134" s="7" customFormat="1" x14ac:dyDescent="0.25"/>
    <row r="12135" s="7" customFormat="1" x14ac:dyDescent="0.25"/>
    <row r="12136" s="7" customFormat="1" x14ac:dyDescent="0.25"/>
    <row r="12137" s="7" customFormat="1" x14ac:dyDescent="0.25"/>
    <row r="12138" s="7" customFormat="1" x14ac:dyDescent="0.25"/>
    <row r="12139" s="7" customFormat="1" x14ac:dyDescent="0.25"/>
    <row r="12140" s="7" customFormat="1" x14ac:dyDescent="0.25"/>
    <row r="12141" s="7" customFormat="1" x14ac:dyDescent="0.25"/>
    <row r="12142" s="7" customFormat="1" x14ac:dyDescent="0.25"/>
    <row r="12143" s="7" customFormat="1" x14ac:dyDescent="0.25"/>
    <row r="12144" s="7" customFormat="1" x14ac:dyDescent="0.25"/>
    <row r="12145" s="7" customFormat="1" x14ac:dyDescent="0.25"/>
    <row r="12146" s="7" customFormat="1" x14ac:dyDescent="0.25"/>
    <row r="12147" s="7" customFormat="1" x14ac:dyDescent="0.25"/>
    <row r="12148" s="7" customFormat="1" x14ac:dyDescent="0.25"/>
    <row r="12149" s="7" customFormat="1" x14ac:dyDescent="0.25"/>
    <row r="12150" s="7" customFormat="1" x14ac:dyDescent="0.25"/>
    <row r="12151" s="7" customFormat="1" x14ac:dyDescent="0.25"/>
    <row r="12152" s="7" customFormat="1" x14ac:dyDescent="0.25"/>
    <row r="12153" s="7" customFormat="1" x14ac:dyDescent="0.25"/>
    <row r="12154" s="7" customFormat="1" x14ac:dyDescent="0.25"/>
    <row r="12155" s="7" customFormat="1" x14ac:dyDescent="0.25"/>
    <row r="12156" s="7" customFormat="1" x14ac:dyDescent="0.25"/>
    <row r="12157" s="7" customFormat="1" x14ac:dyDescent="0.25"/>
    <row r="12158" s="7" customFormat="1" x14ac:dyDescent="0.25"/>
    <row r="12159" s="7" customFormat="1" x14ac:dyDescent="0.25"/>
    <row r="12160" s="7" customFormat="1" x14ac:dyDescent="0.25"/>
    <row r="12161" s="7" customFormat="1" x14ac:dyDescent="0.25"/>
    <row r="12162" s="7" customFormat="1" x14ac:dyDescent="0.25"/>
    <row r="12163" s="7" customFormat="1" x14ac:dyDescent="0.25"/>
    <row r="12164" s="7" customFormat="1" x14ac:dyDescent="0.25"/>
    <row r="12165" s="7" customFormat="1" x14ac:dyDescent="0.25"/>
    <row r="12166" s="7" customFormat="1" x14ac:dyDescent="0.25"/>
    <row r="12167" s="7" customFormat="1" x14ac:dyDescent="0.25"/>
    <row r="12168" s="7" customFormat="1" x14ac:dyDescent="0.25"/>
    <row r="12169" s="7" customFormat="1" x14ac:dyDescent="0.25"/>
    <row r="12170" s="7" customFormat="1" x14ac:dyDescent="0.25"/>
    <row r="12171" s="7" customFormat="1" x14ac:dyDescent="0.25"/>
    <row r="12172" s="7" customFormat="1" x14ac:dyDescent="0.25"/>
    <row r="12173" s="7" customFormat="1" x14ac:dyDescent="0.25"/>
    <row r="12174" s="7" customFormat="1" x14ac:dyDescent="0.25"/>
    <row r="12175" s="7" customFormat="1" x14ac:dyDescent="0.25"/>
    <row r="12176" s="7" customFormat="1" x14ac:dyDescent="0.25"/>
    <row r="12177" s="7" customFormat="1" x14ac:dyDescent="0.25"/>
    <row r="12178" s="7" customFormat="1" x14ac:dyDescent="0.25"/>
    <row r="12179" s="7" customFormat="1" x14ac:dyDescent="0.25"/>
    <row r="12180" s="7" customFormat="1" x14ac:dyDescent="0.25"/>
    <row r="12181" s="7" customFormat="1" x14ac:dyDescent="0.25"/>
    <row r="12182" s="7" customFormat="1" x14ac:dyDescent="0.25"/>
    <row r="12183" s="7" customFormat="1" x14ac:dyDescent="0.25"/>
    <row r="12184" s="7" customFormat="1" x14ac:dyDescent="0.25"/>
    <row r="12185" s="7" customFormat="1" x14ac:dyDescent="0.25"/>
    <row r="12186" s="7" customFormat="1" x14ac:dyDescent="0.25"/>
    <row r="12187" s="7" customFormat="1" x14ac:dyDescent="0.25"/>
    <row r="12188" s="7" customFormat="1" x14ac:dyDescent="0.25"/>
    <row r="12189" s="7" customFormat="1" x14ac:dyDescent="0.25"/>
    <row r="12190" s="7" customFormat="1" x14ac:dyDescent="0.25"/>
    <row r="12191" s="7" customFormat="1" x14ac:dyDescent="0.25"/>
    <row r="12192" s="7" customFormat="1" x14ac:dyDescent="0.25"/>
    <row r="12193" s="7" customFormat="1" x14ac:dyDescent="0.25"/>
    <row r="12194" s="7" customFormat="1" x14ac:dyDescent="0.25"/>
    <row r="12195" s="7" customFormat="1" x14ac:dyDescent="0.25"/>
    <row r="12196" s="7" customFormat="1" x14ac:dyDescent="0.25"/>
    <row r="12197" s="7" customFormat="1" x14ac:dyDescent="0.25"/>
    <row r="12198" s="7" customFormat="1" x14ac:dyDescent="0.25"/>
    <row r="12199" s="7" customFormat="1" x14ac:dyDescent="0.25"/>
    <row r="12200" s="7" customFormat="1" x14ac:dyDescent="0.25"/>
    <row r="12201" s="7" customFormat="1" x14ac:dyDescent="0.25"/>
    <row r="12202" s="7" customFormat="1" x14ac:dyDescent="0.25"/>
    <row r="12203" s="7" customFormat="1" x14ac:dyDescent="0.25"/>
    <row r="12204" s="7" customFormat="1" x14ac:dyDescent="0.25"/>
    <row r="12205" s="7" customFormat="1" x14ac:dyDescent="0.25"/>
    <row r="12206" s="7" customFormat="1" x14ac:dyDescent="0.25"/>
    <row r="12207" s="7" customFormat="1" x14ac:dyDescent="0.25"/>
    <row r="12208" s="7" customFormat="1" x14ac:dyDescent="0.25"/>
    <row r="12209" s="7" customFormat="1" x14ac:dyDescent="0.25"/>
    <row r="12210" s="7" customFormat="1" x14ac:dyDescent="0.25"/>
    <row r="12211" s="7" customFormat="1" x14ac:dyDescent="0.25"/>
    <row r="12212" s="7" customFormat="1" x14ac:dyDescent="0.25"/>
    <row r="12213" s="7" customFormat="1" x14ac:dyDescent="0.25"/>
    <row r="12214" s="7" customFormat="1" x14ac:dyDescent="0.25"/>
    <row r="12215" s="7" customFormat="1" x14ac:dyDescent="0.25"/>
    <row r="12216" s="7" customFormat="1" x14ac:dyDescent="0.25"/>
    <row r="12217" s="7" customFormat="1" x14ac:dyDescent="0.25"/>
    <row r="12218" s="7" customFormat="1" x14ac:dyDescent="0.25"/>
    <row r="12219" s="7" customFormat="1" x14ac:dyDescent="0.25"/>
    <row r="12220" s="7" customFormat="1" x14ac:dyDescent="0.25"/>
    <row r="12221" s="7" customFormat="1" x14ac:dyDescent="0.25"/>
    <row r="12222" s="7" customFormat="1" x14ac:dyDescent="0.25"/>
    <row r="12223" s="7" customFormat="1" x14ac:dyDescent="0.25"/>
    <row r="12224" s="7" customFormat="1" x14ac:dyDescent="0.25"/>
    <row r="12225" s="7" customFormat="1" x14ac:dyDescent="0.25"/>
    <row r="12226" s="7" customFormat="1" x14ac:dyDescent="0.25"/>
    <row r="12227" s="7" customFormat="1" x14ac:dyDescent="0.25"/>
    <row r="12228" s="7" customFormat="1" x14ac:dyDescent="0.25"/>
    <row r="12229" s="7" customFormat="1" x14ac:dyDescent="0.25"/>
    <row r="12230" s="7" customFormat="1" x14ac:dyDescent="0.25"/>
    <row r="12231" s="7" customFormat="1" x14ac:dyDescent="0.25"/>
    <row r="12232" s="7" customFormat="1" x14ac:dyDescent="0.25"/>
    <row r="12233" s="7" customFormat="1" x14ac:dyDescent="0.25"/>
    <row r="12234" s="7" customFormat="1" x14ac:dyDescent="0.25"/>
    <row r="12235" s="7" customFormat="1" x14ac:dyDescent="0.25"/>
    <row r="12236" s="7" customFormat="1" x14ac:dyDescent="0.25"/>
    <row r="12237" s="7" customFormat="1" x14ac:dyDescent="0.25"/>
    <row r="12238" s="7" customFormat="1" x14ac:dyDescent="0.25"/>
    <row r="12239" s="7" customFormat="1" x14ac:dyDescent="0.25"/>
    <row r="12240" s="7" customFormat="1" x14ac:dyDescent="0.25"/>
    <row r="12241" s="7" customFormat="1" x14ac:dyDescent="0.25"/>
    <row r="12242" s="7" customFormat="1" x14ac:dyDescent="0.25"/>
    <row r="12243" s="7" customFormat="1" x14ac:dyDescent="0.25"/>
    <row r="12244" s="7" customFormat="1" x14ac:dyDescent="0.25"/>
    <row r="12245" s="7" customFormat="1" x14ac:dyDescent="0.25"/>
    <row r="12246" s="7" customFormat="1" x14ac:dyDescent="0.25"/>
    <row r="12247" s="7" customFormat="1" x14ac:dyDescent="0.25"/>
    <row r="12248" s="7" customFormat="1" x14ac:dyDescent="0.25"/>
    <row r="12249" s="7" customFormat="1" x14ac:dyDescent="0.25"/>
    <row r="12250" s="7" customFormat="1" x14ac:dyDescent="0.25"/>
    <row r="12251" s="7" customFormat="1" x14ac:dyDescent="0.25"/>
    <row r="12252" s="7" customFormat="1" x14ac:dyDescent="0.25"/>
    <row r="12253" s="7" customFormat="1" x14ac:dyDescent="0.25"/>
    <row r="12254" s="7" customFormat="1" x14ac:dyDescent="0.25"/>
    <row r="12255" s="7" customFormat="1" x14ac:dyDescent="0.25"/>
    <row r="12256" s="7" customFormat="1" x14ac:dyDescent="0.25"/>
    <row r="12257" s="7" customFormat="1" x14ac:dyDescent="0.25"/>
    <row r="12258" s="7" customFormat="1" x14ac:dyDescent="0.25"/>
    <row r="12259" s="7" customFormat="1" x14ac:dyDescent="0.25"/>
    <row r="12260" s="7" customFormat="1" x14ac:dyDescent="0.25"/>
    <row r="12261" s="7" customFormat="1" x14ac:dyDescent="0.25"/>
    <row r="12262" s="7" customFormat="1" x14ac:dyDescent="0.25"/>
    <row r="12263" s="7" customFormat="1" x14ac:dyDescent="0.25"/>
    <row r="12264" s="7" customFormat="1" x14ac:dyDescent="0.25"/>
    <row r="12265" s="7" customFormat="1" x14ac:dyDescent="0.25"/>
    <row r="12266" s="7" customFormat="1" x14ac:dyDescent="0.25"/>
    <row r="12267" s="7" customFormat="1" x14ac:dyDescent="0.25"/>
    <row r="12268" s="7" customFormat="1" x14ac:dyDescent="0.25"/>
    <row r="12269" s="7" customFormat="1" x14ac:dyDescent="0.25"/>
    <row r="12270" s="7" customFormat="1" x14ac:dyDescent="0.25"/>
    <row r="12271" s="7" customFormat="1" x14ac:dyDescent="0.25"/>
    <row r="12272" s="7" customFormat="1" x14ac:dyDescent="0.25"/>
    <row r="12273" s="7" customFormat="1" x14ac:dyDescent="0.25"/>
    <row r="12274" s="7" customFormat="1" x14ac:dyDescent="0.25"/>
    <row r="12275" s="7" customFormat="1" x14ac:dyDescent="0.25"/>
    <row r="12276" s="7" customFormat="1" x14ac:dyDescent="0.25"/>
    <row r="12277" s="7" customFormat="1" x14ac:dyDescent="0.25"/>
    <row r="12278" s="7" customFormat="1" x14ac:dyDescent="0.25"/>
    <row r="12279" s="7" customFormat="1" x14ac:dyDescent="0.25"/>
    <row r="12280" s="7" customFormat="1" x14ac:dyDescent="0.25"/>
    <row r="12281" s="7" customFormat="1" x14ac:dyDescent="0.25"/>
    <row r="12282" s="7" customFormat="1" x14ac:dyDescent="0.25"/>
    <row r="12283" s="7" customFormat="1" x14ac:dyDescent="0.25"/>
    <row r="12284" s="7" customFormat="1" x14ac:dyDescent="0.25"/>
    <row r="12285" s="7" customFormat="1" x14ac:dyDescent="0.25"/>
    <row r="12286" s="7" customFormat="1" x14ac:dyDescent="0.25"/>
    <row r="12287" s="7" customFormat="1" x14ac:dyDescent="0.25"/>
    <row r="12288" s="7" customFormat="1" x14ac:dyDescent="0.25"/>
    <row r="12289" s="7" customFormat="1" x14ac:dyDescent="0.25"/>
    <row r="12290" s="7" customFormat="1" x14ac:dyDescent="0.25"/>
    <row r="12291" s="7" customFormat="1" x14ac:dyDescent="0.25"/>
    <row r="12292" s="7" customFormat="1" x14ac:dyDescent="0.25"/>
    <row r="12293" s="7" customFormat="1" x14ac:dyDescent="0.25"/>
    <row r="12294" s="7" customFormat="1" x14ac:dyDescent="0.25"/>
    <row r="12295" s="7" customFormat="1" x14ac:dyDescent="0.25"/>
    <row r="12296" s="7" customFormat="1" x14ac:dyDescent="0.25"/>
    <row r="12297" s="7" customFormat="1" x14ac:dyDescent="0.25"/>
    <row r="12298" s="7" customFormat="1" x14ac:dyDescent="0.25"/>
    <row r="12299" s="7" customFormat="1" x14ac:dyDescent="0.25"/>
    <row r="12300" s="7" customFormat="1" x14ac:dyDescent="0.25"/>
    <row r="12301" s="7" customFormat="1" x14ac:dyDescent="0.25"/>
    <row r="12302" s="7" customFormat="1" x14ac:dyDescent="0.25"/>
    <row r="12303" s="7" customFormat="1" x14ac:dyDescent="0.25"/>
    <row r="12304" s="7" customFormat="1" x14ac:dyDescent="0.25"/>
    <row r="12305" s="7" customFormat="1" x14ac:dyDescent="0.25"/>
    <row r="12306" s="7" customFormat="1" x14ac:dyDescent="0.25"/>
    <row r="12307" s="7" customFormat="1" x14ac:dyDescent="0.25"/>
    <row r="12308" s="7" customFormat="1" x14ac:dyDescent="0.25"/>
    <row r="12309" s="7" customFormat="1" x14ac:dyDescent="0.25"/>
    <row r="12310" s="7" customFormat="1" x14ac:dyDescent="0.25"/>
    <row r="12311" s="7" customFormat="1" x14ac:dyDescent="0.25"/>
    <row r="12312" s="7" customFormat="1" x14ac:dyDescent="0.25"/>
    <row r="12313" s="7" customFormat="1" x14ac:dyDescent="0.25"/>
    <row r="12314" s="7" customFormat="1" x14ac:dyDescent="0.25"/>
    <row r="12315" s="7" customFormat="1" x14ac:dyDescent="0.25"/>
    <row r="12316" s="7" customFormat="1" x14ac:dyDescent="0.25"/>
    <row r="12317" s="7" customFormat="1" x14ac:dyDescent="0.25"/>
    <row r="12318" s="7" customFormat="1" x14ac:dyDescent="0.25"/>
    <row r="12319" s="7" customFormat="1" x14ac:dyDescent="0.25"/>
    <row r="12320" s="7" customFormat="1" x14ac:dyDescent="0.25"/>
    <row r="12321" s="7" customFormat="1" x14ac:dyDescent="0.25"/>
    <row r="12322" s="7" customFormat="1" x14ac:dyDescent="0.25"/>
    <row r="12323" s="7" customFormat="1" x14ac:dyDescent="0.25"/>
    <row r="12324" s="7" customFormat="1" x14ac:dyDescent="0.25"/>
    <row r="12325" s="7" customFormat="1" x14ac:dyDescent="0.25"/>
    <row r="12326" s="7" customFormat="1" x14ac:dyDescent="0.25"/>
    <row r="12327" s="7" customFormat="1" x14ac:dyDescent="0.25"/>
    <row r="12328" s="7" customFormat="1" x14ac:dyDescent="0.25"/>
    <row r="12329" s="7" customFormat="1" x14ac:dyDescent="0.25"/>
    <row r="12330" s="7" customFormat="1" x14ac:dyDescent="0.25"/>
    <row r="12331" s="7" customFormat="1" x14ac:dyDescent="0.25"/>
    <row r="12332" s="7" customFormat="1" x14ac:dyDescent="0.25"/>
    <row r="12333" s="7" customFormat="1" x14ac:dyDescent="0.25"/>
    <row r="12334" s="7" customFormat="1" x14ac:dyDescent="0.25"/>
    <row r="12335" s="7" customFormat="1" x14ac:dyDescent="0.25"/>
    <row r="12336" s="7" customFormat="1" x14ac:dyDescent="0.25"/>
    <row r="12337" s="7" customFormat="1" x14ac:dyDescent="0.25"/>
    <row r="12338" s="7" customFormat="1" x14ac:dyDescent="0.25"/>
    <row r="12339" s="7" customFormat="1" x14ac:dyDescent="0.25"/>
    <row r="12340" s="7" customFormat="1" x14ac:dyDescent="0.25"/>
    <row r="12341" s="7" customFormat="1" x14ac:dyDescent="0.25"/>
    <row r="12342" s="7" customFormat="1" x14ac:dyDescent="0.25"/>
    <row r="12343" s="7" customFormat="1" x14ac:dyDescent="0.25"/>
    <row r="12344" s="7" customFormat="1" x14ac:dyDescent="0.25"/>
    <row r="12345" s="7" customFormat="1" x14ac:dyDescent="0.25"/>
    <row r="12346" s="7" customFormat="1" x14ac:dyDescent="0.25"/>
    <row r="12347" s="7" customFormat="1" x14ac:dyDescent="0.25"/>
    <row r="12348" s="7" customFormat="1" x14ac:dyDescent="0.25"/>
    <row r="12349" s="7" customFormat="1" x14ac:dyDescent="0.25"/>
    <row r="12350" s="7" customFormat="1" x14ac:dyDescent="0.25"/>
    <row r="12351" s="7" customFormat="1" x14ac:dyDescent="0.25"/>
    <row r="12352" s="7" customFormat="1" x14ac:dyDescent="0.25"/>
    <row r="12353" s="7" customFormat="1" x14ac:dyDescent="0.25"/>
    <row r="12354" s="7" customFormat="1" x14ac:dyDescent="0.25"/>
    <row r="12355" s="7" customFormat="1" x14ac:dyDescent="0.25"/>
    <row r="12356" s="7" customFormat="1" x14ac:dyDescent="0.25"/>
    <row r="12357" s="7" customFormat="1" x14ac:dyDescent="0.25"/>
    <row r="12358" s="7" customFormat="1" x14ac:dyDescent="0.25"/>
    <row r="12359" s="7" customFormat="1" x14ac:dyDescent="0.25"/>
    <row r="12360" s="7" customFormat="1" x14ac:dyDescent="0.25"/>
    <row r="12361" s="7" customFormat="1" x14ac:dyDescent="0.25"/>
    <row r="12362" s="7" customFormat="1" x14ac:dyDescent="0.25"/>
    <row r="12363" s="7" customFormat="1" x14ac:dyDescent="0.25"/>
    <row r="12364" s="7" customFormat="1" x14ac:dyDescent="0.25"/>
    <row r="12365" s="7" customFormat="1" x14ac:dyDescent="0.25"/>
    <row r="12366" s="7" customFormat="1" x14ac:dyDescent="0.25"/>
    <row r="12367" s="7" customFormat="1" x14ac:dyDescent="0.25"/>
    <row r="12368" s="7" customFormat="1" x14ac:dyDescent="0.25"/>
    <row r="12369" s="7" customFormat="1" x14ac:dyDescent="0.25"/>
    <row r="12370" s="7" customFormat="1" x14ac:dyDescent="0.25"/>
    <row r="12371" s="7" customFormat="1" x14ac:dyDescent="0.25"/>
    <row r="12372" s="7" customFormat="1" x14ac:dyDescent="0.25"/>
    <row r="12373" s="7" customFormat="1" x14ac:dyDescent="0.25"/>
    <row r="12374" s="7" customFormat="1" x14ac:dyDescent="0.25"/>
    <row r="12375" s="7" customFormat="1" x14ac:dyDescent="0.25"/>
    <row r="12376" s="7" customFormat="1" x14ac:dyDescent="0.25"/>
    <row r="12377" s="7" customFormat="1" x14ac:dyDescent="0.25"/>
    <row r="12378" s="7" customFormat="1" x14ac:dyDescent="0.25"/>
    <row r="12379" s="7" customFormat="1" x14ac:dyDescent="0.25"/>
    <row r="12380" s="7" customFormat="1" x14ac:dyDescent="0.25"/>
    <row r="12381" s="7" customFormat="1" x14ac:dyDescent="0.25"/>
    <row r="12382" s="7" customFormat="1" x14ac:dyDescent="0.25"/>
    <row r="12383" s="7" customFormat="1" x14ac:dyDescent="0.25"/>
    <row r="12384" s="7" customFormat="1" x14ac:dyDescent="0.25"/>
    <row r="12385" s="7" customFormat="1" x14ac:dyDescent="0.25"/>
    <row r="12386" s="7" customFormat="1" x14ac:dyDescent="0.25"/>
    <row r="12387" s="7" customFormat="1" x14ac:dyDescent="0.25"/>
    <row r="12388" s="7" customFormat="1" x14ac:dyDescent="0.25"/>
    <row r="12389" s="7" customFormat="1" x14ac:dyDescent="0.25"/>
    <row r="12390" s="7" customFormat="1" x14ac:dyDescent="0.25"/>
    <row r="12391" s="7" customFormat="1" x14ac:dyDescent="0.25"/>
    <row r="12392" s="7" customFormat="1" x14ac:dyDescent="0.25"/>
    <row r="12393" s="7" customFormat="1" x14ac:dyDescent="0.25"/>
    <row r="12394" s="7" customFormat="1" x14ac:dyDescent="0.25"/>
    <row r="12395" s="7" customFormat="1" x14ac:dyDescent="0.25"/>
    <row r="12396" s="7" customFormat="1" x14ac:dyDescent="0.25"/>
    <row r="12397" s="7" customFormat="1" x14ac:dyDescent="0.25"/>
    <row r="12398" s="7" customFormat="1" x14ac:dyDescent="0.25"/>
    <row r="12399" s="7" customFormat="1" x14ac:dyDescent="0.25"/>
    <row r="12400" s="7" customFormat="1" x14ac:dyDescent="0.25"/>
    <row r="12401" s="7" customFormat="1" x14ac:dyDescent="0.25"/>
    <row r="12402" s="7" customFormat="1" x14ac:dyDescent="0.25"/>
    <row r="12403" s="7" customFormat="1" x14ac:dyDescent="0.25"/>
    <row r="12404" s="7" customFormat="1" x14ac:dyDescent="0.25"/>
    <row r="12405" s="7" customFormat="1" x14ac:dyDescent="0.25"/>
    <row r="12406" s="7" customFormat="1" x14ac:dyDescent="0.25"/>
    <row r="12407" s="7" customFormat="1" x14ac:dyDescent="0.25"/>
    <row r="12408" s="7" customFormat="1" x14ac:dyDescent="0.25"/>
    <row r="12409" s="7" customFormat="1" x14ac:dyDescent="0.25"/>
    <row r="12410" s="7" customFormat="1" x14ac:dyDescent="0.25"/>
    <row r="12411" s="7" customFormat="1" x14ac:dyDescent="0.25"/>
    <row r="12412" s="7" customFormat="1" x14ac:dyDescent="0.25"/>
    <row r="12413" s="7" customFormat="1" x14ac:dyDescent="0.25"/>
    <row r="12414" s="7" customFormat="1" x14ac:dyDescent="0.25"/>
    <row r="12415" s="7" customFormat="1" x14ac:dyDescent="0.25"/>
    <row r="12416" s="7" customFormat="1" x14ac:dyDescent="0.25"/>
    <row r="12417" s="7" customFormat="1" x14ac:dyDescent="0.25"/>
    <row r="12418" s="7" customFormat="1" x14ac:dyDescent="0.25"/>
    <row r="12419" s="7" customFormat="1" x14ac:dyDescent="0.25"/>
    <row r="12420" s="7" customFormat="1" x14ac:dyDescent="0.25"/>
    <row r="12421" s="7" customFormat="1" x14ac:dyDescent="0.25"/>
    <row r="12422" s="7" customFormat="1" x14ac:dyDescent="0.25"/>
    <row r="12423" s="7" customFormat="1" x14ac:dyDescent="0.25"/>
    <row r="12424" s="7" customFormat="1" x14ac:dyDescent="0.25"/>
    <row r="12425" s="7" customFormat="1" x14ac:dyDescent="0.25"/>
    <row r="12426" s="7" customFormat="1" x14ac:dyDescent="0.25"/>
    <row r="12427" s="7" customFormat="1" x14ac:dyDescent="0.25"/>
    <row r="12428" s="7" customFormat="1" x14ac:dyDescent="0.25"/>
    <row r="12429" s="7" customFormat="1" x14ac:dyDescent="0.25"/>
    <row r="12430" s="7" customFormat="1" x14ac:dyDescent="0.25"/>
    <row r="12431" s="7" customFormat="1" x14ac:dyDescent="0.25"/>
    <row r="12432" s="7" customFormat="1" x14ac:dyDescent="0.25"/>
    <row r="12433" s="7" customFormat="1" x14ac:dyDescent="0.25"/>
    <row r="12434" s="7" customFormat="1" x14ac:dyDescent="0.25"/>
    <row r="12435" s="7" customFormat="1" x14ac:dyDescent="0.25"/>
    <row r="12436" s="7" customFormat="1" x14ac:dyDescent="0.25"/>
    <row r="12437" s="7" customFormat="1" x14ac:dyDescent="0.25"/>
    <row r="12438" s="7" customFormat="1" x14ac:dyDescent="0.25"/>
    <row r="12439" s="7" customFormat="1" x14ac:dyDescent="0.25"/>
    <row r="12440" s="7" customFormat="1" x14ac:dyDescent="0.25"/>
    <row r="12441" s="7" customFormat="1" x14ac:dyDescent="0.25"/>
    <row r="12442" s="7" customFormat="1" x14ac:dyDescent="0.25"/>
    <row r="12443" s="7" customFormat="1" x14ac:dyDescent="0.25"/>
    <row r="12444" s="7" customFormat="1" x14ac:dyDescent="0.25"/>
    <row r="12445" s="7" customFormat="1" x14ac:dyDescent="0.25"/>
    <row r="12446" s="7" customFormat="1" x14ac:dyDescent="0.25"/>
    <row r="12447" s="7" customFormat="1" x14ac:dyDescent="0.25"/>
    <row r="12448" s="7" customFormat="1" x14ac:dyDescent="0.25"/>
    <row r="12449" s="7" customFormat="1" x14ac:dyDescent="0.25"/>
    <row r="12450" s="7" customFormat="1" x14ac:dyDescent="0.25"/>
    <row r="12451" s="7" customFormat="1" x14ac:dyDescent="0.25"/>
    <row r="12452" s="7" customFormat="1" x14ac:dyDescent="0.25"/>
    <row r="12453" s="7" customFormat="1" x14ac:dyDescent="0.25"/>
    <row r="12454" s="7" customFormat="1" x14ac:dyDescent="0.25"/>
    <row r="12455" s="7" customFormat="1" x14ac:dyDescent="0.25"/>
    <row r="12456" s="7" customFormat="1" x14ac:dyDescent="0.25"/>
    <row r="12457" s="7" customFormat="1" x14ac:dyDescent="0.25"/>
    <row r="12458" s="7" customFormat="1" x14ac:dyDescent="0.25"/>
    <row r="12459" s="7" customFormat="1" x14ac:dyDescent="0.25"/>
    <row r="12460" s="7" customFormat="1" x14ac:dyDescent="0.25"/>
    <row r="12461" s="7" customFormat="1" x14ac:dyDescent="0.25"/>
    <row r="12462" s="7" customFormat="1" x14ac:dyDescent="0.25"/>
    <row r="12463" s="7" customFormat="1" x14ac:dyDescent="0.25"/>
    <row r="12464" s="7" customFormat="1" x14ac:dyDescent="0.25"/>
    <row r="12465" s="7" customFormat="1" x14ac:dyDescent="0.25"/>
    <row r="12466" s="7" customFormat="1" x14ac:dyDescent="0.25"/>
    <row r="12467" s="7" customFormat="1" x14ac:dyDescent="0.25"/>
    <row r="12468" s="7" customFormat="1" x14ac:dyDescent="0.25"/>
    <row r="12469" s="7" customFormat="1" x14ac:dyDescent="0.25"/>
    <row r="12470" s="7" customFormat="1" x14ac:dyDescent="0.25"/>
    <row r="12471" s="7" customFormat="1" x14ac:dyDescent="0.25"/>
    <row r="12472" s="7" customFormat="1" x14ac:dyDescent="0.25"/>
    <row r="12473" s="7" customFormat="1" x14ac:dyDescent="0.25"/>
    <row r="12474" s="7" customFormat="1" x14ac:dyDescent="0.25"/>
    <row r="12475" s="7" customFormat="1" x14ac:dyDescent="0.25"/>
    <row r="12476" s="7" customFormat="1" x14ac:dyDescent="0.25"/>
    <row r="12477" s="7" customFormat="1" x14ac:dyDescent="0.25"/>
    <row r="12478" s="7" customFormat="1" x14ac:dyDescent="0.25"/>
    <row r="12479" s="7" customFormat="1" x14ac:dyDescent="0.25"/>
    <row r="12480" s="7" customFormat="1" x14ac:dyDescent="0.25"/>
    <row r="12481" s="7" customFormat="1" x14ac:dyDescent="0.25"/>
    <row r="12482" s="7" customFormat="1" x14ac:dyDescent="0.25"/>
    <row r="12483" s="7" customFormat="1" x14ac:dyDescent="0.25"/>
    <row r="12484" s="7" customFormat="1" x14ac:dyDescent="0.25"/>
    <row r="12485" s="7" customFormat="1" x14ac:dyDescent="0.25"/>
    <row r="12486" s="7" customFormat="1" x14ac:dyDescent="0.25"/>
    <row r="12487" s="7" customFormat="1" x14ac:dyDescent="0.25"/>
    <row r="12488" s="7" customFormat="1" x14ac:dyDescent="0.25"/>
    <row r="12489" s="7" customFormat="1" x14ac:dyDescent="0.25"/>
    <row r="12490" s="7" customFormat="1" x14ac:dyDescent="0.25"/>
    <row r="12491" s="7" customFormat="1" x14ac:dyDescent="0.25"/>
    <row r="12492" s="7" customFormat="1" x14ac:dyDescent="0.25"/>
    <row r="12493" s="7" customFormat="1" x14ac:dyDescent="0.25"/>
    <row r="12494" s="7" customFormat="1" x14ac:dyDescent="0.25"/>
    <row r="12495" s="7" customFormat="1" x14ac:dyDescent="0.25"/>
    <row r="12496" s="7" customFormat="1" x14ac:dyDescent="0.25"/>
    <row r="12497" s="7" customFormat="1" x14ac:dyDescent="0.25"/>
    <row r="12498" s="7" customFormat="1" x14ac:dyDescent="0.25"/>
    <row r="12499" s="7" customFormat="1" x14ac:dyDescent="0.25"/>
    <row r="12500" s="7" customFormat="1" x14ac:dyDescent="0.25"/>
    <row r="12501" s="7" customFormat="1" x14ac:dyDescent="0.25"/>
    <row r="12502" s="7" customFormat="1" x14ac:dyDescent="0.25"/>
    <row r="12503" s="7" customFormat="1" x14ac:dyDescent="0.25"/>
    <row r="12504" s="7" customFormat="1" x14ac:dyDescent="0.25"/>
    <row r="12505" s="7" customFormat="1" x14ac:dyDescent="0.25"/>
    <row r="12506" s="7" customFormat="1" x14ac:dyDescent="0.25"/>
    <row r="12507" s="7" customFormat="1" x14ac:dyDescent="0.25"/>
    <row r="12508" s="7" customFormat="1" x14ac:dyDescent="0.25"/>
    <row r="12509" s="7" customFormat="1" x14ac:dyDescent="0.25"/>
    <row r="12510" s="7" customFormat="1" x14ac:dyDescent="0.25"/>
    <row r="12511" s="7" customFormat="1" x14ac:dyDescent="0.25"/>
    <row r="12512" s="7" customFormat="1" x14ac:dyDescent="0.25"/>
    <row r="12513" s="7" customFormat="1" x14ac:dyDescent="0.25"/>
    <row r="12514" s="7" customFormat="1" x14ac:dyDescent="0.25"/>
    <row r="12515" s="7" customFormat="1" x14ac:dyDescent="0.25"/>
    <row r="12516" s="7" customFormat="1" x14ac:dyDescent="0.25"/>
    <row r="12517" s="7" customFormat="1" x14ac:dyDescent="0.25"/>
    <row r="12518" s="7" customFormat="1" x14ac:dyDescent="0.25"/>
    <row r="12519" s="7" customFormat="1" x14ac:dyDescent="0.25"/>
    <row r="12520" s="7" customFormat="1" x14ac:dyDescent="0.25"/>
    <row r="12521" s="7" customFormat="1" x14ac:dyDescent="0.25"/>
    <row r="12522" s="7" customFormat="1" x14ac:dyDescent="0.25"/>
    <row r="12523" s="7" customFormat="1" x14ac:dyDescent="0.25"/>
    <row r="12524" s="7" customFormat="1" x14ac:dyDescent="0.25"/>
    <row r="12525" s="7" customFormat="1" x14ac:dyDescent="0.25"/>
    <row r="12526" s="7" customFormat="1" x14ac:dyDescent="0.25"/>
    <row r="12527" s="7" customFormat="1" x14ac:dyDescent="0.25"/>
    <row r="12528" s="7" customFormat="1" x14ac:dyDescent="0.25"/>
    <row r="12529" s="7" customFormat="1" x14ac:dyDescent="0.25"/>
    <row r="12530" s="7" customFormat="1" x14ac:dyDescent="0.25"/>
    <row r="12531" s="7" customFormat="1" x14ac:dyDescent="0.25"/>
    <row r="12532" s="7" customFormat="1" x14ac:dyDescent="0.25"/>
    <row r="12533" s="7" customFormat="1" x14ac:dyDescent="0.25"/>
    <row r="12534" s="7" customFormat="1" x14ac:dyDescent="0.25"/>
    <row r="12535" s="7" customFormat="1" x14ac:dyDescent="0.25"/>
    <row r="12536" s="7" customFormat="1" x14ac:dyDescent="0.25"/>
    <row r="12537" s="7" customFormat="1" x14ac:dyDescent="0.25"/>
    <row r="12538" s="7" customFormat="1" x14ac:dyDescent="0.25"/>
    <row r="12539" s="7" customFormat="1" x14ac:dyDescent="0.25"/>
    <row r="12540" s="7" customFormat="1" x14ac:dyDescent="0.25"/>
    <row r="12541" s="7" customFormat="1" x14ac:dyDescent="0.25"/>
    <row r="12542" s="7" customFormat="1" x14ac:dyDescent="0.25"/>
    <row r="12543" s="7" customFormat="1" x14ac:dyDescent="0.25"/>
    <row r="12544" s="7" customFormat="1" x14ac:dyDescent="0.25"/>
    <row r="12545" s="7" customFormat="1" x14ac:dyDescent="0.25"/>
    <row r="12546" s="7" customFormat="1" x14ac:dyDescent="0.25"/>
    <row r="12547" s="7" customFormat="1" x14ac:dyDescent="0.25"/>
    <row r="12548" s="7" customFormat="1" x14ac:dyDescent="0.25"/>
    <row r="12549" s="7" customFormat="1" x14ac:dyDescent="0.25"/>
    <row r="12550" s="7" customFormat="1" x14ac:dyDescent="0.25"/>
    <row r="12551" s="7" customFormat="1" x14ac:dyDescent="0.25"/>
    <row r="12552" s="7" customFormat="1" x14ac:dyDescent="0.25"/>
    <row r="12553" s="7" customFormat="1" x14ac:dyDescent="0.25"/>
    <row r="12554" s="7" customFormat="1" x14ac:dyDescent="0.25"/>
    <row r="12555" s="7" customFormat="1" x14ac:dyDescent="0.25"/>
    <row r="12556" s="7" customFormat="1" x14ac:dyDescent="0.25"/>
    <row r="12557" s="7" customFormat="1" x14ac:dyDescent="0.25"/>
    <row r="12558" s="7" customFormat="1" x14ac:dyDescent="0.25"/>
    <row r="12559" s="7" customFormat="1" x14ac:dyDescent="0.25"/>
    <row r="12560" s="7" customFormat="1" x14ac:dyDescent="0.25"/>
    <row r="12561" s="7" customFormat="1" x14ac:dyDescent="0.25"/>
    <row r="12562" s="7" customFormat="1" x14ac:dyDescent="0.25"/>
    <row r="12563" s="7" customFormat="1" x14ac:dyDescent="0.25"/>
    <row r="12564" s="7" customFormat="1" x14ac:dyDescent="0.25"/>
    <row r="12565" s="7" customFormat="1" x14ac:dyDescent="0.25"/>
    <row r="12566" s="7" customFormat="1" x14ac:dyDescent="0.25"/>
    <row r="12567" s="7" customFormat="1" x14ac:dyDescent="0.25"/>
    <row r="12568" s="7" customFormat="1" x14ac:dyDescent="0.25"/>
    <row r="12569" s="7" customFormat="1" x14ac:dyDescent="0.25"/>
    <row r="12570" s="7" customFormat="1" x14ac:dyDescent="0.25"/>
    <row r="12571" s="7" customFormat="1" x14ac:dyDescent="0.25"/>
    <row r="12572" s="7" customFormat="1" x14ac:dyDescent="0.25"/>
    <row r="12573" s="7" customFormat="1" x14ac:dyDescent="0.25"/>
    <row r="12574" s="7" customFormat="1" x14ac:dyDescent="0.25"/>
    <row r="12575" s="7" customFormat="1" x14ac:dyDescent="0.25"/>
    <row r="12576" s="7" customFormat="1" x14ac:dyDescent="0.25"/>
    <row r="12577" s="7" customFormat="1" x14ac:dyDescent="0.25"/>
    <row r="12578" s="7" customFormat="1" x14ac:dyDescent="0.25"/>
    <row r="12579" s="7" customFormat="1" x14ac:dyDescent="0.25"/>
    <row r="12580" s="7" customFormat="1" x14ac:dyDescent="0.25"/>
    <row r="12581" s="7" customFormat="1" x14ac:dyDescent="0.25"/>
    <row r="12582" s="7" customFormat="1" x14ac:dyDescent="0.25"/>
    <row r="12583" s="7" customFormat="1" x14ac:dyDescent="0.25"/>
    <row r="12584" s="7" customFormat="1" x14ac:dyDescent="0.25"/>
    <row r="12585" s="7" customFormat="1" x14ac:dyDescent="0.25"/>
    <row r="12586" s="7" customFormat="1" x14ac:dyDescent="0.25"/>
    <row r="12587" s="7" customFormat="1" x14ac:dyDescent="0.25"/>
    <row r="12588" s="7" customFormat="1" x14ac:dyDescent="0.25"/>
    <row r="12589" s="7" customFormat="1" x14ac:dyDescent="0.25"/>
    <row r="12590" s="7" customFormat="1" x14ac:dyDescent="0.25"/>
    <row r="12591" s="7" customFormat="1" x14ac:dyDescent="0.25"/>
    <row r="12592" s="7" customFormat="1" x14ac:dyDescent="0.25"/>
    <row r="12593" s="7" customFormat="1" x14ac:dyDescent="0.25"/>
    <row r="12594" s="7" customFormat="1" x14ac:dyDescent="0.25"/>
    <row r="12595" s="7" customFormat="1" x14ac:dyDescent="0.25"/>
    <row r="12596" s="7" customFormat="1" x14ac:dyDescent="0.25"/>
    <row r="12597" s="7" customFormat="1" x14ac:dyDescent="0.25"/>
    <row r="12598" s="7" customFormat="1" x14ac:dyDescent="0.25"/>
    <row r="12599" s="7" customFormat="1" x14ac:dyDescent="0.25"/>
    <row r="12600" s="7" customFormat="1" x14ac:dyDescent="0.25"/>
    <row r="12601" s="7" customFormat="1" x14ac:dyDescent="0.25"/>
    <row r="12602" s="7" customFormat="1" x14ac:dyDescent="0.25"/>
    <row r="12603" s="7" customFormat="1" x14ac:dyDescent="0.25"/>
    <row r="12604" s="7" customFormat="1" x14ac:dyDescent="0.25"/>
    <row r="12605" s="7" customFormat="1" x14ac:dyDescent="0.25"/>
    <row r="12606" s="7" customFormat="1" x14ac:dyDescent="0.25"/>
    <row r="12607" s="7" customFormat="1" x14ac:dyDescent="0.25"/>
    <row r="12608" s="7" customFormat="1" x14ac:dyDescent="0.25"/>
    <row r="12609" s="7" customFormat="1" x14ac:dyDescent="0.25"/>
    <row r="12610" s="7" customFormat="1" x14ac:dyDescent="0.25"/>
    <row r="12611" s="7" customFormat="1" x14ac:dyDescent="0.25"/>
    <row r="12612" s="7" customFormat="1" x14ac:dyDescent="0.25"/>
    <row r="12613" s="7" customFormat="1" x14ac:dyDescent="0.25"/>
    <row r="12614" s="7" customFormat="1" x14ac:dyDescent="0.25"/>
    <row r="12615" s="7" customFormat="1" x14ac:dyDescent="0.25"/>
    <row r="12616" s="7" customFormat="1" x14ac:dyDescent="0.25"/>
    <row r="12617" s="7" customFormat="1" x14ac:dyDescent="0.25"/>
    <row r="12618" s="7" customFormat="1" x14ac:dyDescent="0.25"/>
    <row r="12619" s="7" customFormat="1" x14ac:dyDescent="0.25"/>
    <row r="12620" s="7" customFormat="1" x14ac:dyDescent="0.25"/>
    <row r="12621" s="7" customFormat="1" x14ac:dyDescent="0.25"/>
    <row r="12622" s="7" customFormat="1" x14ac:dyDescent="0.25"/>
    <row r="12623" s="7" customFormat="1" x14ac:dyDescent="0.25"/>
    <row r="12624" s="7" customFormat="1" x14ac:dyDescent="0.25"/>
    <row r="12625" s="7" customFormat="1" x14ac:dyDescent="0.25"/>
    <row r="12626" s="7" customFormat="1" x14ac:dyDescent="0.25"/>
    <row r="12627" s="7" customFormat="1" x14ac:dyDescent="0.25"/>
    <row r="12628" s="7" customFormat="1" x14ac:dyDescent="0.25"/>
    <row r="12629" s="7" customFormat="1" x14ac:dyDescent="0.25"/>
    <row r="12630" s="7" customFormat="1" x14ac:dyDescent="0.25"/>
    <row r="12631" s="7" customFormat="1" x14ac:dyDescent="0.25"/>
    <row r="12632" s="7" customFormat="1" x14ac:dyDescent="0.25"/>
    <row r="12633" s="7" customFormat="1" x14ac:dyDescent="0.25"/>
    <row r="12634" s="7" customFormat="1" x14ac:dyDescent="0.25"/>
    <row r="12635" s="7" customFormat="1" x14ac:dyDescent="0.25"/>
    <row r="12636" s="7" customFormat="1" x14ac:dyDescent="0.25"/>
    <row r="12637" s="7" customFormat="1" x14ac:dyDescent="0.25"/>
    <row r="12638" s="7" customFormat="1" x14ac:dyDescent="0.25"/>
    <row r="12639" s="7" customFormat="1" x14ac:dyDescent="0.25"/>
    <row r="12640" s="7" customFormat="1" x14ac:dyDescent="0.25"/>
    <row r="12641" s="7" customFormat="1" x14ac:dyDescent="0.25"/>
    <row r="12642" s="7" customFormat="1" x14ac:dyDescent="0.25"/>
    <row r="12643" s="7" customFormat="1" x14ac:dyDescent="0.25"/>
    <row r="12644" s="7" customFormat="1" x14ac:dyDescent="0.25"/>
    <row r="12645" s="7" customFormat="1" x14ac:dyDescent="0.25"/>
    <row r="12646" s="7" customFormat="1" x14ac:dyDescent="0.25"/>
    <row r="12647" s="7" customFormat="1" x14ac:dyDescent="0.25"/>
    <row r="12648" s="7" customFormat="1" x14ac:dyDescent="0.25"/>
    <row r="12649" s="7" customFormat="1" x14ac:dyDescent="0.25"/>
    <row r="12650" s="7" customFormat="1" x14ac:dyDescent="0.25"/>
    <row r="12651" s="7" customFormat="1" x14ac:dyDescent="0.25"/>
    <row r="12652" s="7" customFormat="1" x14ac:dyDescent="0.25"/>
    <row r="12653" s="7" customFormat="1" x14ac:dyDescent="0.25"/>
    <row r="12654" s="7" customFormat="1" x14ac:dyDescent="0.25"/>
    <row r="12655" s="7" customFormat="1" x14ac:dyDescent="0.25"/>
    <row r="12656" s="7" customFormat="1" x14ac:dyDescent="0.25"/>
    <row r="12657" s="7" customFormat="1" x14ac:dyDescent="0.25"/>
    <row r="12658" s="7" customFormat="1" x14ac:dyDescent="0.25"/>
    <row r="12659" s="7" customFormat="1" x14ac:dyDescent="0.25"/>
    <row r="12660" s="7" customFormat="1" x14ac:dyDescent="0.25"/>
    <row r="12661" s="7" customFormat="1" x14ac:dyDescent="0.25"/>
    <row r="12662" s="7" customFormat="1" x14ac:dyDescent="0.25"/>
    <row r="12663" s="7" customFormat="1" x14ac:dyDescent="0.25"/>
    <row r="12664" s="7" customFormat="1" x14ac:dyDescent="0.25"/>
    <row r="12665" s="7" customFormat="1" x14ac:dyDescent="0.25"/>
    <row r="12666" s="7" customFormat="1" x14ac:dyDescent="0.25"/>
    <row r="12667" s="7" customFormat="1" x14ac:dyDescent="0.25"/>
    <row r="12668" s="7" customFormat="1" x14ac:dyDescent="0.25"/>
    <row r="12669" s="7" customFormat="1" x14ac:dyDescent="0.25"/>
    <row r="12670" s="7" customFormat="1" x14ac:dyDescent="0.25"/>
    <row r="12671" s="7" customFormat="1" x14ac:dyDescent="0.25"/>
    <row r="12672" s="7" customFormat="1" x14ac:dyDescent="0.25"/>
    <row r="12673" s="7" customFormat="1" x14ac:dyDescent="0.25"/>
    <row r="12674" s="7" customFormat="1" x14ac:dyDescent="0.25"/>
    <row r="12675" s="7" customFormat="1" x14ac:dyDescent="0.25"/>
    <row r="12676" s="7" customFormat="1" x14ac:dyDescent="0.25"/>
    <row r="12677" s="7" customFormat="1" x14ac:dyDescent="0.25"/>
    <row r="12678" s="7" customFormat="1" x14ac:dyDescent="0.25"/>
    <row r="12679" s="7" customFormat="1" x14ac:dyDescent="0.25"/>
    <row r="12680" s="7" customFormat="1" x14ac:dyDescent="0.25"/>
    <row r="12681" s="7" customFormat="1" x14ac:dyDescent="0.25"/>
    <row r="12682" s="7" customFormat="1" x14ac:dyDescent="0.25"/>
    <row r="12683" s="7" customFormat="1" x14ac:dyDescent="0.25"/>
    <row r="12684" s="7" customFormat="1" x14ac:dyDescent="0.25"/>
    <row r="12685" s="7" customFormat="1" x14ac:dyDescent="0.25"/>
    <row r="12686" s="7" customFormat="1" x14ac:dyDescent="0.25"/>
    <row r="12687" s="7" customFormat="1" x14ac:dyDescent="0.25"/>
    <row r="12688" s="7" customFormat="1" x14ac:dyDescent="0.25"/>
    <row r="12689" s="7" customFormat="1" x14ac:dyDescent="0.25"/>
    <row r="12690" s="7" customFormat="1" x14ac:dyDescent="0.25"/>
    <row r="12691" s="7" customFormat="1" x14ac:dyDescent="0.25"/>
    <row r="12692" s="7" customFormat="1" x14ac:dyDescent="0.25"/>
    <row r="12693" s="7" customFormat="1" x14ac:dyDescent="0.25"/>
    <row r="12694" s="7" customFormat="1" x14ac:dyDescent="0.25"/>
    <row r="12695" s="7" customFormat="1" x14ac:dyDescent="0.25"/>
    <row r="12696" s="7" customFormat="1" x14ac:dyDescent="0.25"/>
    <row r="12697" s="7" customFormat="1" x14ac:dyDescent="0.25"/>
    <row r="12698" s="7" customFormat="1" x14ac:dyDescent="0.25"/>
    <row r="12699" s="7" customFormat="1" x14ac:dyDescent="0.25"/>
    <row r="12700" s="7" customFormat="1" x14ac:dyDescent="0.25"/>
    <row r="12701" s="7" customFormat="1" x14ac:dyDescent="0.25"/>
    <row r="12702" s="7" customFormat="1" x14ac:dyDescent="0.25"/>
    <row r="12703" s="7" customFormat="1" x14ac:dyDescent="0.25"/>
    <row r="12704" s="7" customFormat="1" x14ac:dyDescent="0.25"/>
    <row r="12705" s="7" customFormat="1" x14ac:dyDescent="0.25"/>
    <row r="12706" s="7" customFormat="1" x14ac:dyDescent="0.25"/>
    <row r="12707" s="7" customFormat="1" x14ac:dyDescent="0.25"/>
    <row r="12708" s="7" customFormat="1" x14ac:dyDescent="0.25"/>
    <row r="12709" s="7" customFormat="1" x14ac:dyDescent="0.25"/>
    <row r="12710" s="7" customFormat="1" x14ac:dyDescent="0.25"/>
    <row r="12711" s="7" customFormat="1" x14ac:dyDescent="0.25"/>
    <row r="12712" s="7" customFormat="1" x14ac:dyDescent="0.25"/>
    <row r="12713" s="7" customFormat="1" x14ac:dyDescent="0.25"/>
    <row r="12714" s="7" customFormat="1" x14ac:dyDescent="0.25"/>
    <row r="12715" s="7" customFormat="1" x14ac:dyDescent="0.25"/>
    <row r="12716" s="7" customFormat="1" x14ac:dyDescent="0.25"/>
    <row r="12717" s="7" customFormat="1" x14ac:dyDescent="0.25"/>
    <row r="12718" s="7" customFormat="1" x14ac:dyDescent="0.25"/>
    <row r="12719" s="7" customFormat="1" x14ac:dyDescent="0.25"/>
    <row r="12720" s="7" customFormat="1" x14ac:dyDescent="0.25"/>
    <row r="12721" s="7" customFormat="1" x14ac:dyDescent="0.25"/>
    <row r="12722" s="7" customFormat="1" x14ac:dyDescent="0.25"/>
    <row r="12723" s="7" customFormat="1" x14ac:dyDescent="0.25"/>
    <row r="12724" s="7" customFormat="1" x14ac:dyDescent="0.25"/>
    <row r="12725" s="7" customFormat="1" x14ac:dyDescent="0.25"/>
    <row r="12726" s="7" customFormat="1" x14ac:dyDescent="0.25"/>
    <row r="12727" s="7" customFormat="1" x14ac:dyDescent="0.25"/>
    <row r="12728" s="7" customFormat="1" x14ac:dyDescent="0.25"/>
    <row r="12729" s="7" customFormat="1" x14ac:dyDescent="0.25"/>
    <row r="12730" s="7" customFormat="1" x14ac:dyDescent="0.25"/>
    <row r="12731" s="7" customFormat="1" x14ac:dyDescent="0.25"/>
    <row r="12732" s="7" customFormat="1" x14ac:dyDescent="0.25"/>
    <row r="12733" s="7" customFormat="1" x14ac:dyDescent="0.25"/>
    <row r="12734" s="7" customFormat="1" x14ac:dyDescent="0.25"/>
    <row r="12735" s="7" customFormat="1" x14ac:dyDescent="0.25"/>
    <row r="12736" s="7" customFormat="1" x14ac:dyDescent="0.25"/>
    <row r="12737" s="7" customFormat="1" x14ac:dyDescent="0.25"/>
    <row r="12738" s="7" customFormat="1" x14ac:dyDescent="0.25"/>
    <row r="12739" s="7" customFormat="1" x14ac:dyDescent="0.25"/>
    <row r="12740" s="7" customFormat="1" x14ac:dyDescent="0.25"/>
    <row r="12741" s="7" customFormat="1" x14ac:dyDescent="0.25"/>
    <row r="12742" s="7" customFormat="1" x14ac:dyDescent="0.25"/>
    <row r="12743" s="7" customFormat="1" x14ac:dyDescent="0.25"/>
    <row r="12744" s="7" customFormat="1" x14ac:dyDescent="0.25"/>
    <row r="12745" s="7" customFormat="1" x14ac:dyDescent="0.25"/>
    <row r="12746" s="7" customFormat="1" x14ac:dyDescent="0.25"/>
    <row r="12747" s="7" customFormat="1" x14ac:dyDescent="0.25"/>
    <row r="12748" s="7" customFormat="1" x14ac:dyDescent="0.25"/>
    <row r="12749" s="7" customFormat="1" x14ac:dyDescent="0.25"/>
    <row r="12750" s="7" customFormat="1" x14ac:dyDescent="0.25"/>
    <row r="12751" s="7" customFormat="1" x14ac:dyDescent="0.25"/>
    <row r="12752" s="7" customFormat="1" x14ac:dyDescent="0.25"/>
    <row r="12753" s="7" customFormat="1" x14ac:dyDescent="0.25"/>
    <row r="12754" s="7" customFormat="1" x14ac:dyDescent="0.25"/>
    <row r="12755" s="7" customFormat="1" x14ac:dyDescent="0.25"/>
    <row r="12756" s="7" customFormat="1" x14ac:dyDescent="0.25"/>
    <row r="12757" s="7" customFormat="1" x14ac:dyDescent="0.25"/>
    <row r="12758" s="7" customFormat="1" x14ac:dyDescent="0.25"/>
    <row r="12759" s="7" customFormat="1" x14ac:dyDescent="0.25"/>
    <row r="12760" s="7" customFormat="1" x14ac:dyDescent="0.25"/>
    <row r="12761" s="7" customFormat="1" x14ac:dyDescent="0.25"/>
    <row r="12762" s="7" customFormat="1" x14ac:dyDescent="0.25"/>
    <row r="12763" s="7" customFormat="1" x14ac:dyDescent="0.25"/>
    <row r="12764" s="7" customFormat="1" x14ac:dyDescent="0.25"/>
    <row r="12765" s="7" customFormat="1" x14ac:dyDescent="0.25"/>
    <row r="12766" s="7" customFormat="1" x14ac:dyDescent="0.25"/>
    <row r="12767" s="7" customFormat="1" x14ac:dyDescent="0.25"/>
    <row r="12768" s="7" customFormat="1" x14ac:dyDescent="0.25"/>
    <row r="12769" s="7" customFormat="1" x14ac:dyDescent="0.25"/>
    <row r="12770" s="7" customFormat="1" x14ac:dyDescent="0.25"/>
    <row r="12771" s="7" customFormat="1" x14ac:dyDescent="0.25"/>
    <row r="12772" s="7" customFormat="1" x14ac:dyDescent="0.25"/>
    <row r="12773" s="7" customFormat="1" x14ac:dyDescent="0.25"/>
    <row r="12774" s="7" customFormat="1" x14ac:dyDescent="0.25"/>
    <row r="12775" s="7" customFormat="1" x14ac:dyDescent="0.25"/>
    <row r="12776" s="7" customFormat="1" x14ac:dyDescent="0.25"/>
    <row r="12777" s="7" customFormat="1" x14ac:dyDescent="0.25"/>
    <row r="12778" s="7" customFormat="1" x14ac:dyDescent="0.25"/>
    <row r="12779" s="7" customFormat="1" x14ac:dyDescent="0.25"/>
    <row r="12780" s="7" customFormat="1" x14ac:dyDescent="0.25"/>
    <row r="12781" s="7" customFormat="1" x14ac:dyDescent="0.25"/>
    <row r="12782" s="7" customFormat="1" x14ac:dyDescent="0.25"/>
    <row r="12783" s="7" customFormat="1" x14ac:dyDescent="0.25"/>
    <row r="12784" s="7" customFormat="1" x14ac:dyDescent="0.25"/>
    <row r="12785" s="7" customFormat="1" x14ac:dyDescent="0.25"/>
    <row r="12786" s="7" customFormat="1" x14ac:dyDescent="0.25"/>
    <row r="12787" s="7" customFormat="1" x14ac:dyDescent="0.25"/>
    <row r="12788" s="7" customFormat="1" x14ac:dyDescent="0.25"/>
    <row r="12789" s="7" customFormat="1" x14ac:dyDescent="0.25"/>
    <row r="12790" s="7" customFormat="1" x14ac:dyDescent="0.25"/>
    <row r="12791" s="7" customFormat="1" x14ac:dyDescent="0.25"/>
    <row r="12792" s="7" customFormat="1" x14ac:dyDescent="0.25"/>
    <row r="12793" s="7" customFormat="1" x14ac:dyDescent="0.25"/>
    <row r="12794" s="7" customFormat="1" x14ac:dyDescent="0.25"/>
    <row r="12795" s="7" customFormat="1" x14ac:dyDescent="0.25"/>
    <row r="12796" s="7" customFormat="1" x14ac:dyDescent="0.25"/>
    <row r="12797" s="7" customFormat="1" x14ac:dyDescent="0.25"/>
    <row r="12798" s="7" customFormat="1" x14ac:dyDescent="0.25"/>
    <row r="12799" s="7" customFormat="1" x14ac:dyDescent="0.25"/>
    <row r="12800" s="7" customFormat="1" x14ac:dyDescent="0.25"/>
    <row r="12801" s="7" customFormat="1" x14ac:dyDescent="0.25"/>
    <row r="12802" s="7" customFormat="1" x14ac:dyDescent="0.25"/>
    <row r="12803" s="7" customFormat="1" x14ac:dyDescent="0.25"/>
    <row r="12804" s="7" customFormat="1" x14ac:dyDescent="0.25"/>
    <row r="12805" s="7" customFormat="1" x14ac:dyDescent="0.25"/>
    <row r="12806" s="7" customFormat="1" x14ac:dyDescent="0.25"/>
    <row r="12807" s="7" customFormat="1" x14ac:dyDescent="0.25"/>
    <row r="12808" s="7" customFormat="1" x14ac:dyDescent="0.25"/>
    <row r="12809" s="7" customFormat="1" x14ac:dyDescent="0.25"/>
    <row r="12810" s="7" customFormat="1" x14ac:dyDescent="0.25"/>
    <row r="12811" s="7" customFormat="1" x14ac:dyDescent="0.25"/>
    <row r="12812" s="7" customFormat="1" x14ac:dyDescent="0.25"/>
    <row r="12813" s="7" customFormat="1" x14ac:dyDescent="0.25"/>
    <row r="12814" s="7" customFormat="1" x14ac:dyDescent="0.25"/>
    <row r="12815" s="7" customFormat="1" x14ac:dyDescent="0.25"/>
    <row r="12816" s="7" customFormat="1" x14ac:dyDescent="0.25"/>
    <row r="12817" s="7" customFormat="1" x14ac:dyDescent="0.25"/>
    <row r="12818" s="7" customFormat="1" x14ac:dyDescent="0.25"/>
    <row r="12819" s="7" customFormat="1" x14ac:dyDescent="0.25"/>
    <row r="12820" s="7" customFormat="1" x14ac:dyDescent="0.25"/>
    <row r="12821" s="7" customFormat="1" x14ac:dyDescent="0.25"/>
    <row r="12822" s="7" customFormat="1" x14ac:dyDescent="0.25"/>
    <row r="12823" s="7" customFormat="1" x14ac:dyDescent="0.25"/>
    <row r="12824" s="7" customFormat="1" x14ac:dyDescent="0.25"/>
    <row r="12825" s="7" customFormat="1" x14ac:dyDescent="0.25"/>
    <row r="12826" s="7" customFormat="1" x14ac:dyDescent="0.25"/>
    <row r="12827" s="7" customFormat="1" x14ac:dyDescent="0.25"/>
    <row r="12828" s="7" customFormat="1" x14ac:dyDescent="0.25"/>
    <row r="12829" s="7" customFormat="1" x14ac:dyDescent="0.25"/>
    <row r="12830" s="7" customFormat="1" x14ac:dyDescent="0.25"/>
    <row r="12831" s="7" customFormat="1" x14ac:dyDescent="0.25"/>
    <row r="12832" s="7" customFormat="1" x14ac:dyDescent="0.25"/>
    <row r="12833" s="7" customFormat="1" x14ac:dyDescent="0.25"/>
    <row r="12834" s="7" customFormat="1" x14ac:dyDescent="0.25"/>
    <row r="12835" s="7" customFormat="1" x14ac:dyDescent="0.25"/>
    <row r="12836" s="7" customFormat="1" x14ac:dyDescent="0.25"/>
    <row r="12837" s="7" customFormat="1" x14ac:dyDescent="0.25"/>
    <row r="12838" s="7" customFormat="1" x14ac:dyDescent="0.25"/>
    <row r="12839" s="7" customFormat="1" x14ac:dyDescent="0.25"/>
    <row r="12840" s="7" customFormat="1" x14ac:dyDescent="0.25"/>
    <row r="12841" s="7" customFormat="1" x14ac:dyDescent="0.25"/>
    <row r="12842" s="7" customFormat="1" x14ac:dyDescent="0.25"/>
    <row r="12843" s="7" customFormat="1" x14ac:dyDescent="0.25"/>
    <row r="12844" s="7" customFormat="1" x14ac:dyDescent="0.25"/>
    <row r="12845" s="7" customFormat="1" x14ac:dyDescent="0.25"/>
    <row r="12846" s="7" customFormat="1" x14ac:dyDescent="0.25"/>
    <row r="12847" s="7" customFormat="1" x14ac:dyDescent="0.25"/>
    <row r="12848" s="7" customFormat="1" x14ac:dyDescent="0.25"/>
    <row r="12849" s="7" customFormat="1" x14ac:dyDescent="0.25"/>
    <row r="12850" s="7" customFormat="1" x14ac:dyDescent="0.25"/>
    <row r="12851" s="7" customFormat="1" x14ac:dyDescent="0.25"/>
    <row r="12852" s="7" customFormat="1" x14ac:dyDescent="0.25"/>
    <row r="12853" s="7" customFormat="1" x14ac:dyDescent="0.25"/>
    <row r="12854" s="7" customFormat="1" x14ac:dyDescent="0.25"/>
    <row r="12855" s="7" customFormat="1" x14ac:dyDescent="0.25"/>
    <row r="12856" s="7" customFormat="1" x14ac:dyDescent="0.25"/>
    <row r="12857" s="7" customFormat="1" x14ac:dyDescent="0.25"/>
    <row r="12858" s="7" customFormat="1" x14ac:dyDescent="0.25"/>
    <row r="12859" s="7" customFormat="1" x14ac:dyDescent="0.25"/>
    <row r="12860" s="7" customFormat="1" x14ac:dyDescent="0.25"/>
    <row r="12861" s="7" customFormat="1" x14ac:dyDescent="0.25"/>
    <row r="12862" s="7" customFormat="1" x14ac:dyDescent="0.25"/>
    <row r="12863" s="7" customFormat="1" x14ac:dyDescent="0.25"/>
    <row r="12864" s="7" customFormat="1" x14ac:dyDescent="0.25"/>
    <row r="12865" s="7" customFormat="1" x14ac:dyDescent="0.25"/>
    <row r="12866" s="7" customFormat="1" x14ac:dyDescent="0.25"/>
    <row r="12867" s="7" customFormat="1" x14ac:dyDescent="0.25"/>
    <row r="12868" s="7" customFormat="1" x14ac:dyDescent="0.25"/>
    <row r="12869" s="7" customFormat="1" x14ac:dyDescent="0.25"/>
    <row r="12870" s="7" customFormat="1" x14ac:dyDescent="0.25"/>
    <row r="12871" s="7" customFormat="1" x14ac:dyDescent="0.25"/>
    <row r="12872" s="7" customFormat="1" x14ac:dyDescent="0.25"/>
    <row r="12873" s="7" customFormat="1" x14ac:dyDescent="0.25"/>
    <row r="12874" s="7" customFormat="1" x14ac:dyDescent="0.25"/>
    <row r="12875" s="7" customFormat="1" x14ac:dyDescent="0.25"/>
    <row r="12876" s="7" customFormat="1" x14ac:dyDescent="0.25"/>
    <row r="12877" s="7" customFormat="1" x14ac:dyDescent="0.25"/>
    <row r="12878" s="7" customFormat="1" x14ac:dyDescent="0.25"/>
    <row r="12879" s="7" customFormat="1" x14ac:dyDescent="0.25"/>
    <row r="12880" s="7" customFormat="1" x14ac:dyDescent="0.25"/>
    <row r="12881" s="7" customFormat="1" x14ac:dyDescent="0.25"/>
    <row r="12882" s="7" customFormat="1" x14ac:dyDescent="0.25"/>
    <row r="12883" s="7" customFormat="1" x14ac:dyDescent="0.25"/>
    <row r="12884" s="7" customFormat="1" x14ac:dyDescent="0.25"/>
    <row r="12885" s="7" customFormat="1" x14ac:dyDescent="0.25"/>
    <row r="12886" s="7" customFormat="1" x14ac:dyDescent="0.25"/>
    <row r="12887" s="7" customFormat="1" x14ac:dyDescent="0.25"/>
    <row r="12888" s="7" customFormat="1" x14ac:dyDescent="0.25"/>
    <row r="12889" s="7" customFormat="1" x14ac:dyDescent="0.25"/>
    <row r="12890" s="7" customFormat="1" x14ac:dyDescent="0.25"/>
    <row r="12891" s="7" customFormat="1" x14ac:dyDescent="0.25"/>
    <row r="12892" s="7" customFormat="1" x14ac:dyDescent="0.25"/>
    <row r="12893" s="7" customFormat="1" x14ac:dyDescent="0.25"/>
    <row r="12894" s="7" customFormat="1" x14ac:dyDescent="0.25"/>
    <row r="12895" s="7" customFormat="1" x14ac:dyDescent="0.25"/>
    <row r="12896" s="7" customFormat="1" x14ac:dyDescent="0.25"/>
    <row r="12897" s="7" customFormat="1" x14ac:dyDescent="0.25"/>
    <row r="12898" s="7" customFormat="1" x14ac:dyDescent="0.25"/>
    <row r="12899" s="7" customFormat="1" x14ac:dyDescent="0.25"/>
    <row r="12900" s="7" customFormat="1" x14ac:dyDescent="0.25"/>
    <row r="12901" s="7" customFormat="1" x14ac:dyDescent="0.25"/>
    <row r="12902" s="7" customFormat="1" x14ac:dyDescent="0.25"/>
    <row r="12903" s="7" customFormat="1" x14ac:dyDescent="0.25"/>
    <row r="12904" s="7" customFormat="1" x14ac:dyDescent="0.25"/>
    <row r="12905" s="7" customFormat="1" x14ac:dyDescent="0.25"/>
    <row r="12906" s="7" customFormat="1" x14ac:dyDescent="0.25"/>
    <row r="12907" s="7" customFormat="1" x14ac:dyDescent="0.25"/>
    <row r="12908" s="7" customFormat="1" x14ac:dyDescent="0.25"/>
    <row r="12909" s="7" customFormat="1" x14ac:dyDescent="0.25"/>
    <row r="12910" s="7" customFormat="1" x14ac:dyDescent="0.25"/>
    <row r="12911" s="7" customFormat="1" x14ac:dyDescent="0.25"/>
    <row r="12912" s="7" customFormat="1" x14ac:dyDescent="0.25"/>
    <row r="12913" s="7" customFormat="1" x14ac:dyDescent="0.25"/>
    <row r="12914" s="7" customFormat="1" x14ac:dyDescent="0.25"/>
    <row r="12915" s="7" customFormat="1" x14ac:dyDescent="0.25"/>
    <row r="12916" s="7" customFormat="1" x14ac:dyDescent="0.25"/>
    <row r="12917" s="7" customFormat="1" x14ac:dyDescent="0.25"/>
    <row r="12918" s="7" customFormat="1" x14ac:dyDescent="0.25"/>
    <row r="12919" s="7" customFormat="1" x14ac:dyDescent="0.25"/>
    <row r="12920" s="7" customFormat="1" x14ac:dyDescent="0.25"/>
    <row r="12921" s="7" customFormat="1" x14ac:dyDescent="0.25"/>
    <row r="12922" s="7" customFormat="1" x14ac:dyDescent="0.25"/>
    <row r="12923" s="7" customFormat="1" x14ac:dyDescent="0.25"/>
    <row r="12924" s="7" customFormat="1" x14ac:dyDescent="0.25"/>
    <row r="12925" s="7" customFormat="1" x14ac:dyDescent="0.25"/>
    <row r="12926" s="7" customFormat="1" x14ac:dyDescent="0.25"/>
    <row r="12927" s="7" customFormat="1" x14ac:dyDescent="0.25"/>
    <row r="12928" s="7" customFormat="1" x14ac:dyDescent="0.25"/>
    <row r="12929" s="7" customFormat="1" x14ac:dyDescent="0.25"/>
    <row r="12930" s="7" customFormat="1" x14ac:dyDescent="0.25"/>
    <row r="12931" s="7" customFormat="1" x14ac:dyDescent="0.25"/>
    <row r="12932" s="7" customFormat="1" x14ac:dyDescent="0.25"/>
    <row r="12933" s="7" customFormat="1" x14ac:dyDescent="0.25"/>
    <row r="12934" s="7" customFormat="1" x14ac:dyDescent="0.25"/>
    <row r="12935" s="7" customFormat="1" x14ac:dyDescent="0.25"/>
    <row r="12936" s="7" customFormat="1" x14ac:dyDescent="0.25"/>
    <row r="12937" s="7" customFormat="1" x14ac:dyDescent="0.25"/>
    <row r="12938" s="7" customFormat="1" x14ac:dyDescent="0.25"/>
    <row r="12939" s="7" customFormat="1" x14ac:dyDescent="0.25"/>
    <row r="12940" s="7" customFormat="1" x14ac:dyDescent="0.25"/>
    <row r="12941" s="7" customFormat="1" x14ac:dyDescent="0.25"/>
    <row r="12942" s="7" customFormat="1" x14ac:dyDescent="0.25"/>
    <row r="12943" s="7" customFormat="1" x14ac:dyDescent="0.25"/>
    <row r="12944" s="7" customFormat="1" x14ac:dyDescent="0.25"/>
    <row r="12945" s="7" customFormat="1" x14ac:dyDescent="0.25"/>
    <row r="12946" s="7" customFormat="1" x14ac:dyDescent="0.25"/>
    <row r="12947" s="7" customFormat="1" x14ac:dyDescent="0.25"/>
    <row r="12948" s="7" customFormat="1" x14ac:dyDescent="0.25"/>
    <row r="12949" s="7" customFormat="1" x14ac:dyDescent="0.25"/>
    <row r="12950" s="7" customFormat="1" x14ac:dyDescent="0.25"/>
    <row r="12951" s="7" customFormat="1" x14ac:dyDescent="0.25"/>
    <row r="12952" s="7" customFormat="1" x14ac:dyDescent="0.25"/>
    <row r="12953" s="7" customFormat="1" x14ac:dyDescent="0.25"/>
    <row r="12954" s="7" customFormat="1" x14ac:dyDescent="0.25"/>
    <row r="12955" s="7" customFormat="1" x14ac:dyDescent="0.25"/>
    <row r="12956" s="7" customFormat="1" x14ac:dyDescent="0.25"/>
    <row r="12957" s="7" customFormat="1" x14ac:dyDescent="0.25"/>
    <row r="12958" s="7" customFormat="1" x14ac:dyDescent="0.25"/>
    <row r="12959" s="7" customFormat="1" x14ac:dyDescent="0.25"/>
    <row r="12960" s="7" customFormat="1" x14ac:dyDescent="0.25"/>
    <row r="12961" s="7" customFormat="1" x14ac:dyDescent="0.25"/>
    <row r="12962" s="7" customFormat="1" x14ac:dyDescent="0.25"/>
    <row r="12963" s="7" customFormat="1" x14ac:dyDescent="0.25"/>
    <row r="12964" s="7" customFormat="1" x14ac:dyDescent="0.25"/>
    <row r="12965" s="7" customFormat="1" x14ac:dyDescent="0.25"/>
    <row r="12966" s="7" customFormat="1" x14ac:dyDescent="0.25"/>
    <row r="12967" s="7" customFormat="1" x14ac:dyDescent="0.25"/>
    <row r="12968" s="7" customFormat="1" x14ac:dyDescent="0.25"/>
    <row r="12969" s="7" customFormat="1" x14ac:dyDescent="0.25"/>
    <row r="12970" s="7" customFormat="1" x14ac:dyDescent="0.25"/>
    <row r="12971" s="7" customFormat="1" x14ac:dyDescent="0.25"/>
    <row r="12972" s="7" customFormat="1" x14ac:dyDescent="0.25"/>
    <row r="12973" s="7" customFormat="1" x14ac:dyDescent="0.25"/>
    <row r="12974" s="7" customFormat="1" x14ac:dyDescent="0.25"/>
    <row r="12975" s="7" customFormat="1" x14ac:dyDescent="0.25"/>
    <row r="12976" s="7" customFormat="1" x14ac:dyDescent="0.25"/>
    <row r="12977" s="7" customFormat="1" x14ac:dyDescent="0.25"/>
    <row r="12978" s="7" customFormat="1" x14ac:dyDescent="0.25"/>
    <row r="12979" s="7" customFormat="1" x14ac:dyDescent="0.25"/>
    <row r="12980" s="7" customFormat="1" x14ac:dyDescent="0.25"/>
    <row r="12981" s="7" customFormat="1" x14ac:dyDescent="0.25"/>
    <row r="12982" s="7" customFormat="1" x14ac:dyDescent="0.25"/>
    <row r="12983" s="7" customFormat="1" x14ac:dyDescent="0.25"/>
    <row r="12984" s="7" customFormat="1" x14ac:dyDescent="0.25"/>
    <row r="12985" s="7" customFormat="1" x14ac:dyDescent="0.25"/>
    <row r="12986" s="7" customFormat="1" x14ac:dyDescent="0.25"/>
    <row r="12987" s="7" customFormat="1" x14ac:dyDescent="0.25"/>
    <row r="12988" s="7" customFormat="1" x14ac:dyDescent="0.25"/>
    <row r="12989" s="7" customFormat="1" x14ac:dyDescent="0.25"/>
    <row r="12990" s="7" customFormat="1" x14ac:dyDescent="0.25"/>
    <row r="12991" s="7" customFormat="1" x14ac:dyDescent="0.25"/>
    <row r="12992" s="7" customFormat="1" x14ac:dyDescent="0.25"/>
    <row r="12993" s="7" customFormat="1" x14ac:dyDescent="0.25"/>
    <row r="12994" s="7" customFormat="1" x14ac:dyDescent="0.25"/>
    <row r="12995" s="7" customFormat="1" x14ac:dyDescent="0.25"/>
    <row r="12996" s="7" customFormat="1" x14ac:dyDescent="0.25"/>
    <row r="12997" s="7" customFormat="1" x14ac:dyDescent="0.25"/>
    <row r="12998" s="7" customFormat="1" x14ac:dyDescent="0.25"/>
    <row r="12999" s="7" customFormat="1" x14ac:dyDescent="0.25"/>
    <row r="13000" s="7" customFormat="1" x14ac:dyDescent="0.25"/>
    <row r="13001" s="7" customFormat="1" x14ac:dyDescent="0.25"/>
    <row r="13002" s="7" customFormat="1" x14ac:dyDescent="0.25"/>
    <row r="13003" s="7" customFormat="1" x14ac:dyDescent="0.25"/>
    <row r="13004" s="7" customFormat="1" x14ac:dyDescent="0.25"/>
    <row r="13005" s="7" customFormat="1" x14ac:dyDescent="0.25"/>
    <row r="13006" s="7" customFormat="1" x14ac:dyDescent="0.25"/>
    <row r="13007" s="7" customFormat="1" x14ac:dyDescent="0.25"/>
    <row r="13008" s="7" customFormat="1" x14ac:dyDescent="0.25"/>
    <row r="13009" s="7" customFormat="1" x14ac:dyDescent="0.25"/>
    <row r="13010" s="7" customFormat="1" x14ac:dyDescent="0.25"/>
    <row r="13011" s="7" customFormat="1" x14ac:dyDescent="0.25"/>
    <row r="13012" s="7" customFormat="1" x14ac:dyDescent="0.25"/>
    <row r="13013" s="7" customFormat="1" x14ac:dyDescent="0.25"/>
    <row r="13014" s="7" customFormat="1" x14ac:dyDescent="0.25"/>
    <row r="13015" s="7" customFormat="1" x14ac:dyDescent="0.25"/>
    <row r="13016" s="7" customFormat="1" x14ac:dyDescent="0.25"/>
    <row r="13017" s="7" customFormat="1" x14ac:dyDescent="0.25"/>
    <row r="13018" s="7" customFormat="1" x14ac:dyDescent="0.25"/>
    <row r="13019" s="7" customFormat="1" x14ac:dyDescent="0.25"/>
    <row r="13020" s="7" customFormat="1" x14ac:dyDescent="0.25"/>
    <row r="13021" s="7" customFormat="1" x14ac:dyDescent="0.25"/>
    <row r="13022" s="7" customFormat="1" x14ac:dyDescent="0.25"/>
    <row r="13023" s="7" customFormat="1" x14ac:dyDescent="0.25"/>
    <row r="13024" s="7" customFormat="1" x14ac:dyDescent="0.25"/>
    <row r="13025" s="7" customFormat="1" x14ac:dyDescent="0.25"/>
    <row r="13026" s="7" customFormat="1" x14ac:dyDescent="0.25"/>
    <row r="13027" s="7" customFormat="1" x14ac:dyDescent="0.25"/>
    <row r="13028" s="7" customFormat="1" x14ac:dyDescent="0.25"/>
    <row r="13029" s="7" customFormat="1" x14ac:dyDescent="0.25"/>
    <row r="13030" s="7" customFormat="1" x14ac:dyDescent="0.25"/>
    <row r="13031" s="7" customFormat="1" x14ac:dyDescent="0.25"/>
    <row r="13032" s="7" customFormat="1" x14ac:dyDescent="0.25"/>
    <row r="13033" s="7" customFormat="1" x14ac:dyDescent="0.25"/>
    <row r="13034" s="7" customFormat="1" x14ac:dyDescent="0.25"/>
    <row r="13035" s="7" customFormat="1" x14ac:dyDescent="0.25"/>
    <row r="13036" s="7" customFormat="1" x14ac:dyDescent="0.25"/>
    <row r="13037" s="7" customFormat="1" x14ac:dyDescent="0.25"/>
    <row r="13038" s="7" customFormat="1" x14ac:dyDescent="0.25"/>
    <row r="13039" s="7" customFormat="1" x14ac:dyDescent="0.25"/>
    <row r="13040" s="7" customFormat="1" x14ac:dyDescent="0.25"/>
    <row r="13041" s="7" customFormat="1" x14ac:dyDescent="0.25"/>
    <row r="13042" s="7" customFormat="1" x14ac:dyDescent="0.25"/>
    <row r="13043" s="7" customFormat="1" x14ac:dyDescent="0.25"/>
    <row r="13044" s="7" customFormat="1" x14ac:dyDescent="0.25"/>
    <row r="13045" s="7" customFormat="1" x14ac:dyDescent="0.25"/>
    <row r="13046" s="7" customFormat="1" x14ac:dyDescent="0.25"/>
    <row r="13047" s="7" customFormat="1" x14ac:dyDescent="0.25"/>
    <row r="13048" s="7" customFormat="1" x14ac:dyDescent="0.25"/>
    <row r="13049" s="7" customFormat="1" x14ac:dyDescent="0.25"/>
    <row r="13050" s="7" customFormat="1" x14ac:dyDescent="0.25"/>
    <row r="13051" s="7" customFormat="1" x14ac:dyDescent="0.25"/>
    <row r="13052" s="7" customFormat="1" x14ac:dyDescent="0.25"/>
    <row r="13053" s="7" customFormat="1" x14ac:dyDescent="0.25"/>
    <row r="13054" s="7" customFormat="1" x14ac:dyDescent="0.25"/>
    <row r="13055" s="7" customFormat="1" x14ac:dyDescent="0.25"/>
    <row r="13056" s="7" customFormat="1" x14ac:dyDescent="0.25"/>
    <row r="13057" s="7" customFormat="1" x14ac:dyDescent="0.25"/>
    <row r="13058" s="7" customFormat="1" x14ac:dyDescent="0.25"/>
    <row r="13059" s="7" customFormat="1" x14ac:dyDescent="0.25"/>
    <row r="13060" s="7" customFormat="1" x14ac:dyDescent="0.25"/>
    <row r="13061" s="7" customFormat="1" x14ac:dyDescent="0.25"/>
    <row r="13062" s="7" customFormat="1" x14ac:dyDescent="0.25"/>
    <row r="13063" s="7" customFormat="1" x14ac:dyDescent="0.25"/>
    <row r="13064" s="7" customFormat="1" x14ac:dyDescent="0.25"/>
    <row r="13065" s="7" customFormat="1" x14ac:dyDescent="0.25"/>
    <row r="13066" s="7" customFormat="1" x14ac:dyDescent="0.25"/>
    <row r="13067" s="7" customFormat="1" x14ac:dyDescent="0.25"/>
    <row r="13068" s="7" customFormat="1" x14ac:dyDescent="0.25"/>
    <row r="13069" s="7" customFormat="1" x14ac:dyDescent="0.25"/>
    <row r="13070" s="7" customFormat="1" x14ac:dyDescent="0.25"/>
    <row r="13071" s="7" customFormat="1" x14ac:dyDescent="0.25"/>
    <row r="13072" s="7" customFormat="1" x14ac:dyDescent="0.25"/>
    <row r="13073" s="7" customFormat="1" x14ac:dyDescent="0.25"/>
    <row r="13074" s="7" customFormat="1" x14ac:dyDescent="0.25"/>
    <row r="13075" s="7" customFormat="1" x14ac:dyDescent="0.25"/>
    <row r="13076" s="7" customFormat="1" x14ac:dyDescent="0.25"/>
    <row r="13077" s="7" customFormat="1" x14ac:dyDescent="0.25"/>
    <row r="13078" s="7" customFormat="1" x14ac:dyDescent="0.25"/>
    <row r="13079" s="7" customFormat="1" x14ac:dyDescent="0.25"/>
    <row r="13080" s="7" customFormat="1" x14ac:dyDescent="0.25"/>
    <row r="13081" s="7" customFormat="1" x14ac:dyDescent="0.25"/>
    <row r="13082" s="7" customFormat="1" x14ac:dyDescent="0.25"/>
    <row r="13083" s="7" customFormat="1" x14ac:dyDescent="0.25"/>
    <row r="13084" s="7" customFormat="1" x14ac:dyDescent="0.25"/>
    <row r="13085" s="7" customFormat="1" x14ac:dyDescent="0.25"/>
    <row r="13086" s="7" customFormat="1" x14ac:dyDescent="0.25"/>
    <row r="13087" s="7" customFormat="1" x14ac:dyDescent="0.25"/>
    <row r="13088" s="7" customFormat="1" x14ac:dyDescent="0.25"/>
    <row r="13089" s="7" customFormat="1" x14ac:dyDescent="0.25"/>
    <row r="13090" s="7" customFormat="1" x14ac:dyDescent="0.25"/>
    <row r="13091" s="7" customFormat="1" x14ac:dyDescent="0.25"/>
    <row r="13092" s="7" customFormat="1" x14ac:dyDescent="0.25"/>
    <row r="13093" s="7" customFormat="1" x14ac:dyDescent="0.25"/>
    <row r="13094" s="7" customFormat="1" x14ac:dyDescent="0.25"/>
    <row r="13095" s="7" customFormat="1" x14ac:dyDescent="0.25"/>
    <row r="13096" s="7" customFormat="1" x14ac:dyDescent="0.25"/>
    <row r="13097" s="7" customFormat="1" x14ac:dyDescent="0.25"/>
    <row r="13098" s="7" customFormat="1" x14ac:dyDescent="0.25"/>
    <row r="13099" s="7" customFormat="1" x14ac:dyDescent="0.25"/>
    <row r="13100" s="7" customFormat="1" x14ac:dyDescent="0.25"/>
    <row r="13101" s="7" customFormat="1" x14ac:dyDescent="0.25"/>
    <row r="13102" s="7" customFormat="1" x14ac:dyDescent="0.25"/>
    <row r="13103" s="7" customFormat="1" x14ac:dyDescent="0.25"/>
    <row r="13104" s="7" customFormat="1" x14ac:dyDescent="0.25"/>
    <row r="13105" s="7" customFormat="1" x14ac:dyDescent="0.25"/>
    <row r="13106" s="7" customFormat="1" x14ac:dyDescent="0.25"/>
    <row r="13107" s="7" customFormat="1" x14ac:dyDescent="0.25"/>
    <row r="13108" s="7" customFormat="1" x14ac:dyDescent="0.25"/>
    <row r="13109" s="7" customFormat="1" x14ac:dyDescent="0.25"/>
    <row r="13110" s="7" customFormat="1" x14ac:dyDescent="0.25"/>
    <row r="13111" s="7" customFormat="1" x14ac:dyDescent="0.25"/>
    <row r="13112" s="7" customFormat="1" x14ac:dyDescent="0.25"/>
    <row r="13113" s="7" customFormat="1" x14ac:dyDescent="0.25"/>
    <row r="13114" s="7" customFormat="1" x14ac:dyDescent="0.25"/>
    <row r="13115" s="7" customFormat="1" x14ac:dyDescent="0.25"/>
    <row r="13116" s="7" customFormat="1" x14ac:dyDescent="0.25"/>
    <row r="13117" s="7" customFormat="1" x14ac:dyDescent="0.25"/>
    <row r="13118" s="7" customFormat="1" x14ac:dyDescent="0.25"/>
    <row r="13119" s="7" customFormat="1" x14ac:dyDescent="0.25"/>
    <row r="13120" s="7" customFormat="1" x14ac:dyDescent="0.25"/>
    <row r="13121" s="7" customFormat="1" x14ac:dyDescent="0.25"/>
    <row r="13122" s="7" customFormat="1" x14ac:dyDescent="0.25"/>
    <row r="13123" s="7" customFormat="1" x14ac:dyDescent="0.25"/>
    <row r="13124" s="7" customFormat="1" x14ac:dyDescent="0.25"/>
    <row r="13125" s="7" customFormat="1" x14ac:dyDescent="0.25"/>
    <row r="13126" s="7" customFormat="1" x14ac:dyDescent="0.25"/>
    <row r="13127" s="7" customFormat="1" x14ac:dyDescent="0.25"/>
    <row r="13128" s="7" customFormat="1" x14ac:dyDescent="0.25"/>
    <row r="13129" s="7" customFormat="1" x14ac:dyDescent="0.25"/>
    <row r="13130" s="7" customFormat="1" x14ac:dyDescent="0.25"/>
    <row r="13131" s="7" customFormat="1" x14ac:dyDescent="0.25"/>
    <row r="13132" s="7" customFormat="1" x14ac:dyDescent="0.25"/>
    <row r="13133" s="7" customFormat="1" x14ac:dyDescent="0.25"/>
    <row r="13134" s="7" customFormat="1" x14ac:dyDescent="0.25"/>
    <row r="13135" s="7" customFormat="1" x14ac:dyDescent="0.25"/>
    <row r="13136" s="7" customFormat="1" x14ac:dyDescent="0.25"/>
    <row r="13137" s="7" customFormat="1" x14ac:dyDescent="0.25"/>
    <row r="13138" s="7" customFormat="1" x14ac:dyDescent="0.25"/>
    <row r="13139" s="7" customFormat="1" x14ac:dyDescent="0.25"/>
    <row r="13140" s="7" customFormat="1" x14ac:dyDescent="0.25"/>
    <row r="13141" s="7" customFormat="1" x14ac:dyDescent="0.25"/>
    <row r="13142" s="7" customFormat="1" x14ac:dyDescent="0.25"/>
    <row r="13143" s="7" customFormat="1" x14ac:dyDescent="0.25"/>
    <row r="13144" s="7" customFormat="1" x14ac:dyDescent="0.25"/>
    <row r="13145" s="7" customFormat="1" x14ac:dyDescent="0.25"/>
    <row r="13146" s="7" customFormat="1" x14ac:dyDescent="0.25"/>
    <row r="13147" s="7" customFormat="1" x14ac:dyDescent="0.25"/>
    <row r="13148" s="7" customFormat="1" x14ac:dyDescent="0.25"/>
    <row r="13149" s="7" customFormat="1" x14ac:dyDescent="0.25"/>
    <row r="13150" s="7" customFormat="1" x14ac:dyDescent="0.25"/>
    <row r="13151" s="7" customFormat="1" x14ac:dyDescent="0.25"/>
    <row r="13152" s="7" customFormat="1" x14ac:dyDescent="0.25"/>
    <row r="13153" s="7" customFormat="1" x14ac:dyDescent="0.25"/>
    <row r="13154" s="7" customFormat="1" x14ac:dyDescent="0.25"/>
    <row r="13155" s="7" customFormat="1" x14ac:dyDescent="0.25"/>
    <row r="13156" s="7" customFormat="1" x14ac:dyDescent="0.25"/>
    <row r="13157" s="7" customFormat="1" x14ac:dyDescent="0.25"/>
    <row r="13158" s="7" customFormat="1" x14ac:dyDescent="0.25"/>
    <row r="13159" s="7" customFormat="1" x14ac:dyDescent="0.25"/>
    <row r="13160" s="7" customFormat="1" x14ac:dyDescent="0.25"/>
    <row r="13161" s="7" customFormat="1" x14ac:dyDescent="0.25"/>
    <row r="13162" s="7" customFormat="1" x14ac:dyDescent="0.25"/>
    <row r="13163" s="7" customFormat="1" x14ac:dyDescent="0.25"/>
    <row r="13164" s="7" customFormat="1" x14ac:dyDescent="0.25"/>
    <row r="13165" s="7" customFormat="1" x14ac:dyDescent="0.25"/>
    <row r="13166" s="7" customFormat="1" x14ac:dyDescent="0.25"/>
    <row r="13167" s="7" customFormat="1" x14ac:dyDescent="0.25"/>
    <row r="13168" s="7" customFormat="1" x14ac:dyDescent="0.25"/>
    <row r="13169" s="7" customFormat="1" x14ac:dyDescent="0.25"/>
    <row r="13170" s="7" customFormat="1" x14ac:dyDescent="0.25"/>
    <row r="13171" s="7" customFormat="1" x14ac:dyDescent="0.25"/>
    <row r="13172" s="7" customFormat="1" x14ac:dyDescent="0.25"/>
    <row r="13173" s="7" customFormat="1" x14ac:dyDescent="0.25"/>
    <row r="13174" s="7" customFormat="1" x14ac:dyDescent="0.25"/>
    <row r="13175" s="7" customFormat="1" x14ac:dyDescent="0.25"/>
    <row r="13176" s="7" customFormat="1" x14ac:dyDescent="0.25"/>
    <row r="13177" s="7" customFormat="1" x14ac:dyDescent="0.25"/>
    <row r="13178" s="7" customFormat="1" x14ac:dyDescent="0.25"/>
    <row r="13179" s="7" customFormat="1" x14ac:dyDescent="0.25"/>
    <row r="13180" s="7" customFormat="1" x14ac:dyDescent="0.25"/>
    <row r="13181" s="7" customFormat="1" x14ac:dyDescent="0.25"/>
    <row r="13182" s="7" customFormat="1" x14ac:dyDescent="0.25"/>
    <row r="13183" s="7" customFormat="1" x14ac:dyDescent="0.25"/>
    <row r="13184" s="7" customFormat="1" x14ac:dyDescent="0.25"/>
    <row r="13185" s="7" customFormat="1" x14ac:dyDescent="0.25"/>
    <row r="13186" s="7" customFormat="1" x14ac:dyDescent="0.25"/>
    <row r="13187" s="7" customFormat="1" x14ac:dyDescent="0.25"/>
    <row r="13188" s="7" customFormat="1" x14ac:dyDescent="0.25"/>
    <row r="13189" s="7" customFormat="1" x14ac:dyDescent="0.25"/>
    <row r="13190" s="7" customFormat="1" x14ac:dyDescent="0.25"/>
    <row r="13191" s="7" customFormat="1" x14ac:dyDescent="0.25"/>
    <row r="13192" s="7" customFormat="1" x14ac:dyDescent="0.25"/>
    <row r="13193" s="7" customFormat="1" x14ac:dyDescent="0.25"/>
    <row r="13194" s="7" customFormat="1" x14ac:dyDescent="0.25"/>
    <row r="13195" s="7" customFormat="1" x14ac:dyDescent="0.25"/>
    <row r="13196" s="7" customFormat="1" x14ac:dyDescent="0.25"/>
    <row r="13197" s="7" customFormat="1" x14ac:dyDescent="0.25"/>
    <row r="13198" s="7" customFormat="1" x14ac:dyDescent="0.25"/>
    <row r="13199" s="7" customFormat="1" x14ac:dyDescent="0.25"/>
    <row r="13200" s="7" customFormat="1" x14ac:dyDescent="0.25"/>
    <row r="13201" s="7" customFormat="1" x14ac:dyDescent="0.25"/>
    <row r="13202" s="7" customFormat="1" x14ac:dyDescent="0.25"/>
    <row r="13203" s="7" customFormat="1" x14ac:dyDescent="0.25"/>
    <row r="13204" s="7" customFormat="1" x14ac:dyDescent="0.25"/>
    <row r="13205" s="7" customFormat="1" x14ac:dyDescent="0.25"/>
    <row r="13206" s="7" customFormat="1" x14ac:dyDescent="0.25"/>
    <row r="13207" s="7" customFormat="1" x14ac:dyDescent="0.25"/>
    <row r="13208" s="7" customFormat="1" x14ac:dyDescent="0.25"/>
    <row r="13209" s="7" customFormat="1" x14ac:dyDescent="0.25"/>
    <row r="13210" s="7" customFormat="1" x14ac:dyDescent="0.25"/>
    <row r="13211" s="7" customFormat="1" x14ac:dyDescent="0.25"/>
    <row r="13212" s="7" customFormat="1" x14ac:dyDescent="0.25"/>
    <row r="13213" s="7" customFormat="1" x14ac:dyDescent="0.25"/>
    <row r="13214" s="7" customFormat="1" x14ac:dyDescent="0.25"/>
    <row r="13215" s="7" customFormat="1" x14ac:dyDescent="0.25"/>
    <row r="13216" s="7" customFormat="1" x14ac:dyDescent="0.25"/>
    <row r="13217" s="7" customFormat="1" x14ac:dyDescent="0.25"/>
    <row r="13218" s="7" customFormat="1" x14ac:dyDescent="0.25"/>
    <row r="13219" s="7" customFormat="1" x14ac:dyDescent="0.25"/>
    <row r="13220" s="7" customFormat="1" x14ac:dyDescent="0.25"/>
    <row r="13221" s="7" customFormat="1" x14ac:dyDescent="0.25"/>
    <row r="13222" s="7" customFormat="1" x14ac:dyDescent="0.25"/>
    <row r="13223" s="7" customFormat="1" x14ac:dyDescent="0.25"/>
    <row r="13224" s="7" customFormat="1" x14ac:dyDescent="0.25"/>
    <row r="13225" s="7" customFormat="1" x14ac:dyDescent="0.25"/>
    <row r="13226" s="7" customFormat="1" x14ac:dyDescent="0.25"/>
    <row r="13227" s="7" customFormat="1" x14ac:dyDescent="0.25"/>
    <row r="13228" s="7" customFormat="1" x14ac:dyDescent="0.25"/>
    <row r="13229" s="7" customFormat="1" x14ac:dyDescent="0.25"/>
    <row r="13230" s="7" customFormat="1" x14ac:dyDescent="0.25"/>
    <row r="13231" s="7" customFormat="1" x14ac:dyDescent="0.25"/>
    <row r="13232" s="7" customFormat="1" x14ac:dyDescent="0.25"/>
    <row r="13233" s="7" customFormat="1" x14ac:dyDescent="0.25"/>
    <row r="13234" s="7" customFormat="1" x14ac:dyDescent="0.25"/>
    <row r="13235" s="7" customFormat="1" x14ac:dyDescent="0.25"/>
    <row r="13236" s="7" customFormat="1" x14ac:dyDescent="0.25"/>
    <row r="13237" s="7" customFormat="1" x14ac:dyDescent="0.25"/>
    <row r="13238" s="7" customFormat="1" x14ac:dyDescent="0.25"/>
    <row r="13239" s="7" customFormat="1" x14ac:dyDescent="0.25"/>
    <row r="13240" s="7" customFormat="1" x14ac:dyDescent="0.25"/>
    <row r="13241" s="7" customFormat="1" x14ac:dyDescent="0.25"/>
    <row r="13242" s="7" customFormat="1" x14ac:dyDescent="0.25"/>
    <row r="13243" s="7" customFormat="1" x14ac:dyDescent="0.25"/>
    <row r="13244" s="7" customFormat="1" x14ac:dyDescent="0.25"/>
    <row r="13245" s="7" customFormat="1" x14ac:dyDescent="0.25"/>
    <row r="13246" s="7" customFormat="1" x14ac:dyDescent="0.25"/>
    <row r="13247" s="7" customFormat="1" x14ac:dyDescent="0.25"/>
    <row r="13248" s="7" customFormat="1" x14ac:dyDescent="0.25"/>
    <row r="13249" s="7" customFormat="1" x14ac:dyDescent="0.25"/>
    <row r="13250" s="7" customFormat="1" x14ac:dyDescent="0.25"/>
    <row r="13251" s="7" customFormat="1" x14ac:dyDescent="0.25"/>
    <row r="13252" s="7" customFormat="1" x14ac:dyDescent="0.25"/>
    <row r="13253" s="7" customFormat="1" x14ac:dyDescent="0.25"/>
    <row r="13254" s="7" customFormat="1" x14ac:dyDescent="0.25"/>
    <row r="13255" s="7" customFormat="1" x14ac:dyDescent="0.25"/>
    <row r="13256" s="7" customFormat="1" x14ac:dyDescent="0.25"/>
    <row r="13257" s="7" customFormat="1" x14ac:dyDescent="0.25"/>
    <row r="13258" s="7" customFormat="1" x14ac:dyDescent="0.25"/>
    <row r="13259" s="7" customFormat="1" x14ac:dyDescent="0.25"/>
    <row r="13260" s="7" customFormat="1" x14ac:dyDescent="0.25"/>
    <row r="13261" s="7" customFormat="1" x14ac:dyDescent="0.25"/>
    <row r="13262" s="7" customFormat="1" x14ac:dyDescent="0.25"/>
    <row r="13263" s="7" customFormat="1" x14ac:dyDescent="0.25"/>
    <row r="13264" s="7" customFormat="1" x14ac:dyDescent="0.25"/>
    <row r="13265" s="7" customFormat="1" x14ac:dyDescent="0.25"/>
    <row r="13266" s="7" customFormat="1" x14ac:dyDescent="0.25"/>
    <row r="13267" s="7" customFormat="1" x14ac:dyDescent="0.25"/>
    <row r="13268" s="7" customFormat="1" x14ac:dyDescent="0.25"/>
    <row r="13269" s="7" customFormat="1" x14ac:dyDescent="0.25"/>
    <row r="13270" s="7" customFormat="1" x14ac:dyDescent="0.25"/>
    <row r="13271" s="7" customFormat="1" x14ac:dyDescent="0.25"/>
    <row r="13272" s="7" customFormat="1" x14ac:dyDescent="0.25"/>
    <row r="13273" s="7" customFormat="1" x14ac:dyDescent="0.25"/>
    <row r="13274" s="7" customFormat="1" x14ac:dyDescent="0.25"/>
    <row r="13275" s="7" customFormat="1" x14ac:dyDescent="0.25"/>
    <row r="13276" s="7" customFormat="1" x14ac:dyDescent="0.25"/>
    <row r="13277" s="7" customFormat="1" x14ac:dyDescent="0.25"/>
    <row r="13278" s="7" customFormat="1" x14ac:dyDescent="0.25"/>
    <row r="13279" s="7" customFormat="1" x14ac:dyDescent="0.25"/>
    <row r="13280" s="7" customFormat="1" x14ac:dyDescent="0.25"/>
    <row r="13281" s="7" customFormat="1" x14ac:dyDescent="0.25"/>
    <row r="13282" s="7" customFormat="1" x14ac:dyDescent="0.25"/>
    <row r="13283" s="7" customFormat="1" x14ac:dyDescent="0.25"/>
    <row r="13284" s="7" customFormat="1" x14ac:dyDescent="0.25"/>
    <row r="13285" s="7" customFormat="1" x14ac:dyDescent="0.25"/>
    <row r="13286" s="7" customFormat="1" x14ac:dyDescent="0.25"/>
    <row r="13287" s="7" customFormat="1" x14ac:dyDescent="0.25"/>
    <row r="13288" s="7" customFormat="1" x14ac:dyDescent="0.25"/>
    <row r="13289" s="7" customFormat="1" x14ac:dyDescent="0.25"/>
    <row r="13290" s="7" customFormat="1" x14ac:dyDescent="0.25"/>
    <row r="13291" s="7" customFormat="1" x14ac:dyDescent="0.25"/>
    <row r="13292" s="7" customFormat="1" x14ac:dyDescent="0.25"/>
    <row r="13293" s="7" customFormat="1" x14ac:dyDescent="0.25"/>
    <row r="13294" s="7" customFormat="1" x14ac:dyDescent="0.25"/>
    <row r="13295" s="7" customFormat="1" x14ac:dyDescent="0.25"/>
    <row r="13296" s="7" customFormat="1" x14ac:dyDescent="0.25"/>
    <row r="13297" s="7" customFormat="1" x14ac:dyDescent="0.25"/>
    <row r="13298" s="7" customFormat="1" x14ac:dyDescent="0.25"/>
    <row r="13299" s="7" customFormat="1" x14ac:dyDescent="0.25"/>
    <row r="13300" s="7" customFormat="1" x14ac:dyDescent="0.25"/>
    <row r="13301" s="7" customFormat="1" x14ac:dyDescent="0.25"/>
    <row r="13302" s="7" customFormat="1" x14ac:dyDescent="0.25"/>
    <row r="13303" s="7" customFormat="1" x14ac:dyDescent="0.25"/>
    <row r="13304" s="7" customFormat="1" x14ac:dyDescent="0.25"/>
    <row r="13305" s="7" customFormat="1" x14ac:dyDescent="0.25"/>
    <row r="13306" s="7" customFormat="1" x14ac:dyDescent="0.25"/>
    <row r="13307" s="7" customFormat="1" x14ac:dyDescent="0.25"/>
    <row r="13308" s="7" customFormat="1" x14ac:dyDescent="0.25"/>
    <row r="13309" s="7" customFormat="1" x14ac:dyDescent="0.25"/>
    <row r="13310" s="7" customFormat="1" x14ac:dyDescent="0.25"/>
    <row r="13311" s="7" customFormat="1" x14ac:dyDescent="0.25"/>
    <row r="13312" s="7" customFormat="1" x14ac:dyDescent="0.25"/>
    <row r="13313" s="7" customFormat="1" x14ac:dyDescent="0.25"/>
    <row r="13314" s="7" customFormat="1" x14ac:dyDescent="0.25"/>
    <row r="13315" s="7" customFormat="1" x14ac:dyDescent="0.25"/>
    <row r="13316" s="7" customFormat="1" x14ac:dyDescent="0.25"/>
    <row r="13317" s="7" customFormat="1" x14ac:dyDescent="0.25"/>
    <row r="13318" s="7" customFormat="1" x14ac:dyDescent="0.25"/>
    <row r="13319" s="7" customFormat="1" x14ac:dyDescent="0.25"/>
    <row r="13320" s="7" customFormat="1" x14ac:dyDescent="0.25"/>
    <row r="13321" s="7" customFormat="1" x14ac:dyDescent="0.25"/>
    <row r="13322" s="7" customFormat="1" x14ac:dyDescent="0.25"/>
    <row r="13323" s="7" customFormat="1" x14ac:dyDescent="0.25"/>
    <row r="13324" s="7" customFormat="1" x14ac:dyDescent="0.25"/>
    <row r="13325" s="7" customFormat="1" x14ac:dyDescent="0.25"/>
    <row r="13326" s="7" customFormat="1" x14ac:dyDescent="0.25"/>
    <row r="13327" s="7" customFormat="1" x14ac:dyDescent="0.25"/>
    <row r="13328" s="7" customFormat="1" x14ac:dyDescent="0.25"/>
    <row r="13329" s="7" customFormat="1" x14ac:dyDescent="0.25"/>
    <row r="13330" s="7" customFormat="1" x14ac:dyDescent="0.25"/>
    <row r="13331" s="7" customFormat="1" x14ac:dyDescent="0.25"/>
    <row r="13332" s="7" customFormat="1" x14ac:dyDescent="0.25"/>
    <row r="13333" s="7" customFormat="1" x14ac:dyDescent="0.25"/>
    <row r="13334" s="7" customFormat="1" x14ac:dyDescent="0.25"/>
    <row r="13335" s="7" customFormat="1" x14ac:dyDescent="0.25"/>
    <row r="13336" s="7" customFormat="1" x14ac:dyDescent="0.25"/>
    <row r="13337" s="7" customFormat="1" x14ac:dyDescent="0.25"/>
    <row r="13338" s="7" customFormat="1" x14ac:dyDescent="0.25"/>
    <row r="13339" s="7" customFormat="1" x14ac:dyDescent="0.25"/>
    <row r="13340" s="7" customFormat="1" x14ac:dyDescent="0.25"/>
    <row r="13341" s="7" customFormat="1" x14ac:dyDescent="0.25"/>
    <row r="13342" s="7" customFormat="1" x14ac:dyDescent="0.25"/>
    <row r="13343" s="7" customFormat="1" x14ac:dyDescent="0.25"/>
    <row r="13344" s="7" customFormat="1" x14ac:dyDescent="0.25"/>
    <row r="13345" s="7" customFormat="1" x14ac:dyDescent="0.25"/>
    <row r="13346" s="7" customFormat="1" x14ac:dyDescent="0.25"/>
    <row r="13347" s="7" customFormat="1" x14ac:dyDescent="0.25"/>
    <row r="13348" s="7" customFormat="1" x14ac:dyDescent="0.25"/>
    <row r="13349" s="7" customFormat="1" x14ac:dyDescent="0.25"/>
    <row r="13350" s="7" customFormat="1" x14ac:dyDescent="0.25"/>
    <row r="13351" s="7" customFormat="1" x14ac:dyDescent="0.25"/>
    <row r="13352" s="7" customFormat="1" x14ac:dyDescent="0.25"/>
    <row r="13353" s="7" customFormat="1" x14ac:dyDescent="0.25"/>
    <row r="13354" s="7" customFormat="1" x14ac:dyDescent="0.25"/>
    <row r="13355" s="7" customFormat="1" x14ac:dyDescent="0.25"/>
    <row r="13356" s="7" customFormat="1" x14ac:dyDescent="0.25"/>
    <row r="13357" s="7" customFormat="1" x14ac:dyDescent="0.25"/>
    <row r="13358" s="7" customFormat="1" x14ac:dyDescent="0.25"/>
    <row r="13359" s="7" customFormat="1" x14ac:dyDescent="0.25"/>
    <row r="13360" s="7" customFormat="1" x14ac:dyDescent="0.25"/>
    <row r="13361" s="7" customFormat="1" x14ac:dyDescent="0.25"/>
    <row r="13362" s="7" customFormat="1" x14ac:dyDescent="0.25"/>
    <row r="13363" s="7" customFormat="1" x14ac:dyDescent="0.25"/>
    <row r="13364" s="7" customFormat="1" x14ac:dyDescent="0.25"/>
    <row r="13365" s="7" customFormat="1" x14ac:dyDescent="0.25"/>
    <row r="13366" s="7" customFormat="1" x14ac:dyDescent="0.25"/>
    <row r="13367" s="7" customFormat="1" x14ac:dyDescent="0.25"/>
    <row r="13368" s="7" customFormat="1" x14ac:dyDescent="0.25"/>
    <row r="13369" s="7" customFormat="1" x14ac:dyDescent="0.25"/>
    <row r="13370" s="7" customFormat="1" x14ac:dyDescent="0.25"/>
    <row r="13371" s="7" customFormat="1" x14ac:dyDescent="0.25"/>
    <row r="13372" s="7" customFormat="1" x14ac:dyDescent="0.25"/>
    <row r="13373" s="7" customFormat="1" x14ac:dyDescent="0.25"/>
    <row r="13374" s="7" customFormat="1" x14ac:dyDescent="0.25"/>
    <row r="13375" s="7" customFormat="1" x14ac:dyDescent="0.25"/>
    <row r="13376" s="7" customFormat="1" x14ac:dyDescent="0.25"/>
    <row r="13377" s="7" customFormat="1" x14ac:dyDescent="0.25"/>
    <row r="13378" s="7" customFormat="1" x14ac:dyDescent="0.25"/>
    <row r="13379" s="7" customFormat="1" x14ac:dyDescent="0.25"/>
    <row r="13380" s="7" customFormat="1" x14ac:dyDescent="0.25"/>
    <row r="13381" s="7" customFormat="1" x14ac:dyDescent="0.25"/>
    <row r="13382" s="7" customFormat="1" x14ac:dyDescent="0.25"/>
    <row r="13383" s="7" customFormat="1" x14ac:dyDescent="0.25"/>
    <row r="13384" s="7" customFormat="1" x14ac:dyDescent="0.25"/>
    <row r="13385" s="7" customFormat="1" x14ac:dyDescent="0.25"/>
    <row r="13386" s="7" customFormat="1" x14ac:dyDescent="0.25"/>
    <row r="13387" s="7" customFormat="1" x14ac:dyDescent="0.25"/>
    <row r="13388" s="7" customFormat="1" x14ac:dyDescent="0.25"/>
    <row r="13389" s="7" customFormat="1" x14ac:dyDescent="0.25"/>
    <row r="13390" s="7" customFormat="1" x14ac:dyDescent="0.25"/>
    <row r="13391" s="7" customFormat="1" x14ac:dyDescent="0.25"/>
    <row r="13392" s="7" customFormat="1" x14ac:dyDescent="0.25"/>
    <row r="13393" s="7" customFormat="1" x14ac:dyDescent="0.25"/>
    <row r="13394" s="7" customFormat="1" x14ac:dyDescent="0.25"/>
    <row r="13395" s="7" customFormat="1" x14ac:dyDescent="0.25"/>
    <row r="13396" s="7" customFormat="1" x14ac:dyDescent="0.25"/>
    <row r="13397" s="7" customFormat="1" x14ac:dyDescent="0.25"/>
    <row r="13398" s="7" customFormat="1" x14ac:dyDescent="0.25"/>
    <row r="13399" s="7" customFormat="1" x14ac:dyDescent="0.25"/>
    <row r="13400" s="7" customFormat="1" x14ac:dyDescent="0.25"/>
    <row r="13401" s="7" customFormat="1" x14ac:dyDescent="0.25"/>
    <row r="13402" s="7" customFormat="1" x14ac:dyDescent="0.25"/>
    <row r="13403" s="7" customFormat="1" x14ac:dyDescent="0.25"/>
    <row r="13404" s="7" customFormat="1" x14ac:dyDescent="0.25"/>
    <row r="13405" s="7" customFormat="1" x14ac:dyDescent="0.25"/>
    <row r="13406" s="7" customFormat="1" x14ac:dyDescent="0.25"/>
    <row r="13407" s="7" customFormat="1" x14ac:dyDescent="0.25"/>
    <row r="13408" s="7" customFormat="1" x14ac:dyDescent="0.25"/>
    <row r="13409" s="7" customFormat="1" x14ac:dyDescent="0.25"/>
    <row r="13410" s="7" customFormat="1" x14ac:dyDescent="0.25"/>
    <row r="13411" s="7" customFormat="1" x14ac:dyDescent="0.25"/>
    <row r="13412" s="7" customFormat="1" x14ac:dyDescent="0.25"/>
    <row r="13413" s="7" customFormat="1" x14ac:dyDescent="0.25"/>
    <row r="13414" s="7" customFormat="1" x14ac:dyDescent="0.25"/>
    <row r="13415" s="7" customFormat="1" x14ac:dyDescent="0.25"/>
    <row r="13416" s="7" customFormat="1" x14ac:dyDescent="0.25"/>
    <row r="13417" s="7" customFormat="1" x14ac:dyDescent="0.25"/>
    <row r="13418" s="7" customFormat="1" x14ac:dyDescent="0.25"/>
    <row r="13419" s="7" customFormat="1" x14ac:dyDescent="0.25"/>
    <row r="13420" s="7" customFormat="1" x14ac:dyDescent="0.25"/>
    <row r="13421" s="7" customFormat="1" x14ac:dyDescent="0.25"/>
    <row r="13422" s="7" customFormat="1" x14ac:dyDescent="0.25"/>
    <row r="13423" s="7" customFormat="1" x14ac:dyDescent="0.25"/>
    <row r="13424" s="7" customFormat="1" x14ac:dyDescent="0.25"/>
    <row r="13425" s="7" customFormat="1" x14ac:dyDescent="0.25"/>
    <row r="13426" s="7" customFormat="1" x14ac:dyDescent="0.25"/>
    <row r="13427" s="7" customFormat="1" x14ac:dyDescent="0.25"/>
    <row r="13428" s="7" customFormat="1" x14ac:dyDescent="0.25"/>
    <row r="13429" s="7" customFormat="1" x14ac:dyDescent="0.25"/>
    <row r="13430" s="7" customFormat="1" x14ac:dyDescent="0.25"/>
    <row r="13431" s="7" customFormat="1" x14ac:dyDescent="0.25"/>
    <row r="13432" s="7" customFormat="1" x14ac:dyDescent="0.25"/>
    <row r="13433" s="7" customFormat="1" x14ac:dyDescent="0.25"/>
    <row r="13434" s="7" customFormat="1" x14ac:dyDescent="0.25"/>
    <row r="13435" s="7" customFormat="1" x14ac:dyDescent="0.25"/>
    <row r="13436" s="7" customFormat="1" x14ac:dyDescent="0.25"/>
    <row r="13437" s="7" customFormat="1" x14ac:dyDescent="0.25"/>
    <row r="13438" s="7" customFormat="1" x14ac:dyDescent="0.25"/>
    <row r="13439" s="7" customFormat="1" x14ac:dyDescent="0.25"/>
    <row r="13440" s="7" customFormat="1" x14ac:dyDescent="0.25"/>
    <row r="13441" s="7" customFormat="1" x14ac:dyDescent="0.25"/>
    <row r="13442" s="7" customFormat="1" x14ac:dyDescent="0.25"/>
    <row r="13443" s="7" customFormat="1" x14ac:dyDescent="0.25"/>
    <row r="13444" s="7" customFormat="1" x14ac:dyDescent="0.25"/>
    <row r="13445" s="7" customFormat="1" x14ac:dyDescent="0.25"/>
    <row r="13446" s="7" customFormat="1" x14ac:dyDescent="0.25"/>
    <row r="13447" s="7" customFormat="1" x14ac:dyDescent="0.25"/>
    <row r="13448" s="7" customFormat="1" x14ac:dyDescent="0.25"/>
    <row r="13449" s="7" customFormat="1" x14ac:dyDescent="0.25"/>
    <row r="13450" s="7" customFormat="1" x14ac:dyDescent="0.25"/>
    <row r="13451" s="7" customFormat="1" x14ac:dyDescent="0.25"/>
    <row r="13452" s="7" customFormat="1" x14ac:dyDescent="0.25"/>
    <row r="13453" s="7" customFormat="1" x14ac:dyDescent="0.25"/>
    <row r="13454" s="7" customFormat="1" x14ac:dyDescent="0.25"/>
    <row r="13455" s="7" customFormat="1" x14ac:dyDescent="0.25"/>
    <row r="13456" s="7" customFormat="1" x14ac:dyDescent="0.25"/>
    <row r="13457" s="7" customFormat="1" x14ac:dyDescent="0.25"/>
    <row r="13458" s="7" customFormat="1" x14ac:dyDescent="0.25"/>
    <row r="13459" s="7" customFormat="1" x14ac:dyDescent="0.25"/>
    <row r="13460" s="7" customFormat="1" x14ac:dyDescent="0.25"/>
    <row r="13461" s="7" customFormat="1" x14ac:dyDescent="0.25"/>
    <row r="13462" s="7" customFormat="1" x14ac:dyDescent="0.25"/>
    <row r="13463" s="7" customFormat="1" x14ac:dyDescent="0.25"/>
    <row r="13464" s="7" customFormat="1" x14ac:dyDescent="0.25"/>
    <row r="13465" s="7" customFormat="1" x14ac:dyDescent="0.25"/>
    <row r="13466" s="7" customFormat="1" x14ac:dyDescent="0.25"/>
    <row r="13467" s="7" customFormat="1" x14ac:dyDescent="0.25"/>
    <row r="13468" s="7" customFormat="1" x14ac:dyDescent="0.25"/>
    <row r="13469" s="7" customFormat="1" x14ac:dyDescent="0.25"/>
    <row r="13470" s="7" customFormat="1" x14ac:dyDescent="0.25"/>
    <row r="13471" s="7" customFormat="1" x14ac:dyDescent="0.25"/>
    <row r="13472" s="7" customFormat="1" x14ac:dyDescent="0.25"/>
    <row r="13473" s="7" customFormat="1" x14ac:dyDescent="0.25"/>
    <row r="13474" s="7" customFormat="1" x14ac:dyDescent="0.25"/>
    <row r="13475" s="7" customFormat="1" x14ac:dyDescent="0.25"/>
    <row r="13476" s="7" customFormat="1" x14ac:dyDescent="0.25"/>
    <row r="13477" s="7" customFormat="1" x14ac:dyDescent="0.25"/>
    <row r="13478" s="7" customFormat="1" x14ac:dyDescent="0.25"/>
    <row r="13479" s="7" customFormat="1" x14ac:dyDescent="0.25"/>
    <row r="13480" s="7" customFormat="1" x14ac:dyDescent="0.25"/>
    <row r="13481" s="7" customFormat="1" x14ac:dyDescent="0.25"/>
    <row r="13482" s="7" customFormat="1" x14ac:dyDescent="0.25"/>
    <row r="13483" s="7" customFormat="1" x14ac:dyDescent="0.25"/>
    <row r="13484" s="7" customFormat="1" x14ac:dyDescent="0.25"/>
    <row r="13485" s="7" customFormat="1" x14ac:dyDescent="0.25"/>
    <row r="13486" s="7" customFormat="1" x14ac:dyDescent="0.25"/>
    <row r="13487" s="7" customFormat="1" x14ac:dyDescent="0.25"/>
    <row r="13488" s="7" customFormat="1" x14ac:dyDescent="0.25"/>
    <row r="13489" s="7" customFormat="1" x14ac:dyDescent="0.25"/>
    <row r="13490" s="7" customFormat="1" x14ac:dyDescent="0.25"/>
    <row r="13491" s="7" customFormat="1" x14ac:dyDescent="0.25"/>
    <row r="13492" s="7" customFormat="1" x14ac:dyDescent="0.25"/>
    <row r="13493" s="7" customFormat="1" x14ac:dyDescent="0.25"/>
    <row r="13494" s="7" customFormat="1" x14ac:dyDescent="0.25"/>
    <row r="13495" s="7" customFormat="1" x14ac:dyDescent="0.25"/>
    <row r="13496" s="7" customFormat="1" x14ac:dyDescent="0.25"/>
    <row r="13497" s="7" customFormat="1" x14ac:dyDescent="0.25"/>
    <row r="13498" s="7" customFormat="1" x14ac:dyDescent="0.25"/>
    <row r="13499" s="7" customFormat="1" x14ac:dyDescent="0.25"/>
    <row r="13500" s="7" customFormat="1" x14ac:dyDescent="0.25"/>
    <row r="13501" s="7" customFormat="1" x14ac:dyDescent="0.25"/>
    <row r="13502" s="7" customFormat="1" x14ac:dyDescent="0.25"/>
    <row r="13503" s="7" customFormat="1" x14ac:dyDescent="0.25"/>
    <row r="13504" s="7" customFormat="1" x14ac:dyDescent="0.25"/>
    <row r="13505" s="7" customFormat="1" x14ac:dyDescent="0.25"/>
    <row r="13506" s="7" customFormat="1" x14ac:dyDescent="0.25"/>
    <row r="13507" s="7" customFormat="1" x14ac:dyDescent="0.25"/>
    <row r="13508" s="7" customFormat="1" x14ac:dyDescent="0.25"/>
    <row r="13509" s="7" customFormat="1" x14ac:dyDescent="0.25"/>
    <row r="13510" s="7" customFormat="1" x14ac:dyDescent="0.25"/>
    <row r="13511" s="7" customFormat="1" x14ac:dyDescent="0.25"/>
    <row r="13512" s="7" customFormat="1" x14ac:dyDescent="0.25"/>
    <row r="13513" s="7" customFormat="1" x14ac:dyDescent="0.25"/>
    <row r="13514" s="7" customFormat="1" x14ac:dyDescent="0.25"/>
    <row r="13515" s="7" customFormat="1" x14ac:dyDescent="0.25"/>
    <row r="13516" s="7" customFormat="1" x14ac:dyDescent="0.25"/>
    <row r="13517" s="7" customFormat="1" x14ac:dyDescent="0.25"/>
    <row r="13518" s="7" customFormat="1" x14ac:dyDescent="0.25"/>
    <row r="13519" s="7" customFormat="1" x14ac:dyDescent="0.25"/>
    <row r="13520" s="7" customFormat="1" x14ac:dyDescent="0.25"/>
    <row r="13521" s="7" customFormat="1" x14ac:dyDescent="0.25"/>
    <row r="13522" s="7" customFormat="1" x14ac:dyDescent="0.25"/>
    <row r="13523" s="7" customFormat="1" x14ac:dyDescent="0.25"/>
    <row r="13524" s="7" customFormat="1" x14ac:dyDescent="0.25"/>
    <row r="13525" s="7" customFormat="1" x14ac:dyDescent="0.25"/>
    <row r="13526" s="7" customFormat="1" x14ac:dyDescent="0.25"/>
    <row r="13527" s="7" customFormat="1" x14ac:dyDescent="0.25"/>
    <row r="13528" s="7" customFormat="1" x14ac:dyDescent="0.25"/>
    <row r="13529" s="7" customFormat="1" x14ac:dyDescent="0.25"/>
    <row r="13530" s="7" customFormat="1" x14ac:dyDescent="0.25"/>
    <row r="13531" s="7" customFormat="1" x14ac:dyDescent="0.25"/>
    <row r="13532" s="7" customFormat="1" x14ac:dyDescent="0.25"/>
    <row r="13533" s="7" customFormat="1" x14ac:dyDescent="0.25"/>
    <row r="13534" s="7" customFormat="1" x14ac:dyDescent="0.25"/>
    <row r="13535" s="7" customFormat="1" x14ac:dyDescent="0.25"/>
    <row r="13536" s="7" customFormat="1" x14ac:dyDescent="0.25"/>
    <row r="13537" s="7" customFormat="1" x14ac:dyDescent="0.25"/>
    <row r="13538" s="7" customFormat="1" x14ac:dyDescent="0.25"/>
    <row r="13539" s="7" customFormat="1" x14ac:dyDescent="0.25"/>
    <row r="13540" s="7" customFormat="1" x14ac:dyDescent="0.25"/>
    <row r="13541" s="7" customFormat="1" x14ac:dyDescent="0.25"/>
    <row r="13542" s="7" customFormat="1" x14ac:dyDescent="0.25"/>
    <row r="13543" s="7" customFormat="1" x14ac:dyDescent="0.25"/>
    <row r="13544" s="7" customFormat="1" x14ac:dyDescent="0.25"/>
    <row r="13545" s="7" customFormat="1" x14ac:dyDescent="0.25"/>
    <row r="13546" s="7" customFormat="1" x14ac:dyDescent="0.25"/>
    <row r="13547" s="7" customFormat="1" x14ac:dyDescent="0.25"/>
    <row r="13548" s="7" customFormat="1" x14ac:dyDescent="0.25"/>
    <row r="13549" s="7" customFormat="1" x14ac:dyDescent="0.25"/>
    <row r="13550" s="7" customFormat="1" x14ac:dyDescent="0.25"/>
    <row r="13551" s="7" customFormat="1" x14ac:dyDescent="0.25"/>
    <row r="13552" s="7" customFormat="1" x14ac:dyDescent="0.25"/>
    <row r="13553" s="7" customFormat="1" x14ac:dyDescent="0.25"/>
    <row r="13554" s="7" customFormat="1" x14ac:dyDescent="0.25"/>
    <row r="13555" s="7" customFormat="1" x14ac:dyDescent="0.25"/>
    <row r="13556" s="7" customFormat="1" x14ac:dyDescent="0.25"/>
    <row r="13557" s="7" customFormat="1" x14ac:dyDescent="0.25"/>
    <row r="13558" s="7" customFormat="1" x14ac:dyDescent="0.25"/>
    <row r="13559" s="7" customFormat="1" x14ac:dyDescent="0.25"/>
    <row r="13560" s="7" customFormat="1" x14ac:dyDescent="0.25"/>
    <row r="13561" s="7" customFormat="1" x14ac:dyDescent="0.25"/>
    <row r="13562" s="7" customFormat="1" x14ac:dyDescent="0.25"/>
    <row r="13563" s="7" customFormat="1" x14ac:dyDescent="0.25"/>
    <row r="13564" s="7" customFormat="1" x14ac:dyDescent="0.25"/>
    <row r="13565" s="7" customFormat="1" x14ac:dyDescent="0.25"/>
    <row r="13566" s="7" customFormat="1" x14ac:dyDescent="0.25"/>
    <row r="13567" s="7" customFormat="1" x14ac:dyDescent="0.25"/>
    <row r="13568" s="7" customFormat="1" x14ac:dyDescent="0.25"/>
    <row r="13569" s="7" customFormat="1" x14ac:dyDescent="0.25"/>
    <row r="13570" s="7" customFormat="1" x14ac:dyDescent="0.25"/>
    <row r="13571" s="7" customFormat="1" x14ac:dyDescent="0.25"/>
    <row r="13572" s="7" customFormat="1" x14ac:dyDescent="0.25"/>
    <row r="13573" s="7" customFormat="1" x14ac:dyDescent="0.25"/>
    <row r="13574" s="7" customFormat="1" x14ac:dyDescent="0.25"/>
    <row r="13575" s="7" customFormat="1" x14ac:dyDescent="0.25"/>
    <row r="13576" s="7" customFormat="1" x14ac:dyDescent="0.25"/>
    <row r="13577" s="7" customFormat="1" x14ac:dyDescent="0.25"/>
    <row r="13578" s="7" customFormat="1" x14ac:dyDescent="0.25"/>
    <row r="13579" s="7" customFormat="1" x14ac:dyDescent="0.25"/>
    <row r="13580" s="7" customFormat="1" x14ac:dyDescent="0.25"/>
    <row r="13581" s="7" customFormat="1" x14ac:dyDescent="0.25"/>
    <row r="13582" s="7" customFormat="1" x14ac:dyDescent="0.25"/>
    <row r="13583" s="7" customFormat="1" x14ac:dyDescent="0.25"/>
    <row r="13584" s="7" customFormat="1" x14ac:dyDescent="0.25"/>
    <row r="13585" s="7" customFormat="1" x14ac:dyDescent="0.25"/>
    <row r="13586" s="7" customFormat="1" x14ac:dyDescent="0.25"/>
    <row r="13587" s="7" customFormat="1" x14ac:dyDescent="0.25"/>
    <row r="13588" s="7" customFormat="1" x14ac:dyDescent="0.25"/>
    <row r="13589" s="7" customFormat="1" x14ac:dyDescent="0.25"/>
    <row r="13590" s="7" customFormat="1" x14ac:dyDescent="0.25"/>
    <row r="13591" s="7" customFormat="1" x14ac:dyDescent="0.25"/>
    <row r="13592" s="7" customFormat="1" x14ac:dyDescent="0.25"/>
    <row r="13593" s="7" customFormat="1" x14ac:dyDescent="0.25"/>
    <row r="13594" s="7" customFormat="1" x14ac:dyDescent="0.25"/>
    <row r="13595" s="7" customFormat="1" x14ac:dyDescent="0.25"/>
    <row r="13596" s="7" customFormat="1" x14ac:dyDescent="0.25"/>
    <row r="13597" s="7" customFormat="1" x14ac:dyDescent="0.25"/>
    <row r="13598" s="7" customFormat="1" x14ac:dyDescent="0.25"/>
    <row r="13599" s="7" customFormat="1" x14ac:dyDescent="0.25"/>
    <row r="13600" s="7" customFormat="1" x14ac:dyDescent="0.25"/>
    <row r="13601" s="7" customFormat="1" x14ac:dyDescent="0.25"/>
    <row r="13602" s="7" customFormat="1" x14ac:dyDescent="0.25"/>
    <row r="13603" s="7" customFormat="1" x14ac:dyDescent="0.25"/>
    <row r="13604" s="7" customFormat="1" x14ac:dyDescent="0.25"/>
    <row r="13605" s="7" customFormat="1" x14ac:dyDescent="0.25"/>
    <row r="13606" s="7" customFormat="1" x14ac:dyDescent="0.25"/>
    <row r="13607" s="7" customFormat="1" x14ac:dyDescent="0.25"/>
    <row r="13608" s="7" customFormat="1" x14ac:dyDescent="0.25"/>
    <row r="13609" s="7" customFormat="1" x14ac:dyDescent="0.25"/>
    <row r="13610" s="7" customFormat="1" x14ac:dyDescent="0.25"/>
    <row r="13611" s="7" customFormat="1" x14ac:dyDescent="0.25"/>
    <row r="13612" s="7" customFormat="1" x14ac:dyDescent="0.25"/>
    <row r="13613" s="7" customFormat="1" x14ac:dyDescent="0.25"/>
    <row r="13614" s="7" customFormat="1" x14ac:dyDescent="0.25"/>
    <row r="13615" s="7" customFormat="1" x14ac:dyDescent="0.25"/>
    <row r="13616" s="7" customFormat="1" x14ac:dyDescent="0.25"/>
    <row r="13617" s="7" customFormat="1" x14ac:dyDescent="0.25"/>
    <row r="13618" s="7" customFormat="1" x14ac:dyDescent="0.25"/>
    <row r="13619" s="7" customFormat="1" x14ac:dyDescent="0.25"/>
    <row r="13620" s="7" customFormat="1" x14ac:dyDescent="0.25"/>
    <row r="13621" s="7" customFormat="1" x14ac:dyDescent="0.25"/>
    <row r="13622" s="7" customFormat="1" x14ac:dyDescent="0.25"/>
    <row r="13623" s="7" customFormat="1" x14ac:dyDescent="0.25"/>
    <row r="13624" s="7" customFormat="1" x14ac:dyDescent="0.25"/>
    <row r="13625" s="7" customFormat="1" x14ac:dyDescent="0.25"/>
    <row r="13626" s="7" customFormat="1" x14ac:dyDescent="0.25"/>
    <row r="13627" s="7" customFormat="1" x14ac:dyDescent="0.25"/>
    <row r="13628" s="7" customFormat="1" x14ac:dyDescent="0.25"/>
    <row r="13629" s="7" customFormat="1" x14ac:dyDescent="0.25"/>
    <row r="13630" s="7" customFormat="1" x14ac:dyDescent="0.25"/>
    <row r="13631" s="7" customFormat="1" x14ac:dyDescent="0.25"/>
    <row r="13632" s="7" customFormat="1" x14ac:dyDescent="0.25"/>
    <row r="13633" s="7" customFormat="1" x14ac:dyDescent="0.25"/>
    <row r="13634" s="7" customFormat="1" x14ac:dyDescent="0.25"/>
    <row r="13635" s="7" customFormat="1" x14ac:dyDescent="0.25"/>
    <row r="13636" s="7" customFormat="1" x14ac:dyDescent="0.25"/>
    <row r="13637" s="7" customFormat="1" x14ac:dyDescent="0.25"/>
    <row r="13638" s="7" customFormat="1" x14ac:dyDescent="0.25"/>
    <row r="13639" s="7" customFormat="1" x14ac:dyDescent="0.25"/>
    <row r="13640" s="7" customFormat="1" x14ac:dyDescent="0.25"/>
    <row r="13641" s="7" customFormat="1" x14ac:dyDescent="0.25"/>
    <row r="13642" s="7" customFormat="1" x14ac:dyDescent="0.25"/>
    <row r="13643" s="7" customFormat="1" x14ac:dyDescent="0.25"/>
    <row r="13644" s="7" customFormat="1" x14ac:dyDescent="0.25"/>
    <row r="13645" s="7" customFormat="1" x14ac:dyDescent="0.25"/>
    <row r="13646" s="7" customFormat="1" x14ac:dyDescent="0.25"/>
    <row r="13647" s="7" customFormat="1" x14ac:dyDescent="0.25"/>
    <row r="13648" s="7" customFormat="1" x14ac:dyDescent="0.25"/>
    <row r="13649" s="7" customFormat="1" x14ac:dyDescent="0.25"/>
    <row r="13650" s="7" customFormat="1" x14ac:dyDescent="0.25"/>
    <row r="13651" s="7" customFormat="1" x14ac:dyDescent="0.25"/>
    <row r="13652" s="7" customFormat="1" x14ac:dyDescent="0.25"/>
    <row r="13653" s="7" customFormat="1" x14ac:dyDescent="0.25"/>
    <row r="13654" s="7" customFormat="1" x14ac:dyDescent="0.25"/>
    <row r="13655" s="7" customFormat="1" x14ac:dyDescent="0.25"/>
    <row r="13656" s="7" customFormat="1" x14ac:dyDescent="0.25"/>
    <row r="13657" s="7" customFormat="1" x14ac:dyDescent="0.25"/>
    <row r="13658" s="7" customFormat="1" x14ac:dyDescent="0.25"/>
    <row r="13659" s="7" customFormat="1" x14ac:dyDescent="0.25"/>
    <row r="13660" s="7" customFormat="1" x14ac:dyDescent="0.25"/>
    <row r="13661" s="7" customFormat="1" x14ac:dyDescent="0.25"/>
    <row r="13662" s="7" customFormat="1" x14ac:dyDescent="0.25"/>
    <row r="13663" s="7" customFormat="1" x14ac:dyDescent="0.25"/>
    <row r="13664" s="7" customFormat="1" x14ac:dyDescent="0.25"/>
    <row r="13665" s="7" customFormat="1" x14ac:dyDescent="0.25"/>
    <row r="13666" s="7" customFormat="1" x14ac:dyDescent="0.25"/>
    <row r="13667" s="7" customFormat="1" x14ac:dyDescent="0.25"/>
    <row r="13668" s="7" customFormat="1" x14ac:dyDescent="0.25"/>
    <row r="13669" s="7" customFormat="1" x14ac:dyDescent="0.25"/>
    <row r="13670" s="7" customFormat="1" x14ac:dyDescent="0.25"/>
    <row r="13671" s="7" customFormat="1" x14ac:dyDescent="0.25"/>
    <row r="13672" s="7" customFormat="1" x14ac:dyDescent="0.25"/>
    <row r="13673" s="7" customFormat="1" x14ac:dyDescent="0.25"/>
    <row r="13674" s="7" customFormat="1" x14ac:dyDescent="0.25"/>
    <row r="13675" s="7" customFormat="1" x14ac:dyDescent="0.25"/>
    <row r="13676" s="7" customFormat="1" x14ac:dyDescent="0.25"/>
    <row r="13677" s="7" customFormat="1" x14ac:dyDescent="0.25"/>
    <row r="13678" s="7" customFormat="1" x14ac:dyDescent="0.25"/>
    <row r="13679" s="7" customFormat="1" x14ac:dyDescent="0.25"/>
    <row r="13680" s="7" customFormat="1" x14ac:dyDescent="0.25"/>
    <row r="13681" s="7" customFormat="1" x14ac:dyDescent="0.25"/>
    <row r="13682" s="7" customFormat="1" x14ac:dyDescent="0.25"/>
    <row r="13683" s="7" customFormat="1" x14ac:dyDescent="0.25"/>
    <row r="13684" s="7" customFormat="1" x14ac:dyDescent="0.25"/>
    <row r="13685" s="7" customFormat="1" x14ac:dyDescent="0.25"/>
    <row r="13686" s="7" customFormat="1" x14ac:dyDescent="0.25"/>
    <row r="13687" s="7" customFormat="1" x14ac:dyDescent="0.25"/>
    <row r="13688" s="7" customFormat="1" x14ac:dyDescent="0.25"/>
    <row r="13689" s="7" customFormat="1" x14ac:dyDescent="0.25"/>
    <row r="13690" s="7" customFormat="1" x14ac:dyDescent="0.25"/>
    <row r="13691" s="7" customFormat="1" x14ac:dyDescent="0.25"/>
    <row r="13692" s="7" customFormat="1" x14ac:dyDescent="0.25"/>
    <row r="13693" s="7" customFormat="1" x14ac:dyDescent="0.25"/>
    <row r="13694" s="7" customFormat="1" x14ac:dyDescent="0.25"/>
    <row r="13695" s="7" customFormat="1" x14ac:dyDescent="0.25"/>
    <row r="13696" s="7" customFormat="1" x14ac:dyDescent="0.25"/>
    <row r="13697" s="7" customFormat="1" x14ac:dyDescent="0.25"/>
    <row r="13698" s="7" customFormat="1" x14ac:dyDescent="0.25"/>
    <row r="13699" s="7" customFormat="1" x14ac:dyDescent="0.25"/>
    <row r="13700" s="7" customFormat="1" x14ac:dyDescent="0.25"/>
    <row r="13701" s="7" customFormat="1" x14ac:dyDescent="0.25"/>
    <row r="13702" s="7" customFormat="1" x14ac:dyDescent="0.25"/>
    <row r="13703" s="7" customFormat="1" x14ac:dyDescent="0.25"/>
    <row r="13704" s="7" customFormat="1" x14ac:dyDescent="0.25"/>
    <row r="13705" s="7" customFormat="1" x14ac:dyDescent="0.25"/>
    <row r="13706" s="7" customFormat="1" x14ac:dyDescent="0.25"/>
    <row r="13707" s="7" customFormat="1" x14ac:dyDescent="0.25"/>
    <row r="13708" s="7" customFormat="1" x14ac:dyDescent="0.25"/>
    <row r="13709" s="7" customFormat="1" x14ac:dyDescent="0.25"/>
    <row r="13710" s="7" customFormat="1" x14ac:dyDescent="0.25"/>
    <row r="13711" s="7" customFormat="1" x14ac:dyDescent="0.25"/>
    <row r="13712" s="7" customFormat="1" x14ac:dyDescent="0.25"/>
    <row r="13713" s="7" customFormat="1" x14ac:dyDescent="0.25"/>
    <row r="13714" s="7" customFormat="1" x14ac:dyDescent="0.25"/>
    <row r="13715" s="7" customFormat="1" x14ac:dyDescent="0.25"/>
    <row r="13716" s="7" customFormat="1" x14ac:dyDescent="0.25"/>
    <row r="13717" s="7" customFormat="1" x14ac:dyDescent="0.25"/>
    <row r="13718" s="7" customFormat="1" x14ac:dyDescent="0.25"/>
    <row r="13719" s="7" customFormat="1" x14ac:dyDescent="0.25"/>
    <row r="13720" s="7" customFormat="1" x14ac:dyDescent="0.25"/>
    <row r="13721" s="7" customFormat="1" x14ac:dyDescent="0.25"/>
    <row r="13722" s="7" customFormat="1" x14ac:dyDescent="0.25"/>
    <row r="13723" s="7" customFormat="1" x14ac:dyDescent="0.25"/>
    <row r="13724" s="7" customFormat="1" x14ac:dyDescent="0.25"/>
    <row r="13725" s="7" customFormat="1" x14ac:dyDescent="0.25"/>
    <row r="13726" s="7" customFormat="1" x14ac:dyDescent="0.25"/>
    <row r="13727" s="7" customFormat="1" x14ac:dyDescent="0.25"/>
    <row r="13728" s="7" customFormat="1" x14ac:dyDescent="0.25"/>
    <row r="13729" s="7" customFormat="1" x14ac:dyDescent="0.25"/>
    <row r="13730" s="7" customFormat="1" x14ac:dyDescent="0.25"/>
    <row r="13731" s="7" customFormat="1" x14ac:dyDescent="0.25"/>
    <row r="13732" s="7" customFormat="1" x14ac:dyDescent="0.25"/>
    <row r="13733" s="7" customFormat="1" x14ac:dyDescent="0.25"/>
    <row r="13734" s="7" customFormat="1" x14ac:dyDescent="0.25"/>
    <row r="13735" s="7" customFormat="1" x14ac:dyDescent="0.25"/>
    <row r="13736" s="7" customFormat="1" x14ac:dyDescent="0.25"/>
    <row r="13737" s="7" customFormat="1" x14ac:dyDescent="0.25"/>
    <row r="13738" s="7" customFormat="1" x14ac:dyDescent="0.25"/>
    <row r="13739" s="7" customFormat="1" x14ac:dyDescent="0.25"/>
    <row r="13740" s="7" customFormat="1" x14ac:dyDescent="0.25"/>
    <row r="13741" s="7" customFormat="1" x14ac:dyDescent="0.25"/>
    <row r="13742" s="7" customFormat="1" x14ac:dyDescent="0.25"/>
    <row r="13743" s="7" customFormat="1" x14ac:dyDescent="0.25"/>
    <row r="13744" s="7" customFormat="1" x14ac:dyDescent="0.25"/>
    <row r="13745" s="7" customFormat="1" x14ac:dyDescent="0.25"/>
    <row r="13746" s="7" customFormat="1" x14ac:dyDescent="0.25"/>
    <row r="13747" s="7" customFormat="1" x14ac:dyDescent="0.25"/>
    <row r="13748" s="7" customFormat="1" x14ac:dyDescent="0.25"/>
    <row r="13749" s="7" customFormat="1" x14ac:dyDescent="0.25"/>
    <row r="13750" s="7" customFormat="1" x14ac:dyDescent="0.25"/>
    <row r="13751" s="7" customFormat="1" x14ac:dyDescent="0.25"/>
    <row r="13752" s="7" customFormat="1" x14ac:dyDescent="0.25"/>
    <row r="13753" s="7" customFormat="1" x14ac:dyDescent="0.25"/>
    <row r="13754" s="7" customFormat="1" x14ac:dyDescent="0.25"/>
    <row r="13755" s="7" customFormat="1" x14ac:dyDescent="0.25"/>
    <row r="13756" s="7" customFormat="1" x14ac:dyDescent="0.25"/>
    <row r="13757" s="7" customFormat="1" x14ac:dyDescent="0.25"/>
    <row r="13758" s="7" customFormat="1" x14ac:dyDescent="0.25"/>
    <row r="13759" s="7" customFormat="1" x14ac:dyDescent="0.25"/>
    <row r="13760" s="7" customFormat="1" x14ac:dyDescent="0.25"/>
    <row r="13761" s="7" customFormat="1" x14ac:dyDescent="0.25"/>
    <row r="13762" s="7" customFormat="1" x14ac:dyDescent="0.25"/>
    <row r="13763" s="7" customFormat="1" x14ac:dyDescent="0.25"/>
    <row r="13764" s="7" customFormat="1" x14ac:dyDescent="0.25"/>
    <row r="13765" s="7" customFormat="1" x14ac:dyDescent="0.25"/>
    <row r="13766" s="7" customFormat="1" x14ac:dyDescent="0.25"/>
    <row r="13767" s="7" customFormat="1" x14ac:dyDescent="0.25"/>
    <row r="13768" s="7" customFormat="1" x14ac:dyDescent="0.25"/>
    <row r="13769" s="7" customFormat="1" x14ac:dyDescent="0.25"/>
    <row r="13770" s="7" customFormat="1" x14ac:dyDescent="0.25"/>
    <row r="13771" s="7" customFormat="1" x14ac:dyDescent="0.25"/>
    <row r="13772" s="7" customFormat="1" x14ac:dyDescent="0.25"/>
    <row r="13773" s="7" customFormat="1" x14ac:dyDescent="0.25"/>
    <row r="13774" s="7" customFormat="1" x14ac:dyDescent="0.25"/>
    <row r="13775" s="7" customFormat="1" x14ac:dyDescent="0.25"/>
    <row r="13776" s="7" customFormat="1" x14ac:dyDescent="0.25"/>
    <row r="13777" s="7" customFormat="1" x14ac:dyDescent="0.25"/>
    <row r="13778" s="7" customFormat="1" x14ac:dyDescent="0.25"/>
    <row r="13779" s="7" customFormat="1" x14ac:dyDescent="0.25"/>
    <row r="13780" s="7" customFormat="1" x14ac:dyDescent="0.25"/>
    <row r="13781" s="7" customFormat="1" x14ac:dyDescent="0.25"/>
    <row r="13782" s="7" customFormat="1" x14ac:dyDescent="0.25"/>
    <row r="13783" s="7" customFormat="1" x14ac:dyDescent="0.25"/>
    <row r="13784" s="7" customFormat="1" x14ac:dyDescent="0.25"/>
    <row r="13785" s="7" customFormat="1" x14ac:dyDescent="0.25"/>
    <row r="13786" s="7" customFormat="1" x14ac:dyDescent="0.25"/>
    <row r="13787" s="7" customFormat="1" x14ac:dyDescent="0.25"/>
    <row r="13788" s="7" customFormat="1" x14ac:dyDescent="0.25"/>
    <row r="13789" s="7" customFormat="1" x14ac:dyDescent="0.25"/>
    <row r="13790" s="7" customFormat="1" x14ac:dyDescent="0.25"/>
    <row r="13791" s="7" customFormat="1" x14ac:dyDescent="0.25"/>
    <row r="13792" s="7" customFormat="1" x14ac:dyDescent="0.25"/>
    <row r="13793" s="7" customFormat="1" x14ac:dyDescent="0.25"/>
    <row r="13794" s="7" customFormat="1" x14ac:dyDescent="0.25"/>
    <row r="13795" s="7" customFormat="1" x14ac:dyDescent="0.25"/>
    <row r="13796" s="7" customFormat="1" x14ac:dyDescent="0.25"/>
    <row r="13797" s="7" customFormat="1" x14ac:dyDescent="0.25"/>
    <row r="13798" s="7" customFormat="1" x14ac:dyDescent="0.25"/>
    <row r="13799" s="7" customFormat="1" x14ac:dyDescent="0.25"/>
    <row r="13800" s="7" customFormat="1" x14ac:dyDescent="0.25"/>
    <row r="13801" s="7" customFormat="1" x14ac:dyDescent="0.25"/>
    <row r="13802" s="7" customFormat="1" x14ac:dyDescent="0.25"/>
    <row r="13803" s="7" customFormat="1" x14ac:dyDescent="0.25"/>
    <row r="13804" s="7" customFormat="1" x14ac:dyDescent="0.25"/>
    <row r="13805" s="7" customFormat="1" x14ac:dyDescent="0.25"/>
    <row r="13806" s="7" customFormat="1" x14ac:dyDescent="0.25"/>
    <row r="13807" s="7" customFormat="1" x14ac:dyDescent="0.25"/>
    <row r="13808" s="7" customFormat="1" x14ac:dyDescent="0.25"/>
    <row r="13809" s="7" customFormat="1" x14ac:dyDescent="0.25"/>
    <row r="13810" s="7" customFormat="1" x14ac:dyDescent="0.25"/>
    <row r="13811" s="7" customFormat="1" x14ac:dyDescent="0.25"/>
    <row r="13812" s="7" customFormat="1" x14ac:dyDescent="0.25"/>
    <row r="13813" s="7" customFormat="1" x14ac:dyDescent="0.25"/>
    <row r="13814" s="7" customFormat="1" x14ac:dyDescent="0.25"/>
    <row r="13815" s="7" customFormat="1" x14ac:dyDescent="0.25"/>
    <row r="13816" s="7" customFormat="1" x14ac:dyDescent="0.25"/>
    <row r="13817" s="7" customFormat="1" x14ac:dyDescent="0.25"/>
    <row r="13818" s="7" customFormat="1" x14ac:dyDescent="0.25"/>
    <row r="13819" s="7" customFormat="1" x14ac:dyDescent="0.25"/>
    <row r="13820" s="7" customFormat="1" x14ac:dyDescent="0.25"/>
    <row r="13821" s="7" customFormat="1" x14ac:dyDescent="0.25"/>
    <row r="13822" s="7" customFormat="1" x14ac:dyDescent="0.25"/>
    <row r="13823" s="7" customFormat="1" x14ac:dyDescent="0.25"/>
    <row r="13824" s="7" customFormat="1" x14ac:dyDescent="0.25"/>
    <row r="13825" s="7" customFormat="1" x14ac:dyDescent="0.25"/>
    <row r="13826" s="7" customFormat="1" x14ac:dyDescent="0.25"/>
    <row r="13827" s="7" customFormat="1" x14ac:dyDescent="0.25"/>
    <row r="13828" s="7" customFormat="1" x14ac:dyDescent="0.25"/>
    <row r="13829" s="7" customFormat="1" x14ac:dyDescent="0.25"/>
    <row r="13830" s="7" customFormat="1" x14ac:dyDescent="0.25"/>
    <row r="13831" s="7" customFormat="1" x14ac:dyDescent="0.25"/>
    <row r="13832" s="7" customFormat="1" x14ac:dyDescent="0.25"/>
    <row r="13833" s="7" customFormat="1" x14ac:dyDescent="0.25"/>
    <row r="13834" s="7" customFormat="1" x14ac:dyDescent="0.25"/>
    <row r="13835" s="7" customFormat="1" x14ac:dyDescent="0.25"/>
    <row r="13836" s="7" customFormat="1" x14ac:dyDescent="0.25"/>
    <row r="13837" s="7" customFormat="1" x14ac:dyDescent="0.25"/>
    <row r="13838" s="7" customFormat="1" x14ac:dyDescent="0.25"/>
    <row r="13839" s="7" customFormat="1" x14ac:dyDescent="0.25"/>
    <row r="13840" s="7" customFormat="1" x14ac:dyDescent="0.25"/>
    <row r="13841" s="7" customFormat="1" x14ac:dyDescent="0.25"/>
    <row r="13842" s="7" customFormat="1" x14ac:dyDescent="0.25"/>
    <row r="13843" s="7" customFormat="1" x14ac:dyDescent="0.25"/>
    <row r="13844" s="7" customFormat="1" x14ac:dyDescent="0.25"/>
    <row r="13845" s="7" customFormat="1" x14ac:dyDescent="0.25"/>
    <row r="13846" s="7" customFormat="1" x14ac:dyDescent="0.25"/>
    <row r="13847" s="7" customFormat="1" x14ac:dyDescent="0.25"/>
    <row r="13848" s="7" customFormat="1" x14ac:dyDescent="0.25"/>
    <row r="13849" s="7" customFormat="1" x14ac:dyDescent="0.25"/>
    <row r="13850" s="7" customFormat="1" x14ac:dyDescent="0.25"/>
    <row r="13851" s="7" customFormat="1" x14ac:dyDescent="0.25"/>
    <row r="13852" s="7" customFormat="1" x14ac:dyDescent="0.25"/>
    <row r="13853" s="7" customFormat="1" x14ac:dyDescent="0.25"/>
    <row r="13854" s="7" customFormat="1" x14ac:dyDescent="0.25"/>
    <row r="13855" s="7" customFormat="1" x14ac:dyDescent="0.25"/>
    <row r="13856" s="7" customFormat="1" x14ac:dyDescent="0.25"/>
    <row r="13857" s="7" customFormat="1" x14ac:dyDescent="0.25"/>
    <row r="13858" s="7" customFormat="1" x14ac:dyDescent="0.25"/>
    <row r="13859" s="7" customFormat="1" x14ac:dyDescent="0.25"/>
    <row r="13860" s="7" customFormat="1" x14ac:dyDescent="0.25"/>
    <row r="13861" s="7" customFormat="1" x14ac:dyDescent="0.25"/>
    <row r="13862" s="7" customFormat="1" x14ac:dyDescent="0.25"/>
    <row r="13863" s="7" customFormat="1" x14ac:dyDescent="0.25"/>
    <row r="13864" s="7" customFormat="1" x14ac:dyDescent="0.25"/>
    <row r="13865" s="7" customFormat="1" x14ac:dyDescent="0.25"/>
    <row r="13866" s="7" customFormat="1" x14ac:dyDescent="0.25"/>
    <row r="13867" s="7" customFormat="1" x14ac:dyDescent="0.25"/>
    <row r="13868" s="7" customFormat="1" x14ac:dyDescent="0.25"/>
    <row r="13869" s="7" customFormat="1" x14ac:dyDescent="0.25"/>
    <row r="13870" s="7" customFormat="1" x14ac:dyDescent="0.25"/>
    <row r="13871" s="7" customFormat="1" x14ac:dyDescent="0.25"/>
    <row r="13872" s="7" customFormat="1" x14ac:dyDescent="0.25"/>
    <row r="13873" s="7" customFormat="1" x14ac:dyDescent="0.25"/>
    <row r="13874" s="7" customFormat="1" x14ac:dyDescent="0.25"/>
    <row r="13875" s="7" customFormat="1" x14ac:dyDescent="0.25"/>
    <row r="13876" s="7" customFormat="1" x14ac:dyDescent="0.25"/>
    <row r="13877" s="7" customFormat="1" x14ac:dyDescent="0.25"/>
    <row r="13878" s="7" customFormat="1" x14ac:dyDescent="0.25"/>
    <row r="13879" s="7" customFormat="1" x14ac:dyDescent="0.25"/>
    <row r="13880" s="7" customFormat="1" x14ac:dyDescent="0.25"/>
    <row r="13881" s="7" customFormat="1" x14ac:dyDescent="0.25"/>
    <row r="13882" s="7" customFormat="1" x14ac:dyDescent="0.25"/>
    <row r="13883" s="7" customFormat="1" x14ac:dyDescent="0.25"/>
    <row r="13884" s="7" customFormat="1" x14ac:dyDescent="0.25"/>
    <row r="13885" s="7" customFormat="1" x14ac:dyDescent="0.25"/>
    <row r="13886" s="7" customFormat="1" x14ac:dyDescent="0.25"/>
    <row r="13887" s="7" customFormat="1" x14ac:dyDescent="0.25"/>
    <row r="13888" s="7" customFormat="1" x14ac:dyDescent="0.25"/>
    <row r="13889" s="7" customFormat="1" x14ac:dyDescent="0.25"/>
    <row r="13890" s="7" customFormat="1" x14ac:dyDescent="0.25"/>
    <row r="13891" s="7" customFormat="1" x14ac:dyDescent="0.25"/>
    <row r="13892" s="7" customFormat="1" x14ac:dyDescent="0.25"/>
    <row r="13893" s="7" customFormat="1" x14ac:dyDescent="0.25"/>
    <row r="13894" s="7" customFormat="1" x14ac:dyDescent="0.25"/>
    <row r="13895" s="7" customFormat="1" x14ac:dyDescent="0.25"/>
    <row r="13896" s="7" customFormat="1" x14ac:dyDescent="0.25"/>
    <row r="13897" s="7" customFormat="1" x14ac:dyDescent="0.25"/>
    <row r="13898" s="7" customFormat="1" x14ac:dyDescent="0.25"/>
    <row r="13899" s="7" customFormat="1" x14ac:dyDescent="0.25"/>
    <row r="13900" s="7" customFormat="1" x14ac:dyDescent="0.25"/>
    <row r="13901" s="7" customFormat="1" x14ac:dyDescent="0.25"/>
    <row r="13902" s="7" customFormat="1" x14ac:dyDescent="0.25"/>
    <row r="13903" s="7" customFormat="1" x14ac:dyDescent="0.25"/>
    <row r="13904" s="7" customFormat="1" x14ac:dyDescent="0.25"/>
    <row r="13905" s="7" customFormat="1" x14ac:dyDescent="0.25"/>
    <row r="13906" s="7" customFormat="1" x14ac:dyDescent="0.25"/>
    <row r="13907" s="7" customFormat="1" x14ac:dyDescent="0.25"/>
    <row r="13908" s="7" customFormat="1" x14ac:dyDescent="0.25"/>
    <row r="13909" s="7" customFormat="1" x14ac:dyDescent="0.25"/>
    <row r="13910" s="7" customFormat="1" x14ac:dyDescent="0.25"/>
    <row r="13911" s="7" customFormat="1" x14ac:dyDescent="0.25"/>
    <row r="13912" s="7" customFormat="1" x14ac:dyDescent="0.25"/>
    <row r="13913" s="7" customFormat="1" x14ac:dyDescent="0.25"/>
    <row r="13914" s="7" customFormat="1" x14ac:dyDescent="0.25"/>
    <row r="13915" s="7" customFormat="1" x14ac:dyDescent="0.25"/>
    <row r="13916" s="7" customFormat="1" x14ac:dyDescent="0.25"/>
    <row r="13917" s="7" customFormat="1" x14ac:dyDescent="0.25"/>
    <row r="13918" s="7" customFormat="1" x14ac:dyDescent="0.25"/>
    <row r="13919" s="7" customFormat="1" x14ac:dyDescent="0.25"/>
    <row r="13920" s="7" customFormat="1" x14ac:dyDescent="0.25"/>
    <row r="13921" s="7" customFormat="1" x14ac:dyDescent="0.25"/>
    <row r="13922" s="7" customFormat="1" x14ac:dyDescent="0.25"/>
    <row r="13923" s="7" customFormat="1" x14ac:dyDescent="0.25"/>
    <row r="13924" s="7" customFormat="1" x14ac:dyDescent="0.25"/>
    <row r="13925" s="7" customFormat="1" x14ac:dyDescent="0.25"/>
    <row r="13926" s="7" customFormat="1" x14ac:dyDescent="0.25"/>
    <row r="13927" s="7" customFormat="1" x14ac:dyDescent="0.25"/>
    <row r="13928" s="7" customFormat="1" x14ac:dyDescent="0.25"/>
    <row r="13929" s="7" customFormat="1" x14ac:dyDescent="0.25"/>
    <row r="13930" s="7" customFormat="1" x14ac:dyDescent="0.25"/>
    <row r="13931" s="7" customFormat="1" x14ac:dyDescent="0.25"/>
    <row r="13932" s="7" customFormat="1" x14ac:dyDescent="0.25"/>
    <row r="13933" s="7" customFormat="1" x14ac:dyDescent="0.25"/>
    <row r="13934" s="7" customFormat="1" x14ac:dyDescent="0.25"/>
    <row r="13935" s="7" customFormat="1" x14ac:dyDescent="0.25"/>
    <row r="13936" s="7" customFormat="1" x14ac:dyDescent="0.25"/>
    <row r="13937" s="7" customFormat="1" x14ac:dyDescent="0.25"/>
    <row r="13938" s="7" customFormat="1" x14ac:dyDescent="0.25"/>
    <row r="13939" s="7" customFormat="1" x14ac:dyDescent="0.25"/>
    <row r="13940" s="7" customFormat="1" x14ac:dyDescent="0.25"/>
    <row r="13941" s="7" customFormat="1" x14ac:dyDescent="0.25"/>
    <row r="13942" s="7" customFormat="1" x14ac:dyDescent="0.25"/>
    <row r="13943" s="7" customFormat="1" x14ac:dyDescent="0.25"/>
    <row r="13944" s="7" customFormat="1" x14ac:dyDescent="0.25"/>
    <row r="13945" s="7" customFormat="1" x14ac:dyDescent="0.25"/>
    <row r="13946" s="7" customFormat="1" x14ac:dyDescent="0.25"/>
    <row r="13947" s="7" customFormat="1" x14ac:dyDescent="0.25"/>
    <row r="13948" s="7" customFormat="1" x14ac:dyDescent="0.25"/>
    <row r="13949" s="7" customFormat="1" x14ac:dyDescent="0.25"/>
    <row r="13950" s="7" customFormat="1" x14ac:dyDescent="0.25"/>
    <row r="13951" s="7" customFormat="1" x14ac:dyDescent="0.25"/>
    <row r="13952" s="7" customFormat="1" x14ac:dyDescent="0.25"/>
    <row r="13953" s="7" customFormat="1" x14ac:dyDescent="0.25"/>
    <row r="13954" s="7" customFormat="1" x14ac:dyDescent="0.25"/>
    <row r="13955" s="7" customFormat="1" x14ac:dyDescent="0.25"/>
    <row r="13956" s="7" customFormat="1" x14ac:dyDescent="0.25"/>
    <row r="13957" s="7" customFormat="1" x14ac:dyDescent="0.25"/>
    <row r="13958" s="7" customFormat="1" x14ac:dyDescent="0.25"/>
    <row r="13959" s="7" customFormat="1" x14ac:dyDescent="0.25"/>
    <row r="13960" s="7" customFormat="1" x14ac:dyDescent="0.25"/>
    <row r="13961" s="7" customFormat="1" x14ac:dyDescent="0.25"/>
    <row r="13962" s="7" customFormat="1" x14ac:dyDescent="0.25"/>
    <row r="13963" s="7" customFormat="1" x14ac:dyDescent="0.25"/>
    <row r="13964" s="7" customFormat="1" x14ac:dyDescent="0.25"/>
    <row r="13965" s="7" customFormat="1" x14ac:dyDescent="0.25"/>
    <row r="13966" s="7" customFormat="1" x14ac:dyDescent="0.25"/>
    <row r="13967" s="7" customFormat="1" x14ac:dyDescent="0.25"/>
    <row r="13968" s="7" customFormat="1" x14ac:dyDescent="0.25"/>
    <row r="13969" s="7" customFormat="1" x14ac:dyDescent="0.25"/>
    <row r="13970" s="7" customFormat="1" x14ac:dyDescent="0.25"/>
    <row r="13971" s="7" customFormat="1" x14ac:dyDescent="0.25"/>
    <row r="13972" s="7" customFormat="1" x14ac:dyDescent="0.25"/>
    <row r="13973" s="7" customFormat="1" x14ac:dyDescent="0.25"/>
    <row r="13974" s="7" customFormat="1" x14ac:dyDescent="0.25"/>
    <row r="13975" s="7" customFormat="1" x14ac:dyDescent="0.25"/>
    <row r="13976" s="7" customFormat="1" x14ac:dyDescent="0.25"/>
    <row r="13977" s="7" customFormat="1" x14ac:dyDescent="0.25"/>
    <row r="13978" s="7" customFormat="1" x14ac:dyDescent="0.25"/>
    <row r="13979" s="7" customFormat="1" x14ac:dyDescent="0.25"/>
    <row r="13980" s="7" customFormat="1" x14ac:dyDescent="0.25"/>
    <row r="13981" s="7" customFormat="1" x14ac:dyDescent="0.25"/>
    <row r="13982" s="7" customFormat="1" x14ac:dyDescent="0.25"/>
    <row r="13983" s="7" customFormat="1" x14ac:dyDescent="0.25"/>
    <row r="13984" s="7" customFormat="1" x14ac:dyDescent="0.25"/>
    <row r="13985" s="7" customFormat="1" x14ac:dyDescent="0.25"/>
    <row r="13986" s="7" customFormat="1" x14ac:dyDescent="0.25"/>
    <row r="13987" s="7" customFormat="1" x14ac:dyDescent="0.25"/>
    <row r="13988" s="7" customFormat="1" x14ac:dyDescent="0.25"/>
    <row r="13989" s="7" customFormat="1" x14ac:dyDescent="0.25"/>
    <row r="13990" s="7" customFormat="1" x14ac:dyDescent="0.25"/>
    <row r="13991" s="7" customFormat="1" x14ac:dyDescent="0.25"/>
    <row r="13992" s="7" customFormat="1" x14ac:dyDescent="0.25"/>
    <row r="13993" s="7" customFormat="1" x14ac:dyDescent="0.25"/>
    <row r="13994" s="7" customFormat="1" x14ac:dyDescent="0.25"/>
    <row r="13995" s="7" customFormat="1" x14ac:dyDescent="0.25"/>
    <row r="13996" s="7" customFormat="1" x14ac:dyDescent="0.25"/>
    <row r="13997" s="7" customFormat="1" x14ac:dyDescent="0.25"/>
    <row r="13998" s="7" customFormat="1" x14ac:dyDescent="0.25"/>
    <row r="13999" s="7" customFormat="1" x14ac:dyDescent="0.25"/>
    <row r="14000" s="7" customFormat="1" x14ac:dyDescent="0.25"/>
    <row r="14001" s="7" customFormat="1" x14ac:dyDescent="0.25"/>
    <row r="14002" s="7" customFormat="1" x14ac:dyDescent="0.25"/>
    <row r="14003" s="7" customFormat="1" x14ac:dyDescent="0.25"/>
    <row r="14004" s="7" customFormat="1" x14ac:dyDescent="0.25"/>
    <row r="14005" s="7" customFormat="1" x14ac:dyDescent="0.25"/>
    <row r="14006" s="7" customFormat="1" x14ac:dyDescent="0.25"/>
    <row r="14007" s="7" customFormat="1" x14ac:dyDescent="0.25"/>
    <row r="14008" s="7" customFormat="1" x14ac:dyDescent="0.25"/>
    <row r="14009" s="7" customFormat="1" x14ac:dyDescent="0.25"/>
    <row r="14010" s="7" customFormat="1" x14ac:dyDescent="0.25"/>
    <row r="14011" s="7" customFormat="1" x14ac:dyDescent="0.25"/>
    <row r="14012" s="7" customFormat="1" x14ac:dyDescent="0.25"/>
    <row r="14013" s="7" customFormat="1" x14ac:dyDescent="0.25"/>
    <row r="14014" s="7" customFormat="1" x14ac:dyDescent="0.25"/>
    <row r="14015" s="7" customFormat="1" x14ac:dyDescent="0.25"/>
    <row r="14016" s="7" customFormat="1" x14ac:dyDescent="0.25"/>
    <row r="14017" s="7" customFormat="1" x14ac:dyDescent="0.25"/>
    <row r="14018" s="7" customFormat="1" x14ac:dyDescent="0.25"/>
    <row r="14019" s="7" customFormat="1" x14ac:dyDescent="0.25"/>
    <row r="14020" s="7" customFormat="1" x14ac:dyDescent="0.25"/>
    <row r="14021" s="7" customFormat="1" x14ac:dyDescent="0.25"/>
    <row r="14022" s="7" customFormat="1" x14ac:dyDescent="0.25"/>
    <row r="14023" s="7" customFormat="1" x14ac:dyDescent="0.25"/>
    <row r="14024" s="7" customFormat="1" x14ac:dyDescent="0.25"/>
    <row r="14025" s="7" customFormat="1" x14ac:dyDescent="0.25"/>
    <row r="14026" s="7" customFormat="1" x14ac:dyDescent="0.25"/>
    <row r="14027" s="7" customFormat="1" x14ac:dyDescent="0.25"/>
    <row r="14028" s="7" customFormat="1" x14ac:dyDescent="0.25"/>
    <row r="14029" s="7" customFormat="1" x14ac:dyDescent="0.25"/>
    <row r="14030" s="7" customFormat="1" x14ac:dyDescent="0.25"/>
    <row r="14031" s="7" customFormat="1" x14ac:dyDescent="0.25"/>
    <row r="14032" s="7" customFormat="1" x14ac:dyDescent="0.25"/>
    <row r="14033" s="7" customFormat="1" x14ac:dyDescent="0.25"/>
    <row r="14034" s="7" customFormat="1" x14ac:dyDescent="0.25"/>
    <row r="14035" s="7" customFormat="1" x14ac:dyDescent="0.25"/>
    <row r="14036" s="7" customFormat="1" x14ac:dyDescent="0.25"/>
    <row r="14037" s="7" customFormat="1" x14ac:dyDescent="0.25"/>
    <row r="14038" s="7" customFormat="1" x14ac:dyDescent="0.25"/>
    <row r="14039" s="7" customFormat="1" x14ac:dyDescent="0.25"/>
    <row r="14040" s="7" customFormat="1" x14ac:dyDescent="0.25"/>
    <row r="14041" s="7" customFormat="1" x14ac:dyDescent="0.25"/>
    <row r="14042" s="7" customFormat="1" x14ac:dyDescent="0.25"/>
    <row r="14043" s="7" customFormat="1" x14ac:dyDescent="0.25"/>
    <row r="14044" s="7" customFormat="1" x14ac:dyDescent="0.25"/>
    <row r="14045" s="7" customFormat="1" x14ac:dyDescent="0.25"/>
    <row r="14046" s="7" customFormat="1" x14ac:dyDescent="0.25"/>
    <row r="14047" s="7" customFormat="1" x14ac:dyDescent="0.25"/>
    <row r="14048" s="7" customFormat="1" x14ac:dyDescent="0.25"/>
    <row r="14049" s="7" customFormat="1" x14ac:dyDescent="0.25"/>
    <row r="14050" s="7" customFormat="1" x14ac:dyDescent="0.25"/>
    <row r="14051" s="7" customFormat="1" x14ac:dyDescent="0.25"/>
    <row r="14052" s="7" customFormat="1" x14ac:dyDescent="0.25"/>
    <row r="14053" s="7" customFormat="1" x14ac:dyDescent="0.25"/>
    <row r="14054" s="7" customFormat="1" x14ac:dyDescent="0.25"/>
    <row r="14055" s="7" customFormat="1" x14ac:dyDescent="0.25"/>
    <row r="14056" s="7" customFormat="1" x14ac:dyDescent="0.25"/>
    <row r="14057" s="7" customFormat="1" x14ac:dyDescent="0.25"/>
    <row r="14058" s="7" customFormat="1" x14ac:dyDescent="0.25"/>
    <row r="14059" s="7" customFormat="1" x14ac:dyDescent="0.25"/>
    <row r="14060" s="7" customFormat="1" x14ac:dyDescent="0.25"/>
    <row r="14061" s="7" customFormat="1" x14ac:dyDescent="0.25"/>
    <row r="14062" s="7" customFormat="1" x14ac:dyDescent="0.25"/>
    <row r="14063" s="7" customFormat="1" x14ac:dyDescent="0.25"/>
    <row r="14064" s="7" customFormat="1" x14ac:dyDescent="0.25"/>
    <row r="14065" s="7" customFormat="1" x14ac:dyDescent="0.25"/>
    <row r="14066" s="7" customFormat="1" x14ac:dyDescent="0.25"/>
    <row r="14067" s="7" customFormat="1" x14ac:dyDescent="0.25"/>
    <row r="14068" s="7" customFormat="1" x14ac:dyDescent="0.25"/>
    <row r="14069" s="7" customFormat="1" x14ac:dyDescent="0.25"/>
    <row r="14070" s="7" customFormat="1" x14ac:dyDescent="0.25"/>
    <row r="14071" s="7" customFormat="1" x14ac:dyDescent="0.25"/>
    <row r="14072" s="7" customFormat="1" x14ac:dyDescent="0.25"/>
    <row r="14073" s="7" customFormat="1" x14ac:dyDescent="0.25"/>
    <row r="14074" s="7" customFormat="1" x14ac:dyDescent="0.25"/>
    <row r="14075" s="7" customFormat="1" x14ac:dyDescent="0.25"/>
    <row r="14076" s="7" customFormat="1" x14ac:dyDescent="0.25"/>
    <row r="14077" s="7" customFormat="1" x14ac:dyDescent="0.25"/>
    <row r="14078" s="7" customFormat="1" x14ac:dyDescent="0.25"/>
    <row r="14079" s="7" customFormat="1" x14ac:dyDescent="0.25"/>
    <row r="14080" s="7" customFormat="1" x14ac:dyDescent="0.25"/>
    <row r="14081" s="7" customFormat="1" x14ac:dyDescent="0.25"/>
    <row r="14082" s="7" customFormat="1" x14ac:dyDescent="0.25"/>
    <row r="14083" s="7" customFormat="1" x14ac:dyDescent="0.25"/>
    <row r="14084" s="7" customFormat="1" x14ac:dyDescent="0.25"/>
    <row r="14085" s="7" customFormat="1" x14ac:dyDescent="0.25"/>
    <row r="14086" s="7" customFormat="1" x14ac:dyDescent="0.25"/>
    <row r="14087" s="7" customFormat="1" x14ac:dyDescent="0.25"/>
    <row r="14088" s="7" customFormat="1" x14ac:dyDescent="0.25"/>
    <row r="14089" s="7" customFormat="1" x14ac:dyDescent="0.25"/>
    <row r="14090" s="7" customFormat="1" x14ac:dyDescent="0.25"/>
    <row r="14091" s="7" customFormat="1" x14ac:dyDescent="0.25"/>
    <row r="14092" s="7" customFormat="1" x14ac:dyDescent="0.25"/>
    <row r="14093" s="7" customFormat="1" x14ac:dyDescent="0.25"/>
    <row r="14094" s="7" customFormat="1" x14ac:dyDescent="0.25"/>
    <row r="14095" s="7" customFormat="1" x14ac:dyDescent="0.25"/>
    <row r="14096" s="7" customFormat="1" x14ac:dyDescent="0.25"/>
    <row r="14097" s="7" customFormat="1" x14ac:dyDescent="0.25"/>
    <row r="14098" s="7" customFormat="1" x14ac:dyDescent="0.25"/>
    <row r="14099" s="7" customFormat="1" x14ac:dyDescent="0.25"/>
    <row r="14100" s="7" customFormat="1" x14ac:dyDescent="0.25"/>
    <row r="14101" s="7" customFormat="1" x14ac:dyDescent="0.25"/>
    <row r="14102" s="7" customFormat="1" x14ac:dyDescent="0.25"/>
    <row r="14103" s="7" customFormat="1" x14ac:dyDescent="0.25"/>
    <row r="14104" s="7" customFormat="1" x14ac:dyDescent="0.25"/>
    <row r="14105" s="7" customFormat="1" x14ac:dyDescent="0.25"/>
    <row r="14106" s="7" customFormat="1" x14ac:dyDescent="0.25"/>
    <row r="14107" s="7" customFormat="1" x14ac:dyDescent="0.25"/>
    <row r="14108" s="7" customFormat="1" x14ac:dyDescent="0.25"/>
    <row r="14109" s="7" customFormat="1" x14ac:dyDescent="0.25"/>
    <row r="14110" s="7" customFormat="1" x14ac:dyDescent="0.25"/>
    <row r="14111" s="7" customFormat="1" x14ac:dyDescent="0.25"/>
    <row r="14112" s="7" customFormat="1" x14ac:dyDescent="0.25"/>
    <row r="14113" s="7" customFormat="1" x14ac:dyDescent="0.25"/>
    <row r="14114" s="7" customFormat="1" x14ac:dyDescent="0.25"/>
    <row r="14115" s="7" customFormat="1" x14ac:dyDescent="0.25"/>
    <row r="14116" s="7" customFormat="1" x14ac:dyDescent="0.25"/>
    <row r="14117" s="7" customFormat="1" x14ac:dyDescent="0.25"/>
    <row r="14118" s="7" customFormat="1" x14ac:dyDescent="0.25"/>
    <row r="14119" s="7" customFormat="1" x14ac:dyDescent="0.25"/>
    <row r="14120" s="7" customFormat="1" x14ac:dyDescent="0.25"/>
    <row r="14121" s="7" customFormat="1" x14ac:dyDescent="0.25"/>
    <row r="14122" s="7" customFormat="1" x14ac:dyDescent="0.25"/>
    <row r="14123" s="7" customFormat="1" x14ac:dyDescent="0.25"/>
    <row r="14124" s="7" customFormat="1" x14ac:dyDescent="0.25"/>
    <row r="14125" s="7" customFormat="1" x14ac:dyDescent="0.25"/>
    <row r="14126" s="7" customFormat="1" x14ac:dyDescent="0.25"/>
    <row r="14127" s="7" customFormat="1" x14ac:dyDescent="0.25"/>
    <row r="14128" s="7" customFormat="1" x14ac:dyDescent="0.25"/>
    <row r="14129" s="7" customFormat="1" x14ac:dyDescent="0.25"/>
    <row r="14130" s="7" customFormat="1" x14ac:dyDescent="0.25"/>
    <row r="14131" s="7" customFormat="1" x14ac:dyDescent="0.25"/>
    <row r="14132" s="7" customFormat="1" x14ac:dyDescent="0.25"/>
    <row r="14133" s="7" customFormat="1" x14ac:dyDescent="0.25"/>
    <row r="14134" s="7" customFormat="1" x14ac:dyDescent="0.25"/>
    <row r="14135" s="7" customFormat="1" x14ac:dyDescent="0.25"/>
    <row r="14136" s="7" customFormat="1" x14ac:dyDescent="0.25"/>
    <row r="14137" s="7" customFormat="1" x14ac:dyDescent="0.25"/>
    <row r="14138" s="7" customFormat="1" x14ac:dyDescent="0.25"/>
    <row r="14139" s="7" customFormat="1" x14ac:dyDescent="0.25"/>
    <row r="14140" s="7" customFormat="1" x14ac:dyDescent="0.25"/>
    <row r="14141" s="7" customFormat="1" x14ac:dyDescent="0.25"/>
    <row r="14142" s="7" customFormat="1" x14ac:dyDescent="0.25"/>
    <row r="14143" s="7" customFormat="1" x14ac:dyDescent="0.25"/>
    <row r="14144" s="7" customFormat="1" x14ac:dyDescent="0.25"/>
    <row r="14145" s="7" customFormat="1" x14ac:dyDescent="0.25"/>
    <row r="14146" s="7" customFormat="1" x14ac:dyDescent="0.25"/>
    <row r="14147" s="7" customFormat="1" x14ac:dyDescent="0.25"/>
    <row r="14148" s="7" customFormat="1" x14ac:dyDescent="0.25"/>
    <row r="14149" s="7" customFormat="1" x14ac:dyDescent="0.25"/>
    <row r="14150" s="7" customFormat="1" x14ac:dyDescent="0.25"/>
    <row r="14151" s="7" customFormat="1" x14ac:dyDescent="0.25"/>
    <row r="14152" s="7" customFormat="1" x14ac:dyDescent="0.25"/>
    <row r="14153" s="7" customFormat="1" x14ac:dyDescent="0.25"/>
    <row r="14154" s="7" customFormat="1" x14ac:dyDescent="0.25"/>
    <row r="14155" s="7" customFormat="1" x14ac:dyDescent="0.25"/>
    <row r="14156" s="7" customFormat="1" x14ac:dyDescent="0.25"/>
    <row r="14157" s="7" customFormat="1" x14ac:dyDescent="0.25"/>
    <row r="14158" s="7" customFormat="1" x14ac:dyDescent="0.25"/>
    <row r="14159" s="7" customFormat="1" x14ac:dyDescent="0.25"/>
    <row r="14160" s="7" customFormat="1" x14ac:dyDescent="0.25"/>
    <row r="14161" s="7" customFormat="1" x14ac:dyDescent="0.25"/>
    <row r="14162" s="7" customFormat="1" x14ac:dyDescent="0.25"/>
    <row r="14163" s="7" customFormat="1" x14ac:dyDescent="0.25"/>
    <row r="14164" s="7" customFormat="1" x14ac:dyDescent="0.25"/>
    <row r="14165" s="7" customFormat="1" x14ac:dyDescent="0.25"/>
    <row r="14166" s="7" customFormat="1" x14ac:dyDescent="0.25"/>
    <row r="14167" s="7" customFormat="1" x14ac:dyDescent="0.25"/>
    <row r="14168" s="7" customFormat="1" x14ac:dyDescent="0.25"/>
    <row r="14169" s="7" customFormat="1" x14ac:dyDescent="0.25"/>
    <row r="14170" s="7" customFormat="1" x14ac:dyDescent="0.25"/>
    <row r="14171" s="7" customFormat="1" x14ac:dyDescent="0.25"/>
    <row r="14172" s="7" customFormat="1" x14ac:dyDescent="0.25"/>
    <row r="14173" s="7" customFormat="1" x14ac:dyDescent="0.25"/>
    <row r="14174" s="7" customFormat="1" x14ac:dyDescent="0.25"/>
    <row r="14175" s="7" customFormat="1" x14ac:dyDescent="0.25"/>
    <row r="14176" s="7" customFormat="1" x14ac:dyDescent="0.25"/>
    <row r="14177" s="7" customFormat="1" x14ac:dyDescent="0.25"/>
    <row r="14178" s="7" customFormat="1" x14ac:dyDescent="0.25"/>
    <row r="14179" s="7" customFormat="1" x14ac:dyDescent="0.25"/>
    <row r="14180" s="7" customFormat="1" x14ac:dyDescent="0.25"/>
    <row r="14181" s="7" customFormat="1" x14ac:dyDescent="0.25"/>
    <row r="14182" s="7" customFormat="1" x14ac:dyDescent="0.25"/>
    <row r="14183" s="7" customFormat="1" x14ac:dyDescent="0.25"/>
    <row r="14184" s="7" customFormat="1" x14ac:dyDescent="0.25"/>
    <row r="14185" s="7" customFormat="1" x14ac:dyDescent="0.25"/>
    <row r="14186" s="7" customFormat="1" x14ac:dyDescent="0.25"/>
    <row r="14187" s="7" customFormat="1" x14ac:dyDescent="0.25"/>
    <row r="14188" s="7" customFormat="1" x14ac:dyDescent="0.25"/>
    <row r="14189" s="7" customFormat="1" x14ac:dyDescent="0.25"/>
    <row r="14190" s="7" customFormat="1" x14ac:dyDescent="0.25"/>
    <row r="14191" s="7" customFormat="1" x14ac:dyDescent="0.25"/>
    <row r="14192" s="7" customFormat="1" x14ac:dyDescent="0.25"/>
    <row r="14193" s="7" customFormat="1" x14ac:dyDescent="0.25"/>
    <row r="14194" s="7" customFormat="1" x14ac:dyDescent="0.25"/>
    <row r="14195" s="7" customFormat="1" x14ac:dyDescent="0.25"/>
    <row r="14196" s="7" customFormat="1" x14ac:dyDescent="0.25"/>
    <row r="14197" s="7" customFormat="1" x14ac:dyDescent="0.25"/>
    <row r="14198" s="7" customFormat="1" x14ac:dyDescent="0.25"/>
    <row r="14199" s="7" customFormat="1" x14ac:dyDescent="0.25"/>
    <row r="14200" s="7" customFormat="1" x14ac:dyDescent="0.25"/>
    <row r="14201" s="7" customFormat="1" x14ac:dyDescent="0.25"/>
    <row r="14202" s="7" customFormat="1" x14ac:dyDescent="0.25"/>
    <row r="14203" s="7" customFormat="1" x14ac:dyDescent="0.25"/>
    <row r="14204" s="7" customFormat="1" x14ac:dyDescent="0.25"/>
    <row r="14205" s="7" customFormat="1" x14ac:dyDescent="0.25"/>
    <row r="14206" s="7" customFormat="1" x14ac:dyDescent="0.25"/>
    <row r="14207" s="7" customFormat="1" x14ac:dyDescent="0.25"/>
    <row r="14208" s="7" customFormat="1" x14ac:dyDescent="0.25"/>
    <row r="14209" s="7" customFormat="1" x14ac:dyDescent="0.25"/>
    <row r="14210" s="7" customFormat="1" x14ac:dyDescent="0.25"/>
    <row r="14211" s="7" customFormat="1" x14ac:dyDescent="0.25"/>
    <row r="14212" s="7" customFormat="1" x14ac:dyDescent="0.25"/>
    <row r="14213" s="7" customFormat="1" x14ac:dyDescent="0.25"/>
    <row r="14214" s="7" customFormat="1" x14ac:dyDescent="0.25"/>
    <row r="14215" s="7" customFormat="1" x14ac:dyDescent="0.25"/>
    <row r="14216" s="7" customFormat="1" x14ac:dyDescent="0.25"/>
    <row r="14217" s="7" customFormat="1" x14ac:dyDescent="0.25"/>
    <row r="14218" s="7" customFormat="1" x14ac:dyDescent="0.25"/>
    <row r="14219" s="7" customFormat="1" x14ac:dyDescent="0.25"/>
    <row r="14220" s="7" customFormat="1" x14ac:dyDescent="0.25"/>
    <row r="14221" s="7" customFormat="1" x14ac:dyDescent="0.25"/>
    <row r="14222" s="7" customFormat="1" x14ac:dyDescent="0.25"/>
    <row r="14223" s="7" customFormat="1" x14ac:dyDescent="0.25"/>
    <row r="14224" s="7" customFormat="1" x14ac:dyDescent="0.25"/>
    <row r="14225" s="7" customFormat="1" x14ac:dyDescent="0.25"/>
    <row r="14226" s="7" customFormat="1" x14ac:dyDescent="0.25"/>
    <row r="14227" s="7" customFormat="1" x14ac:dyDescent="0.25"/>
    <row r="14228" s="7" customFormat="1" x14ac:dyDescent="0.25"/>
    <row r="14229" s="7" customFormat="1" x14ac:dyDescent="0.25"/>
    <row r="14230" s="7" customFormat="1" x14ac:dyDescent="0.25"/>
    <row r="14231" s="7" customFormat="1" x14ac:dyDescent="0.25"/>
    <row r="14232" s="7" customFormat="1" x14ac:dyDescent="0.25"/>
    <row r="14233" s="7" customFormat="1" x14ac:dyDescent="0.25"/>
    <row r="14234" s="7" customFormat="1" x14ac:dyDescent="0.25"/>
    <row r="14235" s="7" customFormat="1" x14ac:dyDescent="0.25"/>
    <row r="14236" s="7" customFormat="1" x14ac:dyDescent="0.25"/>
    <row r="14237" s="7" customFormat="1" x14ac:dyDescent="0.25"/>
    <row r="14238" s="7" customFormat="1" x14ac:dyDescent="0.25"/>
    <row r="14239" s="7" customFormat="1" x14ac:dyDescent="0.25"/>
    <row r="14240" s="7" customFormat="1" x14ac:dyDescent="0.25"/>
    <row r="14241" s="7" customFormat="1" x14ac:dyDescent="0.25"/>
    <row r="14242" s="7" customFormat="1" x14ac:dyDescent="0.25"/>
    <row r="14243" s="7" customFormat="1" x14ac:dyDescent="0.25"/>
    <row r="14244" s="7" customFormat="1" x14ac:dyDescent="0.25"/>
    <row r="14245" s="7" customFormat="1" x14ac:dyDescent="0.25"/>
    <row r="14246" s="7" customFormat="1" x14ac:dyDescent="0.25"/>
    <row r="14247" s="7" customFormat="1" x14ac:dyDescent="0.25"/>
    <row r="14248" s="7" customFormat="1" x14ac:dyDescent="0.25"/>
    <row r="14249" s="7" customFormat="1" x14ac:dyDescent="0.25"/>
    <row r="14250" s="7" customFormat="1" x14ac:dyDescent="0.25"/>
    <row r="14251" s="7" customFormat="1" x14ac:dyDescent="0.25"/>
    <row r="14252" s="7" customFormat="1" x14ac:dyDescent="0.25"/>
    <row r="14253" s="7" customFormat="1" x14ac:dyDescent="0.25"/>
    <row r="14254" s="7" customFormat="1" x14ac:dyDescent="0.25"/>
    <row r="14255" s="7" customFormat="1" x14ac:dyDescent="0.25"/>
    <row r="14256" s="7" customFormat="1" x14ac:dyDescent="0.25"/>
    <row r="14257" s="7" customFormat="1" x14ac:dyDescent="0.25"/>
    <row r="14258" s="7" customFormat="1" x14ac:dyDescent="0.25"/>
    <row r="14259" s="7" customFormat="1" x14ac:dyDescent="0.25"/>
    <row r="14260" s="7" customFormat="1" x14ac:dyDescent="0.25"/>
    <row r="14261" s="7" customFormat="1" x14ac:dyDescent="0.25"/>
    <row r="14262" s="7" customFormat="1" x14ac:dyDescent="0.25"/>
    <row r="14263" s="7" customFormat="1" x14ac:dyDescent="0.25"/>
    <row r="14264" s="7" customFormat="1" x14ac:dyDescent="0.25"/>
    <row r="14265" s="7" customFormat="1" x14ac:dyDescent="0.25"/>
    <row r="14266" s="7" customFormat="1" x14ac:dyDescent="0.25"/>
    <row r="14267" s="7" customFormat="1" x14ac:dyDescent="0.25"/>
    <row r="14268" s="7" customFormat="1" x14ac:dyDescent="0.25"/>
    <row r="14269" s="7" customFormat="1" x14ac:dyDescent="0.25"/>
    <row r="14270" s="7" customFormat="1" x14ac:dyDescent="0.25"/>
    <row r="14271" s="7" customFormat="1" x14ac:dyDescent="0.25"/>
    <row r="14272" s="7" customFormat="1" x14ac:dyDescent="0.25"/>
    <row r="14273" s="7" customFormat="1" x14ac:dyDescent="0.25"/>
    <row r="14274" s="7" customFormat="1" x14ac:dyDescent="0.25"/>
    <row r="14275" s="7" customFormat="1" x14ac:dyDescent="0.25"/>
    <row r="14276" s="7" customFormat="1" x14ac:dyDescent="0.25"/>
    <row r="14277" s="7" customFormat="1" x14ac:dyDescent="0.25"/>
    <row r="14278" s="7" customFormat="1" x14ac:dyDescent="0.25"/>
    <row r="14279" s="7" customFormat="1" x14ac:dyDescent="0.25"/>
    <row r="14280" s="7" customFormat="1" x14ac:dyDescent="0.25"/>
    <row r="14281" s="7" customFormat="1" x14ac:dyDescent="0.25"/>
    <row r="14282" s="7" customFormat="1" x14ac:dyDescent="0.25"/>
    <row r="14283" s="7" customFormat="1" x14ac:dyDescent="0.25"/>
    <row r="14284" s="7" customFormat="1" x14ac:dyDescent="0.25"/>
    <row r="14285" s="7" customFormat="1" x14ac:dyDescent="0.25"/>
    <row r="14286" s="7" customFormat="1" x14ac:dyDescent="0.25"/>
    <row r="14287" s="7" customFormat="1" x14ac:dyDescent="0.25"/>
    <row r="14288" s="7" customFormat="1" x14ac:dyDescent="0.25"/>
    <row r="14289" s="7" customFormat="1" x14ac:dyDescent="0.25"/>
    <row r="14290" s="7" customFormat="1" x14ac:dyDescent="0.25"/>
    <row r="14291" s="7" customFormat="1" x14ac:dyDescent="0.25"/>
    <row r="14292" s="7" customFormat="1" x14ac:dyDescent="0.25"/>
    <row r="14293" s="7" customFormat="1" x14ac:dyDescent="0.25"/>
    <row r="14294" s="7" customFormat="1" x14ac:dyDescent="0.25"/>
    <row r="14295" s="7" customFormat="1" x14ac:dyDescent="0.25"/>
    <row r="14296" s="7" customFormat="1" x14ac:dyDescent="0.25"/>
    <row r="14297" s="7" customFormat="1" x14ac:dyDescent="0.25"/>
    <row r="14298" s="7" customFormat="1" x14ac:dyDescent="0.25"/>
    <row r="14299" s="7" customFormat="1" x14ac:dyDescent="0.25"/>
    <row r="14300" s="7" customFormat="1" x14ac:dyDescent="0.25"/>
    <row r="14301" s="7" customFormat="1" x14ac:dyDescent="0.25"/>
    <row r="14302" s="7" customFormat="1" x14ac:dyDescent="0.25"/>
    <row r="14303" s="7" customFormat="1" x14ac:dyDescent="0.25"/>
    <row r="14304" s="7" customFormat="1" x14ac:dyDescent="0.25"/>
    <row r="14305" s="7" customFormat="1" x14ac:dyDescent="0.25"/>
    <row r="14306" s="7" customFormat="1" x14ac:dyDescent="0.25"/>
    <row r="14307" s="7" customFormat="1" x14ac:dyDescent="0.25"/>
    <row r="14308" s="7" customFormat="1" x14ac:dyDescent="0.25"/>
    <row r="14309" s="7" customFormat="1" x14ac:dyDescent="0.25"/>
    <row r="14310" s="7" customFormat="1" x14ac:dyDescent="0.25"/>
    <row r="14311" s="7" customFormat="1" x14ac:dyDescent="0.25"/>
    <row r="14312" s="7" customFormat="1" x14ac:dyDescent="0.25"/>
    <row r="14313" s="7" customFormat="1" x14ac:dyDescent="0.25"/>
    <row r="14314" s="7" customFormat="1" x14ac:dyDescent="0.25"/>
    <row r="14315" s="7" customFormat="1" x14ac:dyDescent="0.25"/>
    <row r="14316" s="7" customFormat="1" x14ac:dyDescent="0.25"/>
    <row r="14317" s="7" customFormat="1" x14ac:dyDescent="0.25"/>
    <row r="14318" s="7" customFormat="1" x14ac:dyDescent="0.25"/>
    <row r="14319" s="7" customFormat="1" x14ac:dyDescent="0.25"/>
    <row r="14320" s="7" customFormat="1" x14ac:dyDescent="0.25"/>
    <row r="14321" s="7" customFormat="1" x14ac:dyDescent="0.25"/>
    <row r="14322" s="7" customFormat="1" x14ac:dyDescent="0.25"/>
    <row r="14323" s="7" customFormat="1" x14ac:dyDescent="0.25"/>
    <row r="14324" s="7" customFormat="1" x14ac:dyDescent="0.25"/>
    <row r="14325" s="7" customFormat="1" x14ac:dyDescent="0.25"/>
    <row r="14326" s="7" customFormat="1" x14ac:dyDescent="0.25"/>
    <row r="14327" s="7" customFormat="1" x14ac:dyDescent="0.25"/>
    <row r="14328" s="7" customFormat="1" x14ac:dyDescent="0.25"/>
    <row r="14329" s="7" customFormat="1" x14ac:dyDescent="0.25"/>
    <row r="14330" s="7" customFormat="1" x14ac:dyDescent="0.25"/>
    <row r="14331" s="7" customFormat="1" x14ac:dyDescent="0.25"/>
    <row r="14332" s="7" customFormat="1" x14ac:dyDescent="0.25"/>
    <row r="14333" s="7" customFormat="1" x14ac:dyDescent="0.25"/>
    <row r="14334" s="7" customFormat="1" x14ac:dyDescent="0.25"/>
    <row r="14335" s="7" customFormat="1" x14ac:dyDescent="0.25"/>
    <row r="14336" s="7" customFormat="1" x14ac:dyDescent="0.25"/>
    <row r="14337" s="7" customFormat="1" x14ac:dyDescent="0.25"/>
    <row r="14338" s="7" customFormat="1" x14ac:dyDescent="0.25"/>
    <row r="14339" s="7" customFormat="1" x14ac:dyDescent="0.25"/>
    <row r="14340" s="7" customFormat="1" x14ac:dyDescent="0.25"/>
    <row r="14341" s="7" customFormat="1" x14ac:dyDescent="0.25"/>
    <row r="14342" s="7" customFormat="1" x14ac:dyDescent="0.25"/>
    <row r="14343" s="7" customFormat="1" x14ac:dyDescent="0.25"/>
    <row r="14344" s="7" customFormat="1" x14ac:dyDescent="0.25"/>
    <row r="14345" s="7" customFormat="1" x14ac:dyDescent="0.25"/>
    <row r="14346" s="7" customFormat="1" x14ac:dyDescent="0.25"/>
    <row r="14347" s="7" customFormat="1" x14ac:dyDescent="0.25"/>
    <row r="14348" s="7" customFormat="1" x14ac:dyDescent="0.25"/>
    <row r="14349" s="7" customFormat="1" x14ac:dyDescent="0.25"/>
    <row r="14350" s="7" customFormat="1" x14ac:dyDescent="0.25"/>
    <row r="14351" s="7" customFormat="1" x14ac:dyDescent="0.25"/>
    <row r="14352" s="7" customFormat="1" x14ac:dyDescent="0.25"/>
    <row r="14353" s="7" customFormat="1" x14ac:dyDescent="0.25"/>
    <row r="14354" s="7" customFormat="1" x14ac:dyDescent="0.25"/>
    <row r="14355" s="7" customFormat="1" x14ac:dyDescent="0.25"/>
    <row r="14356" s="7" customFormat="1" x14ac:dyDescent="0.25"/>
    <row r="14357" s="7" customFormat="1" x14ac:dyDescent="0.25"/>
    <row r="14358" s="7" customFormat="1" x14ac:dyDescent="0.25"/>
    <row r="14359" s="7" customFormat="1" x14ac:dyDescent="0.25"/>
    <row r="14360" s="7" customFormat="1" x14ac:dyDescent="0.25"/>
    <row r="14361" s="7" customFormat="1" x14ac:dyDescent="0.25"/>
    <row r="14362" s="7" customFormat="1" x14ac:dyDescent="0.25"/>
    <row r="14363" s="7" customFormat="1" x14ac:dyDescent="0.25"/>
    <row r="14364" s="7" customFormat="1" x14ac:dyDescent="0.25"/>
    <row r="14365" s="7" customFormat="1" x14ac:dyDescent="0.25"/>
    <row r="14366" s="7" customFormat="1" x14ac:dyDescent="0.25"/>
    <row r="14367" s="7" customFormat="1" x14ac:dyDescent="0.25"/>
    <row r="14368" s="7" customFormat="1" x14ac:dyDescent="0.25"/>
    <row r="14369" s="7" customFormat="1" x14ac:dyDescent="0.25"/>
    <row r="14370" s="7" customFormat="1" x14ac:dyDescent="0.25"/>
    <row r="14371" s="7" customFormat="1" x14ac:dyDescent="0.25"/>
    <row r="14372" s="7" customFormat="1" x14ac:dyDescent="0.25"/>
    <row r="14373" s="7" customFormat="1" x14ac:dyDescent="0.25"/>
    <row r="14374" s="7" customFormat="1" x14ac:dyDescent="0.25"/>
    <row r="14375" s="7" customFormat="1" x14ac:dyDescent="0.25"/>
    <row r="14376" s="7" customFormat="1" x14ac:dyDescent="0.25"/>
    <row r="14377" s="7" customFormat="1" x14ac:dyDescent="0.25"/>
    <row r="14378" s="7" customFormat="1" x14ac:dyDescent="0.25"/>
    <row r="14379" s="7" customFormat="1" x14ac:dyDescent="0.25"/>
    <row r="14380" s="7" customFormat="1" x14ac:dyDescent="0.25"/>
    <row r="14381" s="7" customFormat="1" x14ac:dyDescent="0.25"/>
    <row r="14382" s="7" customFormat="1" x14ac:dyDescent="0.25"/>
    <row r="14383" s="7" customFormat="1" x14ac:dyDescent="0.25"/>
    <row r="14384" s="7" customFormat="1" x14ac:dyDescent="0.25"/>
    <row r="14385" s="7" customFormat="1" x14ac:dyDescent="0.25"/>
    <row r="14386" s="7" customFormat="1" x14ac:dyDescent="0.25"/>
    <row r="14387" s="7" customFormat="1" x14ac:dyDescent="0.25"/>
    <row r="14388" s="7" customFormat="1" x14ac:dyDescent="0.25"/>
    <row r="14389" s="7" customFormat="1" x14ac:dyDescent="0.25"/>
    <row r="14390" s="7" customFormat="1" x14ac:dyDescent="0.25"/>
    <row r="14391" s="7" customFormat="1" x14ac:dyDescent="0.25"/>
    <row r="14392" s="7" customFormat="1" x14ac:dyDescent="0.25"/>
    <row r="14393" s="7" customFormat="1" x14ac:dyDescent="0.25"/>
    <row r="14394" s="7" customFormat="1" x14ac:dyDescent="0.25"/>
    <row r="14395" s="7" customFormat="1" x14ac:dyDescent="0.25"/>
    <row r="14396" s="7" customFormat="1" x14ac:dyDescent="0.25"/>
    <row r="14397" s="7" customFormat="1" x14ac:dyDescent="0.25"/>
    <row r="14398" s="7" customFormat="1" x14ac:dyDescent="0.25"/>
    <row r="14399" s="7" customFormat="1" x14ac:dyDescent="0.25"/>
    <row r="14400" s="7" customFormat="1" x14ac:dyDescent="0.25"/>
    <row r="14401" s="7" customFormat="1" x14ac:dyDescent="0.25"/>
    <row r="14402" s="7" customFormat="1" x14ac:dyDescent="0.25"/>
    <row r="14403" s="7" customFormat="1" x14ac:dyDescent="0.25"/>
    <row r="14404" s="7" customFormat="1" x14ac:dyDescent="0.25"/>
    <row r="14405" s="7" customFormat="1" x14ac:dyDescent="0.25"/>
    <row r="14406" s="7" customFormat="1" x14ac:dyDescent="0.25"/>
    <row r="14407" s="7" customFormat="1" x14ac:dyDescent="0.25"/>
    <row r="14408" s="7" customFormat="1" x14ac:dyDescent="0.25"/>
    <row r="14409" s="7" customFormat="1" x14ac:dyDescent="0.25"/>
    <row r="14410" s="7" customFormat="1" x14ac:dyDescent="0.25"/>
    <row r="14411" s="7" customFormat="1" x14ac:dyDescent="0.25"/>
    <row r="14412" s="7" customFormat="1" x14ac:dyDescent="0.25"/>
    <row r="14413" s="7" customFormat="1" x14ac:dyDescent="0.25"/>
    <row r="14414" s="7" customFormat="1" x14ac:dyDescent="0.25"/>
    <row r="14415" s="7" customFormat="1" x14ac:dyDescent="0.25"/>
    <row r="14416" s="7" customFormat="1" x14ac:dyDescent="0.25"/>
    <row r="14417" s="7" customFormat="1" x14ac:dyDescent="0.25"/>
    <row r="14418" s="7" customFormat="1" x14ac:dyDescent="0.25"/>
    <row r="14419" s="7" customFormat="1" x14ac:dyDescent="0.25"/>
    <row r="14420" s="7" customFormat="1" x14ac:dyDescent="0.25"/>
    <row r="14421" s="7" customFormat="1" x14ac:dyDescent="0.25"/>
    <row r="14422" s="7" customFormat="1" x14ac:dyDescent="0.25"/>
    <row r="14423" s="7" customFormat="1" x14ac:dyDescent="0.25"/>
    <row r="14424" s="7" customFormat="1" x14ac:dyDescent="0.25"/>
    <row r="14425" s="7" customFormat="1" x14ac:dyDescent="0.25"/>
    <row r="14426" s="7" customFormat="1" x14ac:dyDescent="0.25"/>
    <row r="14427" s="7" customFormat="1" x14ac:dyDescent="0.25"/>
    <row r="14428" s="7" customFormat="1" x14ac:dyDescent="0.25"/>
    <row r="14429" s="7" customFormat="1" x14ac:dyDescent="0.25"/>
    <row r="14430" s="7" customFormat="1" x14ac:dyDescent="0.25"/>
    <row r="14431" s="7" customFormat="1" x14ac:dyDescent="0.25"/>
    <row r="14432" s="7" customFormat="1" x14ac:dyDescent="0.25"/>
    <row r="14433" s="7" customFormat="1" x14ac:dyDescent="0.25"/>
    <row r="14434" s="7" customFormat="1" x14ac:dyDescent="0.25"/>
    <row r="14435" s="7" customFormat="1" x14ac:dyDescent="0.25"/>
    <row r="14436" s="7" customFormat="1" x14ac:dyDescent="0.25"/>
    <row r="14437" s="7" customFormat="1" x14ac:dyDescent="0.25"/>
    <row r="14438" s="7" customFormat="1" x14ac:dyDescent="0.25"/>
    <row r="14439" s="7" customFormat="1" x14ac:dyDescent="0.25"/>
    <row r="14440" s="7" customFormat="1" x14ac:dyDescent="0.25"/>
    <row r="14441" s="7" customFormat="1" x14ac:dyDescent="0.25"/>
    <row r="14442" s="7" customFormat="1" x14ac:dyDescent="0.25"/>
    <row r="14443" s="7" customFormat="1" x14ac:dyDescent="0.25"/>
    <row r="14444" s="7" customFormat="1" x14ac:dyDescent="0.25"/>
    <row r="14445" s="7" customFormat="1" x14ac:dyDescent="0.25"/>
    <row r="14446" s="7" customFormat="1" x14ac:dyDescent="0.25"/>
    <row r="14447" s="7" customFormat="1" x14ac:dyDescent="0.25"/>
    <row r="14448" s="7" customFormat="1" x14ac:dyDescent="0.25"/>
    <row r="14449" s="7" customFormat="1" x14ac:dyDescent="0.25"/>
    <row r="14450" s="7" customFormat="1" x14ac:dyDescent="0.25"/>
    <row r="14451" s="7" customFormat="1" x14ac:dyDescent="0.25"/>
    <row r="14452" s="7" customFormat="1" x14ac:dyDescent="0.25"/>
    <row r="14453" s="7" customFormat="1" x14ac:dyDescent="0.25"/>
    <row r="14454" s="7" customFormat="1" x14ac:dyDescent="0.25"/>
    <row r="14455" s="7" customFormat="1" x14ac:dyDescent="0.25"/>
    <row r="14456" s="7" customFormat="1" x14ac:dyDescent="0.25"/>
    <row r="14457" s="7" customFormat="1" x14ac:dyDescent="0.25"/>
    <row r="14458" s="7" customFormat="1" x14ac:dyDescent="0.25"/>
    <row r="14459" s="7" customFormat="1" x14ac:dyDescent="0.25"/>
    <row r="14460" s="7" customFormat="1" x14ac:dyDescent="0.25"/>
    <row r="14461" s="7" customFormat="1" x14ac:dyDescent="0.25"/>
    <row r="14462" s="7" customFormat="1" x14ac:dyDescent="0.25"/>
    <row r="14463" s="7" customFormat="1" x14ac:dyDescent="0.25"/>
    <row r="14464" s="7" customFormat="1" x14ac:dyDescent="0.25"/>
    <row r="14465" s="7" customFormat="1" x14ac:dyDescent="0.25"/>
    <row r="14466" s="7" customFormat="1" x14ac:dyDescent="0.25"/>
    <row r="14467" s="7" customFormat="1" x14ac:dyDescent="0.25"/>
    <row r="14468" s="7" customFormat="1" x14ac:dyDescent="0.25"/>
    <row r="14469" s="7" customFormat="1" x14ac:dyDescent="0.25"/>
    <row r="14470" s="7" customFormat="1" x14ac:dyDescent="0.25"/>
    <row r="14471" s="7" customFormat="1" x14ac:dyDescent="0.25"/>
    <row r="14472" s="7" customFormat="1" x14ac:dyDescent="0.25"/>
    <row r="14473" s="7" customFormat="1" x14ac:dyDescent="0.25"/>
    <row r="14474" s="7" customFormat="1" x14ac:dyDescent="0.25"/>
    <row r="14475" s="7" customFormat="1" x14ac:dyDescent="0.25"/>
    <row r="14476" s="7" customFormat="1" x14ac:dyDescent="0.25"/>
    <row r="14477" s="7" customFormat="1" x14ac:dyDescent="0.25"/>
    <row r="14478" s="7" customFormat="1" x14ac:dyDescent="0.25"/>
    <row r="14479" s="7" customFormat="1" x14ac:dyDescent="0.25"/>
    <row r="14480" s="7" customFormat="1" x14ac:dyDescent="0.25"/>
    <row r="14481" s="7" customFormat="1" x14ac:dyDescent="0.25"/>
    <row r="14482" s="7" customFormat="1" x14ac:dyDescent="0.25"/>
    <row r="14483" s="7" customFormat="1" x14ac:dyDescent="0.25"/>
    <row r="14484" s="7" customFormat="1" x14ac:dyDescent="0.25"/>
    <row r="14485" s="7" customFormat="1" x14ac:dyDescent="0.25"/>
    <row r="14486" s="7" customFormat="1" x14ac:dyDescent="0.25"/>
    <row r="14487" s="7" customFormat="1" x14ac:dyDescent="0.25"/>
    <row r="14488" s="7" customFormat="1" x14ac:dyDescent="0.25"/>
    <row r="14489" s="7" customFormat="1" x14ac:dyDescent="0.25"/>
    <row r="14490" s="7" customFormat="1" x14ac:dyDescent="0.25"/>
    <row r="14491" s="7" customFormat="1" x14ac:dyDescent="0.25"/>
    <row r="14492" s="7" customFormat="1" x14ac:dyDescent="0.25"/>
    <row r="14493" s="7" customFormat="1" x14ac:dyDescent="0.25"/>
    <row r="14494" s="7" customFormat="1" x14ac:dyDescent="0.25"/>
    <row r="14495" s="7" customFormat="1" x14ac:dyDescent="0.25"/>
    <row r="14496" s="7" customFormat="1" x14ac:dyDescent="0.25"/>
    <row r="14497" s="7" customFormat="1" x14ac:dyDescent="0.25"/>
    <row r="14498" s="7" customFormat="1" x14ac:dyDescent="0.25"/>
    <row r="14499" s="7" customFormat="1" x14ac:dyDescent="0.25"/>
    <row r="14500" s="7" customFormat="1" x14ac:dyDescent="0.25"/>
    <row r="14501" s="7" customFormat="1" x14ac:dyDescent="0.25"/>
    <row r="14502" s="7" customFormat="1" x14ac:dyDescent="0.25"/>
    <row r="14503" s="7" customFormat="1" x14ac:dyDescent="0.25"/>
    <row r="14504" s="7" customFormat="1" x14ac:dyDescent="0.25"/>
    <row r="14505" s="7" customFormat="1" x14ac:dyDescent="0.25"/>
    <row r="14506" s="7" customFormat="1" x14ac:dyDescent="0.25"/>
    <row r="14507" s="7" customFormat="1" x14ac:dyDescent="0.25"/>
    <row r="14508" s="7" customFormat="1" x14ac:dyDescent="0.25"/>
    <row r="14509" s="7" customFormat="1" x14ac:dyDescent="0.25"/>
    <row r="14510" s="7" customFormat="1" x14ac:dyDescent="0.25"/>
    <row r="14511" s="7" customFormat="1" x14ac:dyDescent="0.25"/>
    <row r="14512" s="7" customFormat="1" x14ac:dyDescent="0.25"/>
    <row r="14513" s="7" customFormat="1" x14ac:dyDescent="0.25"/>
    <row r="14514" s="7" customFormat="1" x14ac:dyDescent="0.25"/>
    <row r="14515" s="7" customFormat="1" x14ac:dyDescent="0.25"/>
    <row r="14516" s="7" customFormat="1" x14ac:dyDescent="0.25"/>
    <row r="14517" s="7" customFormat="1" x14ac:dyDescent="0.25"/>
    <row r="14518" s="7" customFormat="1" x14ac:dyDescent="0.25"/>
    <row r="14519" s="7" customFormat="1" x14ac:dyDescent="0.25"/>
    <row r="14520" s="7" customFormat="1" x14ac:dyDescent="0.25"/>
    <row r="14521" s="7" customFormat="1" x14ac:dyDescent="0.25"/>
    <row r="14522" s="7" customFormat="1" x14ac:dyDescent="0.25"/>
    <row r="14523" s="7" customFormat="1" x14ac:dyDescent="0.25"/>
    <row r="14524" s="7" customFormat="1" x14ac:dyDescent="0.25"/>
    <row r="14525" s="7" customFormat="1" x14ac:dyDescent="0.25"/>
    <row r="14526" s="7" customFormat="1" x14ac:dyDescent="0.25"/>
    <row r="14527" s="7" customFormat="1" x14ac:dyDescent="0.25"/>
    <row r="14528" s="7" customFormat="1" x14ac:dyDescent="0.25"/>
    <row r="14529" s="7" customFormat="1" x14ac:dyDescent="0.25"/>
    <row r="14530" s="7" customFormat="1" x14ac:dyDescent="0.25"/>
    <row r="14531" s="7" customFormat="1" x14ac:dyDescent="0.25"/>
    <row r="14532" s="7" customFormat="1" x14ac:dyDescent="0.25"/>
    <row r="14533" s="7" customFormat="1" x14ac:dyDescent="0.25"/>
    <row r="14534" s="7" customFormat="1" x14ac:dyDescent="0.25"/>
    <row r="14535" s="7" customFormat="1" x14ac:dyDescent="0.25"/>
    <row r="14536" s="7" customFormat="1" x14ac:dyDescent="0.25"/>
    <row r="14537" s="7" customFormat="1" x14ac:dyDescent="0.25"/>
    <row r="14538" s="7" customFormat="1" x14ac:dyDescent="0.25"/>
    <row r="14539" s="7" customFormat="1" x14ac:dyDescent="0.25"/>
    <row r="14540" s="7" customFormat="1" x14ac:dyDescent="0.25"/>
    <row r="14541" s="7" customFormat="1" x14ac:dyDescent="0.25"/>
    <row r="14542" s="7" customFormat="1" x14ac:dyDescent="0.25"/>
    <row r="14543" s="7" customFormat="1" x14ac:dyDescent="0.25"/>
    <row r="14544" s="7" customFormat="1" x14ac:dyDescent="0.25"/>
    <row r="14545" s="7" customFormat="1" x14ac:dyDescent="0.25"/>
    <row r="14546" s="7" customFormat="1" x14ac:dyDescent="0.25"/>
    <row r="14547" s="7" customFormat="1" x14ac:dyDescent="0.25"/>
    <row r="14548" s="7" customFormat="1" x14ac:dyDescent="0.25"/>
    <row r="14549" s="7" customFormat="1" x14ac:dyDescent="0.25"/>
    <row r="14550" s="7" customFormat="1" x14ac:dyDescent="0.25"/>
    <row r="14551" s="7" customFormat="1" x14ac:dyDescent="0.25"/>
    <row r="14552" s="7" customFormat="1" x14ac:dyDescent="0.25"/>
    <row r="14553" s="7" customFormat="1" x14ac:dyDescent="0.25"/>
    <row r="14554" s="7" customFormat="1" x14ac:dyDescent="0.25"/>
    <row r="14555" s="7" customFormat="1" x14ac:dyDescent="0.25"/>
    <row r="14556" s="7" customFormat="1" x14ac:dyDescent="0.25"/>
    <row r="14557" s="7" customFormat="1" x14ac:dyDescent="0.25"/>
    <row r="14558" s="7" customFormat="1" x14ac:dyDescent="0.25"/>
    <row r="14559" s="7" customFormat="1" x14ac:dyDescent="0.25"/>
    <row r="14560" s="7" customFormat="1" x14ac:dyDescent="0.25"/>
    <row r="14561" s="7" customFormat="1" x14ac:dyDescent="0.25"/>
    <row r="14562" s="7" customFormat="1" x14ac:dyDescent="0.25"/>
    <row r="14563" s="7" customFormat="1" x14ac:dyDescent="0.25"/>
    <row r="14564" s="7" customFormat="1" x14ac:dyDescent="0.25"/>
    <row r="14565" s="7" customFormat="1" x14ac:dyDescent="0.25"/>
    <row r="14566" s="7" customFormat="1" x14ac:dyDescent="0.25"/>
    <row r="14567" s="7" customFormat="1" x14ac:dyDescent="0.25"/>
    <row r="14568" s="7" customFormat="1" x14ac:dyDescent="0.25"/>
    <row r="14569" s="7" customFormat="1" x14ac:dyDescent="0.25"/>
    <row r="14570" s="7" customFormat="1" x14ac:dyDescent="0.25"/>
    <row r="14571" s="7" customFormat="1" x14ac:dyDescent="0.25"/>
    <row r="14572" s="7" customFormat="1" x14ac:dyDescent="0.25"/>
    <row r="14573" s="7" customFormat="1" x14ac:dyDescent="0.25"/>
    <row r="14574" s="7" customFormat="1" x14ac:dyDescent="0.25"/>
    <row r="14575" s="7" customFormat="1" x14ac:dyDescent="0.25"/>
    <row r="14576" s="7" customFormat="1" x14ac:dyDescent="0.25"/>
    <row r="14577" s="7" customFormat="1" x14ac:dyDescent="0.25"/>
    <row r="14578" s="7" customFormat="1" x14ac:dyDescent="0.25"/>
    <row r="14579" s="7" customFormat="1" x14ac:dyDescent="0.25"/>
    <row r="14580" s="7" customFormat="1" x14ac:dyDescent="0.25"/>
    <row r="14581" s="7" customFormat="1" x14ac:dyDescent="0.25"/>
    <row r="14582" s="7" customFormat="1" x14ac:dyDescent="0.25"/>
    <row r="14583" s="7" customFormat="1" x14ac:dyDescent="0.25"/>
    <row r="14584" s="7" customFormat="1" x14ac:dyDescent="0.25"/>
    <row r="14585" s="7" customFormat="1" x14ac:dyDescent="0.25"/>
    <row r="14586" s="7" customFormat="1" x14ac:dyDescent="0.25"/>
    <row r="14587" s="7" customFormat="1" x14ac:dyDescent="0.25"/>
    <row r="14588" s="7" customFormat="1" x14ac:dyDescent="0.25"/>
    <row r="14589" s="7" customFormat="1" x14ac:dyDescent="0.25"/>
    <row r="14590" s="7" customFormat="1" x14ac:dyDescent="0.25"/>
    <row r="14591" s="7" customFormat="1" x14ac:dyDescent="0.25"/>
    <row r="14592" s="7" customFormat="1" x14ac:dyDescent="0.25"/>
    <row r="14593" s="7" customFormat="1" x14ac:dyDescent="0.25"/>
    <row r="14594" s="7" customFormat="1" x14ac:dyDescent="0.25"/>
    <row r="14595" s="7" customFormat="1" x14ac:dyDescent="0.25"/>
    <row r="14596" s="7" customFormat="1" x14ac:dyDescent="0.25"/>
    <row r="14597" s="7" customFormat="1" x14ac:dyDescent="0.25"/>
    <row r="14598" s="7" customFormat="1" x14ac:dyDescent="0.25"/>
    <row r="14599" s="7" customFormat="1" x14ac:dyDescent="0.25"/>
    <row r="14600" s="7" customFormat="1" x14ac:dyDescent="0.25"/>
    <row r="14601" s="7" customFormat="1" x14ac:dyDescent="0.25"/>
    <row r="14602" s="7" customFormat="1" x14ac:dyDescent="0.25"/>
    <row r="14603" s="7" customFormat="1" x14ac:dyDescent="0.25"/>
    <row r="14604" s="7" customFormat="1" x14ac:dyDescent="0.25"/>
    <row r="14605" s="7" customFormat="1" x14ac:dyDescent="0.25"/>
    <row r="14606" s="7" customFormat="1" x14ac:dyDescent="0.25"/>
    <row r="14607" s="7" customFormat="1" x14ac:dyDescent="0.25"/>
    <row r="14608" s="7" customFormat="1" x14ac:dyDescent="0.25"/>
    <row r="14609" s="7" customFormat="1" x14ac:dyDescent="0.25"/>
    <row r="14610" s="7" customFormat="1" x14ac:dyDescent="0.25"/>
    <row r="14611" s="7" customFormat="1" x14ac:dyDescent="0.25"/>
    <row r="14612" s="7" customFormat="1" x14ac:dyDescent="0.25"/>
    <row r="14613" s="7" customFormat="1" x14ac:dyDescent="0.25"/>
    <row r="14614" s="7" customFormat="1" x14ac:dyDescent="0.25"/>
    <row r="14615" s="7" customFormat="1" x14ac:dyDescent="0.25"/>
    <row r="14616" s="7" customFormat="1" x14ac:dyDescent="0.25"/>
    <row r="14617" s="7" customFormat="1" x14ac:dyDescent="0.25"/>
    <row r="14618" s="7" customFormat="1" x14ac:dyDescent="0.25"/>
    <row r="14619" s="7" customFormat="1" x14ac:dyDescent="0.25"/>
    <row r="14620" s="7" customFormat="1" x14ac:dyDescent="0.25"/>
    <row r="14621" s="7" customFormat="1" x14ac:dyDescent="0.25"/>
    <row r="14622" s="7" customFormat="1" x14ac:dyDescent="0.25"/>
    <row r="14623" s="7" customFormat="1" x14ac:dyDescent="0.25"/>
    <row r="14624" s="7" customFormat="1" x14ac:dyDescent="0.25"/>
    <row r="14625" s="7" customFormat="1" x14ac:dyDescent="0.25"/>
    <row r="14626" s="7" customFormat="1" x14ac:dyDescent="0.25"/>
    <row r="14627" s="7" customFormat="1" x14ac:dyDescent="0.25"/>
    <row r="14628" s="7" customFormat="1" x14ac:dyDescent="0.25"/>
    <row r="14629" s="7" customFormat="1" x14ac:dyDescent="0.25"/>
    <row r="14630" s="7" customFormat="1" x14ac:dyDescent="0.25"/>
    <row r="14631" s="7" customFormat="1" x14ac:dyDescent="0.25"/>
    <row r="14632" s="7" customFormat="1" x14ac:dyDescent="0.25"/>
    <row r="14633" s="7" customFormat="1" x14ac:dyDescent="0.25"/>
    <row r="14634" s="7" customFormat="1" x14ac:dyDescent="0.25"/>
    <row r="14635" s="7" customFormat="1" x14ac:dyDescent="0.25"/>
    <row r="14636" s="7" customFormat="1" x14ac:dyDescent="0.25"/>
    <row r="14637" s="7" customFormat="1" x14ac:dyDescent="0.25"/>
    <row r="14638" s="7" customFormat="1" x14ac:dyDescent="0.25"/>
    <row r="14639" s="7" customFormat="1" x14ac:dyDescent="0.25"/>
    <row r="14640" s="7" customFormat="1" x14ac:dyDescent="0.25"/>
    <row r="14641" s="7" customFormat="1" x14ac:dyDescent="0.25"/>
    <row r="14642" s="7" customFormat="1" x14ac:dyDescent="0.25"/>
    <row r="14643" s="7" customFormat="1" x14ac:dyDescent="0.25"/>
    <row r="14644" s="7" customFormat="1" x14ac:dyDescent="0.25"/>
    <row r="14645" s="7" customFormat="1" x14ac:dyDescent="0.25"/>
    <row r="14646" s="7" customFormat="1" x14ac:dyDescent="0.25"/>
    <row r="14647" s="7" customFormat="1" x14ac:dyDescent="0.25"/>
    <row r="14648" s="7" customFormat="1" x14ac:dyDescent="0.25"/>
    <row r="14649" s="7" customFormat="1" x14ac:dyDescent="0.25"/>
    <row r="14650" s="7" customFormat="1" x14ac:dyDescent="0.25"/>
    <row r="14651" s="7" customFormat="1" x14ac:dyDescent="0.25"/>
    <row r="14652" s="7" customFormat="1" x14ac:dyDescent="0.25"/>
    <row r="14653" s="7" customFormat="1" x14ac:dyDescent="0.25"/>
    <row r="14654" s="7" customFormat="1" x14ac:dyDescent="0.25"/>
    <row r="14655" s="7" customFormat="1" x14ac:dyDescent="0.25"/>
    <row r="14656" s="7" customFormat="1" x14ac:dyDescent="0.25"/>
    <row r="14657" s="7" customFormat="1" x14ac:dyDescent="0.25"/>
    <row r="14658" s="7" customFormat="1" x14ac:dyDescent="0.25"/>
    <row r="14659" s="7" customFormat="1" x14ac:dyDescent="0.25"/>
    <row r="14660" s="7" customFormat="1" x14ac:dyDescent="0.25"/>
    <row r="14661" s="7" customFormat="1" x14ac:dyDescent="0.25"/>
    <row r="14662" s="7" customFormat="1" x14ac:dyDescent="0.25"/>
    <row r="14663" s="7" customFormat="1" x14ac:dyDescent="0.25"/>
    <row r="14664" s="7" customFormat="1" x14ac:dyDescent="0.25"/>
    <row r="14665" s="7" customFormat="1" x14ac:dyDescent="0.25"/>
    <row r="14666" s="7" customFormat="1" x14ac:dyDescent="0.25"/>
    <row r="14667" s="7" customFormat="1" x14ac:dyDescent="0.25"/>
    <row r="14668" s="7" customFormat="1" x14ac:dyDescent="0.25"/>
    <row r="14669" s="7" customFormat="1" x14ac:dyDescent="0.25"/>
    <row r="14670" s="7" customFormat="1" x14ac:dyDescent="0.25"/>
    <row r="14671" s="7" customFormat="1" x14ac:dyDescent="0.25"/>
    <row r="14672" s="7" customFormat="1" x14ac:dyDescent="0.25"/>
    <row r="14673" s="7" customFormat="1" x14ac:dyDescent="0.25"/>
    <row r="14674" s="7" customFormat="1" x14ac:dyDescent="0.25"/>
    <row r="14675" s="7" customFormat="1" x14ac:dyDescent="0.25"/>
    <row r="14676" s="7" customFormat="1" x14ac:dyDescent="0.25"/>
    <row r="14677" s="7" customFormat="1" x14ac:dyDescent="0.25"/>
    <row r="14678" s="7" customFormat="1" x14ac:dyDescent="0.25"/>
    <row r="14679" s="7" customFormat="1" x14ac:dyDescent="0.25"/>
    <row r="14680" s="7" customFormat="1" x14ac:dyDescent="0.25"/>
    <row r="14681" s="7" customFormat="1" x14ac:dyDescent="0.25"/>
    <row r="14682" s="7" customFormat="1" x14ac:dyDescent="0.25"/>
    <row r="14683" s="7" customFormat="1" x14ac:dyDescent="0.25"/>
    <row r="14684" s="7" customFormat="1" x14ac:dyDescent="0.25"/>
    <row r="14685" s="7" customFormat="1" x14ac:dyDescent="0.25"/>
    <row r="14686" s="7" customFormat="1" x14ac:dyDescent="0.25"/>
    <row r="14687" s="7" customFormat="1" x14ac:dyDescent="0.25"/>
    <row r="14688" s="7" customFormat="1" x14ac:dyDescent="0.25"/>
    <row r="14689" s="7" customFormat="1" x14ac:dyDescent="0.25"/>
    <row r="14690" s="7" customFormat="1" x14ac:dyDescent="0.25"/>
    <row r="14691" s="7" customFormat="1" x14ac:dyDescent="0.25"/>
    <row r="14692" s="7" customFormat="1" x14ac:dyDescent="0.25"/>
    <row r="14693" s="7" customFormat="1" x14ac:dyDescent="0.25"/>
    <row r="14694" s="7" customFormat="1" x14ac:dyDescent="0.25"/>
    <row r="14695" s="7" customFormat="1" x14ac:dyDescent="0.25"/>
    <row r="14696" s="7" customFormat="1" x14ac:dyDescent="0.25"/>
    <row r="14697" s="7" customFormat="1" x14ac:dyDescent="0.25"/>
    <row r="14698" s="7" customFormat="1" x14ac:dyDescent="0.25"/>
    <row r="14699" s="7" customFormat="1" x14ac:dyDescent="0.25"/>
    <row r="14700" s="7" customFormat="1" x14ac:dyDescent="0.25"/>
    <row r="14701" s="7" customFormat="1" x14ac:dyDescent="0.25"/>
    <row r="14702" s="7" customFormat="1" x14ac:dyDescent="0.25"/>
    <row r="14703" s="7" customFormat="1" x14ac:dyDescent="0.25"/>
    <row r="14704" s="7" customFormat="1" x14ac:dyDescent="0.25"/>
    <row r="14705" s="7" customFormat="1" x14ac:dyDescent="0.25"/>
    <row r="14706" s="7" customFormat="1" x14ac:dyDescent="0.25"/>
    <row r="14707" s="7" customFormat="1" x14ac:dyDescent="0.25"/>
    <row r="14708" s="7" customFormat="1" x14ac:dyDescent="0.25"/>
    <row r="14709" s="7" customFormat="1" x14ac:dyDescent="0.25"/>
    <row r="14710" s="7" customFormat="1" x14ac:dyDescent="0.25"/>
    <row r="14711" s="7" customFormat="1" x14ac:dyDescent="0.25"/>
    <row r="14712" s="7" customFormat="1" x14ac:dyDescent="0.25"/>
    <row r="14713" s="7" customFormat="1" x14ac:dyDescent="0.25"/>
    <row r="14714" s="7" customFormat="1" x14ac:dyDescent="0.25"/>
    <row r="14715" s="7" customFormat="1" x14ac:dyDescent="0.25"/>
    <row r="14716" s="7" customFormat="1" x14ac:dyDescent="0.25"/>
    <row r="14717" s="7" customFormat="1" x14ac:dyDescent="0.25"/>
    <row r="14718" s="7" customFormat="1" x14ac:dyDescent="0.25"/>
    <row r="14719" s="7" customFormat="1" x14ac:dyDescent="0.25"/>
    <row r="14720" s="7" customFormat="1" x14ac:dyDescent="0.25"/>
    <row r="14721" s="7" customFormat="1" x14ac:dyDescent="0.25"/>
    <row r="14722" s="7" customFormat="1" x14ac:dyDescent="0.25"/>
    <row r="14723" s="7" customFormat="1" x14ac:dyDescent="0.25"/>
    <row r="14724" s="7" customFormat="1" x14ac:dyDescent="0.25"/>
    <row r="14725" s="7" customFormat="1" x14ac:dyDescent="0.25"/>
    <row r="14726" s="7" customFormat="1" x14ac:dyDescent="0.25"/>
    <row r="14727" s="7" customFormat="1" x14ac:dyDescent="0.25"/>
    <row r="14728" s="7" customFormat="1" x14ac:dyDescent="0.25"/>
    <row r="14729" s="7" customFormat="1" x14ac:dyDescent="0.25"/>
    <row r="14730" s="7" customFormat="1" x14ac:dyDescent="0.25"/>
    <row r="14731" s="7" customFormat="1" x14ac:dyDescent="0.25"/>
    <row r="14732" s="7" customFormat="1" x14ac:dyDescent="0.25"/>
    <row r="14733" s="7" customFormat="1" x14ac:dyDescent="0.25"/>
    <row r="14734" s="7" customFormat="1" x14ac:dyDescent="0.25"/>
    <row r="14735" s="7" customFormat="1" x14ac:dyDescent="0.25"/>
    <row r="14736" s="7" customFormat="1" x14ac:dyDescent="0.25"/>
    <row r="14737" s="7" customFormat="1" x14ac:dyDescent="0.25"/>
    <row r="14738" s="7" customFormat="1" x14ac:dyDescent="0.25"/>
    <row r="14739" s="7" customFormat="1" x14ac:dyDescent="0.25"/>
    <row r="14740" s="7" customFormat="1" x14ac:dyDescent="0.25"/>
    <row r="14741" s="7" customFormat="1" x14ac:dyDescent="0.25"/>
    <row r="14742" s="7" customFormat="1" x14ac:dyDescent="0.25"/>
    <row r="14743" s="7" customFormat="1" x14ac:dyDescent="0.25"/>
    <row r="14744" s="7" customFormat="1" x14ac:dyDescent="0.25"/>
    <row r="14745" s="7" customFormat="1" x14ac:dyDescent="0.25"/>
    <row r="14746" s="7" customFormat="1" x14ac:dyDescent="0.25"/>
    <row r="14747" s="7" customFormat="1" x14ac:dyDescent="0.25"/>
    <row r="14748" s="7" customFormat="1" x14ac:dyDescent="0.25"/>
    <row r="14749" s="7" customFormat="1" x14ac:dyDescent="0.25"/>
    <row r="14750" s="7" customFormat="1" x14ac:dyDescent="0.25"/>
    <row r="14751" s="7" customFormat="1" x14ac:dyDescent="0.25"/>
    <row r="14752" s="7" customFormat="1" x14ac:dyDescent="0.25"/>
    <row r="14753" s="7" customFormat="1" x14ac:dyDescent="0.25"/>
    <row r="14754" s="7" customFormat="1" x14ac:dyDescent="0.25"/>
    <row r="14755" s="7" customFormat="1" x14ac:dyDescent="0.25"/>
    <row r="14756" s="7" customFormat="1" x14ac:dyDescent="0.25"/>
    <row r="14757" s="7" customFormat="1" x14ac:dyDescent="0.25"/>
    <row r="14758" s="7" customFormat="1" x14ac:dyDescent="0.25"/>
    <row r="14759" s="7" customFormat="1" x14ac:dyDescent="0.25"/>
    <row r="14760" s="7" customFormat="1" x14ac:dyDescent="0.25"/>
    <row r="14761" s="7" customFormat="1" x14ac:dyDescent="0.25"/>
    <row r="14762" s="7" customFormat="1" x14ac:dyDescent="0.25"/>
    <row r="14763" s="7" customFormat="1" x14ac:dyDescent="0.25"/>
    <row r="14764" s="7" customFormat="1" x14ac:dyDescent="0.25"/>
    <row r="14765" s="7" customFormat="1" x14ac:dyDescent="0.25"/>
    <row r="14766" s="7" customFormat="1" x14ac:dyDescent="0.25"/>
    <row r="14767" s="7" customFormat="1" x14ac:dyDescent="0.25"/>
    <row r="14768" s="7" customFormat="1" x14ac:dyDescent="0.25"/>
    <row r="14769" s="7" customFormat="1" x14ac:dyDescent="0.25"/>
    <row r="14770" s="7" customFormat="1" x14ac:dyDescent="0.25"/>
    <row r="14771" s="7" customFormat="1" x14ac:dyDescent="0.25"/>
    <row r="14772" s="7" customFormat="1" x14ac:dyDescent="0.25"/>
    <row r="14773" s="7" customFormat="1" x14ac:dyDescent="0.25"/>
    <row r="14774" s="7" customFormat="1" x14ac:dyDescent="0.25"/>
    <row r="14775" s="7" customFormat="1" x14ac:dyDescent="0.25"/>
    <row r="14776" s="7" customFormat="1" x14ac:dyDescent="0.25"/>
    <row r="14777" s="7" customFormat="1" x14ac:dyDescent="0.25"/>
    <row r="14778" s="7" customFormat="1" x14ac:dyDescent="0.25"/>
    <row r="14779" s="7" customFormat="1" x14ac:dyDescent="0.25"/>
    <row r="14780" s="7" customFormat="1" x14ac:dyDescent="0.25"/>
    <row r="14781" s="7" customFormat="1" x14ac:dyDescent="0.25"/>
    <row r="14782" s="7" customFormat="1" x14ac:dyDescent="0.25"/>
    <row r="14783" s="7" customFormat="1" x14ac:dyDescent="0.25"/>
    <row r="14784" s="7" customFormat="1" x14ac:dyDescent="0.25"/>
    <row r="14785" s="7" customFormat="1" x14ac:dyDescent="0.25"/>
    <row r="14786" s="7" customFormat="1" x14ac:dyDescent="0.25"/>
    <row r="14787" s="7" customFormat="1" x14ac:dyDescent="0.25"/>
    <row r="14788" s="7" customFormat="1" x14ac:dyDescent="0.25"/>
    <row r="14789" s="7" customFormat="1" x14ac:dyDescent="0.25"/>
    <row r="14790" s="7" customFormat="1" x14ac:dyDescent="0.25"/>
    <row r="14791" s="7" customFormat="1" x14ac:dyDescent="0.25"/>
    <row r="14792" s="7" customFormat="1" x14ac:dyDescent="0.25"/>
    <row r="14793" s="7" customFormat="1" x14ac:dyDescent="0.25"/>
    <row r="14794" s="7" customFormat="1" x14ac:dyDescent="0.25"/>
    <row r="14795" s="7" customFormat="1" x14ac:dyDescent="0.25"/>
    <row r="14796" s="7" customFormat="1" x14ac:dyDescent="0.25"/>
    <row r="14797" s="7" customFormat="1" x14ac:dyDescent="0.25"/>
    <row r="14798" s="7" customFormat="1" x14ac:dyDescent="0.25"/>
    <row r="14799" s="7" customFormat="1" x14ac:dyDescent="0.25"/>
    <row r="14800" s="7" customFormat="1" x14ac:dyDescent="0.25"/>
    <row r="14801" s="7" customFormat="1" x14ac:dyDescent="0.25"/>
    <row r="14802" s="7" customFormat="1" x14ac:dyDescent="0.25"/>
    <row r="14803" s="7" customFormat="1" x14ac:dyDescent="0.25"/>
    <row r="14804" s="7" customFormat="1" x14ac:dyDescent="0.25"/>
    <row r="14805" s="7" customFormat="1" x14ac:dyDescent="0.25"/>
    <row r="14806" s="7" customFormat="1" x14ac:dyDescent="0.25"/>
    <row r="14807" s="7" customFormat="1" x14ac:dyDescent="0.25"/>
    <row r="14808" s="7" customFormat="1" x14ac:dyDescent="0.25"/>
    <row r="14809" s="7" customFormat="1" x14ac:dyDescent="0.25"/>
    <row r="14810" s="7" customFormat="1" x14ac:dyDescent="0.25"/>
    <row r="14811" s="7" customFormat="1" x14ac:dyDescent="0.25"/>
    <row r="14812" s="7" customFormat="1" x14ac:dyDescent="0.25"/>
    <row r="14813" s="7" customFormat="1" x14ac:dyDescent="0.25"/>
    <row r="14814" s="7" customFormat="1" x14ac:dyDescent="0.25"/>
    <row r="14815" s="7" customFormat="1" x14ac:dyDescent="0.25"/>
    <row r="14816" s="7" customFormat="1" x14ac:dyDescent="0.25"/>
    <row r="14817" s="7" customFormat="1" x14ac:dyDescent="0.25"/>
    <row r="14818" s="7" customFormat="1" x14ac:dyDescent="0.25"/>
    <row r="14819" s="7" customFormat="1" x14ac:dyDescent="0.25"/>
    <row r="14820" s="7" customFormat="1" x14ac:dyDescent="0.25"/>
    <row r="14821" s="7" customFormat="1" x14ac:dyDescent="0.25"/>
    <row r="14822" s="7" customFormat="1" x14ac:dyDescent="0.25"/>
    <row r="14823" s="7" customFormat="1" x14ac:dyDescent="0.25"/>
    <row r="14824" s="7" customFormat="1" x14ac:dyDescent="0.25"/>
    <row r="14825" s="7" customFormat="1" x14ac:dyDescent="0.25"/>
    <row r="14826" s="7" customFormat="1" x14ac:dyDescent="0.25"/>
    <row r="14827" s="7" customFormat="1" x14ac:dyDescent="0.25"/>
    <row r="14828" s="7" customFormat="1" x14ac:dyDescent="0.25"/>
    <row r="14829" s="7" customFormat="1" x14ac:dyDescent="0.25"/>
    <row r="14830" s="7" customFormat="1" x14ac:dyDescent="0.25"/>
    <row r="14831" s="7" customFormat="1" x14ac:dyDescent="0.25"/>
    <row r="14832" s="7" customFormat="1" x14ac:dyDescent="0.25"/>
    <row r="14833" s="7" customFormat="1" x14ac:dyDescent="0.25"/>
    <row r="14834" s="7" customFormat="1" x14ac:dyDescent="0.25"/>
    <row r="14835" s="7" customFormat="1" x14ac:dyDescent="0.25"/>
    <row r="14836" s="7" customFormat="1" x14ac:dyDescent="0.25"/>
    <row r="14837" s="7" customFormat="1" x14ac:dyDescent="0.25"/>
    <row r="14838" s="7" customFormat="1" x14ac:dyDescent="0.25"/>
    <row r="14839" s="7" customFormat="1" x14ac:dyDescent="0.25"/>
    <row r="14840" s="7" customFormat="1" x14ac:dyDescent="0.25"/>
    <row r="14841" s="7" customFormat="1" x14ac:dyDescent="0.25"/>
    <row r="14842" s="7" customFormat="1" x14ac:dyDescent="0.25"/>
    <row r="14843" s="7" customFormat="1" x14ac:dyDescent="0.25"/>
    <row r="14844" s="7" customFormat="1" x14ac:dyDescent="0.25"/>
    <row r="14845" s="7" customFormat="1" x14ac:dyDescent="0.25"/>
    <row r="14846" s="7" customFormat="1" x14ac:dyDescent="0.25"/>
    <row r="14847" s="7" customFormat="1" x14ac:dyDescent="0.25"/>
    <row r="14848" s="7" customFormat="1" x14ac:dyDescent="0.25"/>
    <row r="14849" s="7" customFormat="1" x14ac:dyDescent="0.25"/>
    <row r="14850" s="7" customFormat="1" x14ac:dyDescent="0.25"/>
    <row r="14851" s="7" customFormat="1" x14ac:dyDescent="0.25"/>
    <row r="14852" s="7" customFormat="1" x14ac:dyDescent="0.25"/>
    <row r="14853" s="7" customFormat="1" x14ac:dyDescent="0.25"/>
    <row r="14854" s="7" customFormat="1" x14ac:dyDescent="0.25"/>
    <row r="14855" s="7" customFormat="1" x14ac:dyDescent="0.25"/>
    <row r="14856" s="7" customFormat="1" x14ac:dyDescent="0.25"/>
    <row r="14857" s="7" customFormat="1" x14ac:dyDescent="0.25"/>
    <row r="14858" s="7" customFormat="1" x14ac:dyDescent="0.25"/>
    <row r="14859" s="7" customFormat="1" x14ac:dyDescent="0.25"/>
    <row r="14860" s="7" customFormat="1" x14ac:dyDescent="0.25"/>
    <row r="14861" s="7" customFormat="1" x14ac:dyDescent="0.25"/>
    <row r="14862" s="7" customFormat="1" x14ac:dyDescent="0.25"/>
    <row r="14863" s="7" customFormat="1" x14ac:dyDescent="0.25"/>
    <row r="14864" s="7" customFormat="1" x14ac:dyDescent="0.25"/>
    <row r="14865" s="7" customFormat="1" x14ac:dyDescent="0.25"/>
    <row r="14866" s="7" customFormat="1" x14ac:dyDescent="0.25"/>
    <row r="14867" s="7" customFormat="1" x14ac:dyDescent="0.25"/>
    <row r="14868" s="7" customFormat="1" x14ac:dyDescent="0.25"/>
    <row r="14869" s="7" customFormat="1" x14ac:dyDescent="0.25"/>
    <row r="14870" s="7" customFormat="1" x14ac:dyDescent="0.25"/>
    <row r="14871" s="7" customFormat="1" x14ac:dyDescent="0.25"/>
    <row r="14872" s="7" customFormat="1" x14ac:dyDescent="0.25"/>
    <row r="14873" s="7" customFormat="1" x14ac:dyDescent="0.25"/>
    <row r="14874" s="7" customFormat="1" x14ac:dyDescent="0.25"/>
    <row r="14875" s="7" customFormat="1" x14ac:dyDescent="0.25"/>
    <row r="14876" s="7" customFormat="1" x14ac:dyDescent="0.25"/>
    <row r="14877" s="7" customFormat="1" x14ac:dyDescent="0.25"/>
    <row r="14878" s="7" customFormat="1" x14ac:dyDescent="0.25"/>
    <row r="14879" s="7" customFormat="1" x14ac:dyDescent="0.25"/>
    <row r="14880" s="7" customFormat="1" x14ac:dyDescent="0.25"/>
    <row r="14881" s="7" customFormat="1" x14ac:dyDescent="0.25"/>
    <row r="14882" s="7" customFormat="1" x14ac:dyDescent="0.25"/>
    <row r="14883" s="7" customFormat="1" x14ac:dyDescent="0.25"/>
    <row r="14884" s="7" customFormat="1" x14ac:dyDescent="0.25"/>
    <row r="14885" s="7" customFormat="1" x14ac:dyDescent="0.25"/>
    <row r="14886" s="7" customFormat="1" x14ac:dyDescent="0.25"/>
    <row r="14887" s="7" customFormat="1" x14ac:dyDescent="0.25"/>
    <row r="14888" s="7" customFormat="1" x14ac:dyDescent="0.25"/>
    <row r="14889" s="7" customFormat="1" x14ac:dyDescent="0.25"/>
    <row r="14890" s="7" customFormat="1" x14ac:dyDescent="0.25"/>
    <row r="14891" s="7" customFormat="1" x14ac:dyDescent="0.25"/>
    <row r="14892" s="7" customFormat="1" x14ac:dyDescent="0.25"/>
    <row r="14893" s="7" customFormat="1" x14ac:dyDescent="0.25"/>
    <row r="14894" s="7" customFormat="1" x14ac:dyDescent="0.25"/>
    <row r="14895" s="7" customFormat="1" x14ac:dyDescent="0.25"/>
    <row r="14896" s="7" customFormat="1" x14ac:dyDescent="0.25"/>
    <row r="14897" s="7" customFormat="1" x14ac:dyDescent="0.25"/>
    <row r="14898" s="7" customFormat="1" x14ac:dyDescent="0.25"/>
    <row r="14899" s="7" customFormat="1" x14ac:dyDescent="0.25"/>
    <row r="14900" s="7" customFormat="1" x14ac:dyDescent="0.25"/>
    <row r="14901" s="7" customFormat="1" x14ac:dyDescent="0.25"/>
    <row r="14902" s="7" customFormat="1" x14ac:dyDescent="0.25"/>
    <row r="14903" s="7" customFormat="1" x14ac:dyDescent="0.25"/>
    <row r="14904" s="7" customFormat="1" x14ac:dyDescent="0.25"/>
    <row r="14905" s="7" customFormat="1" x14ac:dyDescent="0.25"/>
    <row r="14906" s="7" customFormat="1" x14ac:dyDescent="0.25"/>
    <row r="14907" s="7" customFormat="1" x14ac:dyDescent="0.25"/>
    <row r="14908" s="7" customFormat="1" x14ac:dyDescent="0.25"/>
    <row r="14909" s="7" customFormat="1" x14ac:dyDescent="0.25"/>
    <row r="14910" s="7" customFormat="1" x14ac:dyDescent="0.25"/>
    <row r="14911" s="7" customFormat="1" x14ac:dyDescent="0.25"/>
    <row r="14912" s="7" customFormat="1" x14ac:dyDescent="0.25"/>
    <row r="14913" s="7" customFormat="1" x14ac:dyDescent="0.25"/>
    <row r="14914" s="7" customFormat="1" x14ac:dyDescent="0.25"/>
    <row r="14915" s="7" customFormat="1" x14ac:dyDescent="0.25"/>
    <row r="14916" s="7" customFormat="1" x14ac:dyDescent="0.25"/>
    <row r="14917" s="7" customFormat="1" x14ac:dyDescent="0.25"/>
    <row r="14918" s="7" customFormat="1" x14ac:dyDescent="0.25"/>
    <row r="14919" s="7" customFormat="1" x14ac:dyDescent="0.25"/>
    <row r="14920" s="7" customFormat="1" x14ac:dyDescent="0.25"/>
    <row r="14921" s="7" customFormat="1" x14ac:dyDescent="0.25"/>
    <row r="14922" s="7" customFormat="1" x14ac:dyDescent="0.25"/>
    <row r="14923" s="7" customFormat="1" x14ac:dyDescent="0.25"/>
    <row r="14924" s="7" customFormat="1" x14ac:dyDescent="0.25"/>
    <row r="14925" s="7" customFormat="1" x14ac:dyDescent="0.25"/>
    <row r="14926" s="7" customFormat="1" x14ac:dyDescent="0.25"/>
    <row r="14927" s="7" customFormat="1" x14ac:dyDescent="0.25"/>
    <row r="14928" s="7" customFormat="1" x14ac:dyDescent="0.25"/>
    <row r="14929" s="7" customFormat="1" x14ac:dyDescent="0.25"/>
    <row r="14930" s="7" customFormat="1" x14ac:dyDescent="0.25"/>
    <row r="14931" s="7" customFormat="1" x14ac:dyDescent="0.25"/>
    <row r="14932" s="7" customFormat="1" x14ac:dyDescent="0.25"/>
    <row r="14933" s="7" customFormat="1" x14ac:dyDescent="0.25"/>
    <row r="14934" s="7" customFormat="1" x14ac:dyDescent="0.25"/>
    <row r="14935" s="7" customFormat="1" x14ac:dyDescent="0.25"/>
    <row r="14936" s="7" customFormat="1" x14ac:dyDescent="0.25"/>
    <row r="14937" s="7" customFormat="1" x14ac:dyDescent="0.25"/>
    <row r="14938" s="7" customFormat="1" x14ac:dyDescent="0.25"/>
    <row r="14939" s="7" customFormat="1" x14ac:dyDescent="0.25"/>
    <row r="14940" s="7" customFormat="1" x14ac:dyDescent="0.25"/>
    <row r="14941" s="7" customFormat="1" x14ac:dyDescent="0.25"/>
    <row r="14942" s="7" customFormat="1" x14ac:dyDescent="0.25"/>
    <row r="14943" s="7" customFormat="1" x14ac:dyDescent="0.25"/>
    <row r="14944" s="7" customFormat="1" x14ac:dyDescent="0.25"/>
    <row r="14945" s="7" customFormat="1" x14ac:dyDescent="0.25"/>
    <row r="14946" s="7" customFormat="1" x14ac:dyDescent="0.25"/>
    <row r="14947" s="7" customFormat="1" x14ac:dyDescent="0.25"/>
    <row r="14948" s="7" customFormat="1" x14ac:dyDescent="0.25"/>
    <row r="14949" s="7" customFormat="1" x14ac:dyDescent="0.25"/>
    <row r="14950" s="7" customFormat="1" x14ac:dyDescent="0.25"/>
    <row r="14951" s="7" customFormat="1" x14ac:dyDescent="0.25"/>
    <row r="14952" s="7" customFormat="1" x14ac:dyDescent="0.25"/>
    <row r="14953" s="7" customFormat="1" x14ac:dyDescent="0.25"/>
    <row r="14954" s="7" customFormat="1" x14ac:dyDescent="0.25"/>
    <row r="14955" s="7" customFormat="1" x14ac:dyDescent="0.25"/>
    <row r="14956" s="7" customFormat="1" x14ac:dyDescent="0.25"/>
    <row r="14957" s="7" customFormat="1" x14ac:dyDescent="0.25"/>
    <row r="14958" s="7" customFormat="1" x14ac:dyDescent="0.25"/>
    <row r="14959" s="7" customFormat="1" x14ac:dyDescent="0.25"/>
    <row r="14960" s="7" customFormat="1" x14ac:dyDescent="0.25"/>
    <row r="14961" s="7" customFormat="1" x14ac:dyDescent="0.25"/>
    <row r="14962" s="7" customFormat="1" x14ac:dyDescent="0.25"/>
    <row r="14963" s="7" customFormat="1" x14ac:dyDescent="0.25"/>
    <row r="14964" s="7" customFormat="1" x14ac:dyDescent="0.25"/>
    <row r="14965" s="7" customFormat="1" x14ac:dyDescent="0.25"/>
    <row r="14966" s="7" customFormat="1" x14ac:dyDescent="0.25"/>
    <row r="14967" s="7" customFormat="1" x14ac:dyDescent="0.25"/>
    <row r="14968" s="7" customFormat="1" x14ac:dyDescent="0.25"/>
    <row r="14969" s="7" customFormat="1" x14ac:dyDescent="0.25"/>
    <row r="14970" s="7" customFormat="1" x14ac:dyDescent="0.25"/>
    <row r="14971" s="7" customFormat="1" x14ac:dyDescent="0.25"/>
    <row r="14972" s="7" customFormat="1" x14ac:dyDescent="0.25"/>
    <row r="14973" s="7" customFormat="1" x14ac:dyDescent="0.25"/>
    <row r="14974" s="7" customFormat="1" x14ac:dyDescent="0.25"/>
    <row r="14975" s="7" customFormat="1" x14ac:dyDescent="0.25"/>
    <row r="14976" s="7" customFormat="1" x14ac:dyDescent="0.25"/>
    <row r="14977" s="7" customFormat="1" x14ac:dyDescent="0.25"/>
    <row r="14978" s="7" customFormat="1" x14ac:dyDescent="0.25"/>
    <row r="14979" s="7" customFormat="1" x14ac:dyDescent="0.25"/>
    <row r="14980" s="7" customFormat="1" x14ac:dyDescent="0.25"/>
    <row r="14981" s="7" customFormat="1" x14ac:dyDescent="0.25"/>
    <row r="14982" s="7" customFormat="1" x14ac:dyDescent="0.25"/>
    <row r="14983" s="7" customFormat="1" x14ac:dyDescent="0.25"/>
    <row r="14984" s="7" customFormat="1" x14ac:dyDescent="0.25"/>
    <row r="14985" s="7" customFormat="1" x14ac:dyDescent="0.25"/>
    <row r="14986" s="7" customFormat="1" x14ac:dyDescent="0.25"/>
    <row r="14987" s="7" customFormat="1" x14ac:dyDescent="0.25"/>
    <row r="14988" s="7" customFormat="1" x14ac:dyDescent="0.25"/>
    <row r="14989" s="7" customFormat="1" x14ac:dyDescent="0.25"/>
    <row r="14990" s="7" customFormat="1" x14ac:dyDescent="0.25"/>
    <row r="14991" s="7" customFormat="1" x14ac:dyDescent="0.25"/>
    <row r="14992" s="7" customFormat="1" x14ac:dyDescent="0.25"/>
    <row r="14993" s="7" customFormat="1" x14ac:dyDescent="0.25"/>
    <row r="14994" s="7" customFormat="1" x14ac:dyDescent="0.25"/>
    <row r="14995" s="7" customFormat="1" x14ac:dyDescent="0.25"/>
    <row r="14996" s="7" customFormat="1" x14ac:dyDescent="0.25"/>
    <row r="14997" s="7" customFormat="1" x14ac:dyDescent="0.25"/>
    <row r="14998" s="7" customFormat="1" x14ac:dyDescent="0.25"/>
    <row r="14999" s="7" customFormat="1" x14ac:dyDescent="0.25"/>
    <row r="15000" s="7" customFormat="1" x14ac:dyDescent="0.25"/>
    <row r="15001" s="7" customFormat="1" x14ac:dyDescent="0.25"/>
    <row r="15002" s="7" customFormat="1" x14ac:dyDescent="0.25"/>
    <row r="15003" s="7" customFormat="1" x14ac:dyDescent="0.25"/>
    <row r="15004" s="7" customFormat="1" x14ac:dyDescent="0.25"/>
    <row r="15005" s="7" customFormat="1" x14ac:dyDescent="0.25"/>
    <row r="15006" s="7" customFormat="1" x14ac:dyDescent="0.25"/>
    <row r="15007" s="7" customFormat="1" x14ac:dyDescent="0.25"/>
    <row r="15008" s="7" customFormat="1" x14ac:dyDescent="0.25"/>
    <row r="15009" s="7" customFormat="1" x14ac:dyDescent="0.25"/>
    <row r="15010" s="7" customFormat="1" x14ac:dyDescent="0.25"/>
    <row r="15011" s="7" customFormat="1" x14ac:dyDescent="0.25"/>
    <row r="15012" s="7" customFormat="1" x14ac:dyDescent="0.25"/>
    <row r="15013" s="7" customFormat="1" x14ac:dyDescent="0.25"/>
    <row r="15014" s="7" customFormat="1" x14ac:dyDescent="0.25"/>
    <row r="15015" s="7" customFormat="1" x14ac:dyDescent="0.25"/>
    <row r="15016" s="7" customFormat="1" x14ac:dyDescent="0.25"/>
    <row r="15017" s="7" customFormat="1" x14ac:dyDescent="0.25"/>
    <row r="15018" s="7" customFormat="1" x14ac:dyDescent="0.25"/>
    <row r="15019" s="7" customFormat="1" x14ac:dyDescent="0.25"/>
    <row r="15020" s="7" customFormat="1" x14ac:dyDescent="0.25"/>
    <row r="15021" s="7" customFormat="1" x14ac:dyDescent="0.25"/>
    <row r="15022" s="7" customFormat="1" x14ac:dyDescent="0.25"/>
    <row r="15023" s="7" customFormat="1" x14ac:dyDescent="0.25"/>
    <row r="15024" s="7" customFormat="1" x14ac:dyDescent="0.25"/>
    <row r="15025" s="7" customFormat="1" x14ac:dyDescent="0.25"/>
    <row r="15026" s="7" customFormat="1" x14ac:dyDescent="0.25"/>
    <row r="15027" s="7" customFormat="1" x14ac:dyDescent="0.25"/>
    <row r="15028" s="7" customFormat="1" x14ac:dyDescent="0.25"/>
    <row r="15029" s="7" customFormat="1" x14ac:dyDescent="0.25"/>
    <row r="15030" s="7" customFormat="1" x14ac:dyDescent="0.25"/>
    <row r="15031" s="7" customFormat="1" x14ac:dyDescent="0.25"/>
    <row r="15032" s="7" customFormat="1" x14ac:dyDescent="0.25"/>
    <row r="15033" s="7" customFormat="1" x14ac:dyDescent="0.25"/>
    <row r="15034" s="7" customFormat="1" x14ac:dyDescent="0.25"/>
    <row r="15035" s="7" customFormat="1" x14ac:dyDescent="0.25"/>
    <row r="15036" s="7" customFormat="1" x14ac:dyDescent="0.25"/>
    <row r="15037" s="7" customFormat="1" x14ac:dyDescent="0.25"/>
    <row r="15038" s="7" customFormat="1" x14ac:dyDescent="0.25"/>
    <row r="15039" s="7" customFormat="1" x14ac:dyDescent="0.25"/>
    <row r="15040" s="7" customFormat="1" x14ac:dyDescent="0.25"/>
    <row r="15041" s="7" customFormat="1" x14ac:dyDescent="0.25"/>
    <row r="15042" s="7" customFormat="1" x14ac:dyDescent="0.25"/>
    <row r="15043" s="7" customFormat="1" x14ac:dyDescent="0.25"/>
    <row r="15044" s="7" customFormat="1" x14ac:dyDescent="0.25"/>
    <row r="15045" s="7" customFormat="1" x14ac:dyDescent="0.25"/>
    <row r="15046" s="7" customFormat="1" x14ac:dyDescent="0.25"/>
    <row r="15047" s="7" customFormat="1" x14ac:dyDescent="0.25"/>
    <row r="15048" s="7" customFormat="1" x14ac:dyDescent="0.25"/>
    <row r="15049" s="7" customFormat="1" x14ac:dyDescent="0.25"/>
    <row r="15050" s="7" customFormat="1" x14ac:dyDescent="0.25"/>
    <row r="15051" s="7" customFormat="1" x14ac:dyDescent="0.25"/>
    <row r="15052" s="7" customFormat="1" x14ac:dyDescent="0.25"/>
    <row r="15053" s="7" customFormat="1" x14ac:dyDescent="0.25"/>
    <row r="15054" s="7" customFormat="1" x14ac:dyDescent="0.25"/>
    <row r="15055" s="7" customFormat="1" x14ac:dyDescent="0.25"/>
    <row r="15056" s="7" customFormat="1" x14ac:dyDescent="0.25"/>
    <row r="15057" s="7" customFormat="1" x14ac:dyDescent="0.25"/>
    <row r="15058" s="7" customFormat="1" x14ac:dyDescent="0.25"/>
    <row r="15059" s="7" customFormat="1" x14ac:dyDescent="0.25"/>
    <row r="15060" s="7" customFormat="1" x14ac:dyDescent="0.25"/>
    <row r="15061" s="7" customFormat="1" x14ac:dyDescent="0.25"/>
    <row r="15062" s="7" customFormat="1" x14ac:dyDescent="0.25"/>
    <row r="15063" s="7" customFormat="1" x14ac:dyDescent="0.25"/>
    <row r="15064" s="7" customFormat="1" x14ac:dyDescent="0.25"/>
    <row r="15065" s="7" customFormat="1" x14ac:dyDescent="0.25"/>
    <row r="15066" s="7" customFormat="1" x14ac:dyDescent="0.25"/>
    <row r="15067" s="7" customFormat="1" x14ac:dyDescent="0.25"/>
    <row r="15068" s="7" customFormat="1" x14ac:dyDescent="0.25"/>
    <row r="15069" s="7" customFormat="1" x14ac:dyDescent="0.25"/>
    <row r="15070" s="7" customFormat="1" x14ac:dyDescent="0.25"/>
    <row r="15071" s="7" customFormat="1" x14ac:dyDescent="0.25"/>
    <row r="15072" s="7" customFormat="1" x14ac:dyDescent="0.25"/>
    <row r="15073" s="7" customFormat="1" x14ac:dyDescent="0.25"/>
    <row r="15074" s="7" customFormat="1" x14ac:dyDescent="0.25"/>
    <row r="15075" s="7" customFormat="1" x14ac:dyDescent="0.25"/>
    <row r="15076" s="7" customFormat="1" x14ac:dyDescent="0.25"/>
    <row r="15077" s="7" customFormat="1" x14ac:dyDescent="0.25"/>
    <row r="15078" s="7" customFormat="1" x14ac:dyDescent="0.25"/>
    <row r="15079" s="7" customFormat="1" x14ac:dyDescent="0.25"/>
    <row r="15080" s="7" customFormat="1" x14ac:dyDescent="0.25"/>
    <row r="15081" s="7" customFormat="1" x14ac:dyDescent="0.25"/>
    <row r="15082" s="7" customFormat="1" x14ac:dyDescent="0.25"/>
    <row r="15083" s="7" customFormat="1" x14ac:dyDescent="0.25"/>
    <row r="15084" s="7" customFormat="1" x14ac:dyDescent="0.25"/>
    <row r="15085" s="7" customFormat="1" x14ac:dyDescent="0.25"/>
    <row r="15086" s="7" customFormat="1" x14ac:dyDescent="0.25"/>
    <row r="15087" s="7" customFormat="1" x14ac:dyDescent="0.25"/>
    <row r="15088" s="7" customFormat="1" x14ac:dyDescent="0.25"/>
    <row r="15089" s="7" customFormat="1" x14ac:dyDescent="0.25"/>
    <row r="15090" s="7" customFormat="1" x14ac:dyDescent="0.25"/>
    <row r="15091" s="7" customFormat="1" x14ac:dyDescent="0.25"/>
    <row r="15092" s="7" customFormat="1" x14ac:dyDescent="0.25"/>
    <row r="15093" s="7" customFormat="1" x14ac:dyDescent="0.25"/>
    <row r="15094" s="7" customFormat="1" x14ac:dyDescent="0.25"/>
    <row r="15095" s="7" customFormat="1" x14ac:dyDescent="0.25"/>
    <row r="15096" s="7" customFormat="1" x14ac:dyDescent="0.25"/>
    <row r="15097" s="7" customFormat="1" x14ac:dyDescent="0.25"/>
    <row r="15098" s="7" customFormat="1" x14ac:dyDescent="0.25"/>
    <row r="15099" s="7" customFormat="1" x14ac:dyDescent="0.25"/>
    <row r="15100" s="7" customFormat="1" x14ac:dyDescent="0.25"/>
    <row r="15101" s="7" customFormat="1" x14ac:dyDescent="0.25"/>
    <row r="15102" s="7" customFormat="1" x14ac:dyDescent="0.25"/>
    <row r="15103" s="7" customFormat="1" x14ac:dyDescent="0.25"/>
    <row r="15104" s="7" customFormat="1" x14ac:dyDescent="0.25"/>
    <row r="15105" s="7" customFormat="1" x14ac:dyDescent="0.25"/>
    <row r="15106" s="7" customFormat="1" x14ac:dyDescent="0.25"/>
    <row r="15107" s="7" customFormat="1" x14ac:dyDescent="0.25"/>
    <row r="15108" s="7" customFormat="1" x14ac:dyDescent="0.25"/>
    <row r="15109" s="7" customFormat="1" x14ac:dyDescent="0.25"/>
    <row r="15110" s="7" customFormat="1" x14ac:dyDescent="0.25"/>
    <row r="15111" s="7" customFormat="1" x14ac:dyDescent="0.25"/>
    <row r="15112" s="7" customFormat="1" x14ac:dyDescent="0.25"/>
    <row r="15113" s="7" customFormat="1" x14ac:dyDescent="0.25"/>
    <row r="15114" s="7" customFormat="1" x14ac:dyDescent="0.25"/>
    <row r="15115" s="7" customFormat="1" x14ac:dyDescent="0.25"/>
    <row r="15116" s="7" customFormat="1" x14ac:dyDescent="0.25"/>
    <row r="15117" s="7" customFormat="1" x14ac:dyDescent="0.25"/>
    <row r="15118" s="7" customFormat="1" x14ac:dyDescent="0.25"/>
    <row r="15119" s="7" customFormat="1" x14ac:dyDescent="0.25"/>
    <row r="15120" s="7" customFormat="1" x14ac:dyDescent="0.25"/>
    <row r="15121" s="7" customFormat="1" x14ac:dyDescent="0.25"/>
    <row r="15122" s="7" customFormat="1" x14ac:dyDescent="0.25"/>
    <row r="15123" s="7" customFormat="1" x14ac:dyDescent="0.25"/>
    <row r="15124" s="7" customFormat="1" x14ac:dyDescent="0.25"/>
    <row r="15125" s="7" customFormat="1" x14ac:dyDescent="0.25"/>
    <row r="15126" s="7" customFormat="1" x14ac:dyDescent="0.25"/>
    <row r="15127" s="7" customFormat="1" x14ac:dyDescent="0.25"/>
    <row r="15128" s="7" customFormat="1" x14ac:dyDescent="0.25"/>
    <row r="15129" s="7" customFormat="1" x14ac:dyDescent="0.25"/>
    <row r="15130" s="7" customFormat="1" x14ac:dyDescent="0.25"/>
    <row r="15131" s="7" customFormat="1" x14ac:dyDescent="0.25"/>
    <row r="15132" s="7" customFormat="1" x14ac:dyDescent="0.25"/>
    <row r="15133" s="7" customFormat="1" x14ac:dyDescent="0.25"/>
    <row r="15134" s="7" customFormat="1" x14ac:dyDescent="0.25"/>
    <row r="15135" s="7" customFormat="1" x14ac:dyDescent="0.25"/>
    <row r="15136" s="7" customFormat="1" x14ac:dyDescent="0.25"/>
    <row r="15137" s="7" customFormat="1" x14ac:dyDescent="0.25"/>
    <row r="15138" s="7" customFormat="1" x14ac:dyDescent="0.25"/>
    <row r="15139" s="7" customFormat="1" x14ac:dyDescent="0.25"/>
    <row r="15140" s="7" customFormat="1" x14ac:dyDescent="0.25"/>
    <row r="15141" s="7" customFormat="1" x14ac:dyDescent="0.25"/>
    <row r="15142" s="7" customFormat="1" x14ac:dyDescent="0.25"/>
    <row r="15143" s="7" customFormat="1" x14ac:dyDescent="0.25"/>
    <row r="15144" s="7" customFormat="1" x14ac:dyDescent="0.25"/>
    <row r="15145" s="7" customFormat="1" x14ac:dyDescent="0.25"/>
    <row r="15146" s="7" customFormat="1" x14ac:dyDescent="0.25"/>
    <row r="15147" s="7" customFormat="1" x14ac:dyDescent="0.25"/>
    <row r="15148" s="7" customFormat="1" x14ac:dyDescent="0.25"/>
    <row r="15149" s="7" customFormat="1" x14ac:dyDescent="0.25"/>
    <row r="15150" s="7" customFormat="1" x14ac:dyDescent="0.25"/>
    <row r="15151" s="7" customFormat="1" x14ac:dyDescent="0.25"/>
    <row r="15152" s="7" customFormat="1" x14ac:dyDescent="0.25"/>
    <row r="15153" s="7" customFormat="1" x14ac:dyDescent="0.25"/>
    <row r="15154" s="7" customFormat="1" x14ac:dyDescent="0.25"/>
    <row r="15155" s="7" customFormat="1" x14ac:dyDescent="0.25"/>
    <row r="15156" s="7" customFormat="1" x14ac:dyDescent="0.25"/>
    <row r="15157" s="7" customFormat="1" x14ac:dyDescent="0.25"/>
    <row r="15158" s="7" customFormat="1" x14ac:dyDescent="0.25"/>
    <row r="15159" s="7" customFormat="1" x14ac:dyDescent="0.25"/>
    <row r="15160" s="7" customFormat="1" x14ac:dyDescent="0.25"/>
    <row r="15161" s="7" customFormat="1" x14ac:dyDescent="0.25"/>
    <row r="15162" s="7" customFormat="1" x14ac:dyDescent="0.25"/>
    <row r="15163" s="7" customFormat="1" x14ac:dyDescent="0.25"/>
    <row r="15164" s="7" customFormat="1" x14ac:dyDescent="0.25"/>
    <row r="15165" s="7" customFormat="1" x14ac:dyDescent="0.25"/>
    <row r="15166" s="7" customFormat="1" x14ac:dyDescent="0.25"/>
    <row r="15167" s="7" customFormat="1" x14ac:dyDescent="0.25"/>
    <row r="15168" s="7" customFormat="1" x14ac:dyDescent="0.25"/>
    <row r="15169" s="7" customFormat="1" x14ac:dyDescent="0.25"/>
    <row r="15170" s="7" customFormat="1" x14ac:dyDescent="0.25"/>
    <row r="15171" s="7" customFormat="1" x14ac:dyDescent="0.25"/>
    <row r="15172" s="7" customFormat="1" x14ac:dyDescent="0.25"/>
    <row r="15173" s="7" customFormat="1" x14ac:dyDescent="0.25"/>
    <row r="15174" s="7" customFormat="1" x14ac:dyDescent="0.25"/>
    <row r="15175" s="7" customFormat="1" x14ac:dyDescent="0.25"/>
    <row r="15176" s="7" customFormat="1" x14ac:dyDescent="0.25"/>
    <row r="15177" s="7" customFormat="1" x14ac:dyDescent="0.25"/>
    <row r="15178" s="7" customFormat="1" x14ac:dyDescent="0.25"/>
    <row r="15179" s="7" customFormat="1" x14ac:dyDescent="0.25"/>
    <row r="15180" s="7" customFormat="1" x14ac:dyDescent="0.25"/>
    <row r="15181" s="7" customFormat="1" x14ac:dyDescent="0.25"/>
    <row r="15182" s="7" customFormat="1" x14ac:dyDescent="0.25"/>
    <row r="15183" s="7" customFormat="1" x14ac:dyDescent="0.25"/>
    <row r="15184" s="7" customFormat="1" x14ac:dyDescent="0.25"/>
    <row r="15185" s="7" customFormat="1" x14ac:dyDescent="0.25"/>
    <row r="15186" s="7" customFormat="1" x14ac:dyDescent="0.25"/>
    <row r="15187" s="7" customFormat="1" x14ac:dyDescent="0.25"/>
    <row r="15188" s="7" customFormat="1" x14ac:dyDescent="0.25"/>
    <row r="15189" s="7" customFormat="1" x14ac:dyDescent="0.25"/>
    <row r="15190" s="7" customFormat="1" x14ac:dyDescent="0.25"/>
    <row r="15191" s="7" customFormat="1" x14ac:dyDescent="0.25"/>
    <row r="15192" s="7" customFormat="1" x14ac:dyDescent="0.25"/>
    <row r="15193" s="7" customFormat="1" x14ac:dyDescent="0.25"/>
    <row r="15194" s="7" customFormat="1" x14ac:dyDescent="0.25"/>
    <row r="15195" s="7" customFormat="1" x14ac:dyDescent="0.25"/>
    <row r="15196" s="7" customFormat="1" x14ac:dyDescent="0.25"/>
    <row r="15197" s="7" customFormat="1" x14ac:dyDescent="0.25"/>
    <row r="15198" s="7" customFormat="1" x14ac:dyDescent="0.25"/>
    <row r="15199" s="7" customFormat="1" x14ac:dyDescent="0.25"/>
    <row r="15200" s="7" customFormat="1" x14ac:dyDescent="0.25"/>
    <row r="15201" s="7" customFormat="1" x14ac:dyDescent="0.25"/>
    <row r="15202" s="7" customFormat="1" x14ac:dyDescent="0.25"/>
    <row r="15203" s="7" customFormat="1" x14ac:dyDescent="0.25"/>
    <row r="15204" s="7" customFormat="1" x14ac:dyDescent="0.25"/>
    <row r="15205" s="7" customFormat="1" x14ac:dyDescent="0.25"/>
    <row r="15206" s="7" customFormat="1" x14ac:dyDescent="0.25"/>
    <row r="15207" s="7" customFormat="1" x14ac:dyDescent="0.25"/>
    <row r="15208" s="7" customFormat="1" x14ac:dyDescent="0.25"/>
    <row r="15209" s="7" customFormat="1" x14ac:dyDescent="0.25"/>
    <row r="15210" s="7" customFormat="1" x14ac:dyDescent="0.25"/>
    <row r="15211" s="7" customFormat="1" x14ac:dyDescent="0.25"/>
    <row r="15212" s="7" customFormat="1" x14ac:dyDescent="0.25"/>
    <row r="15213" s="7" customFormat="1" x14ac:dyDescent="0.25"/>
    <row r="15214" s="7" customFormat="1" x14ac:dyDescent="0.25"/>
    <row r="15215" s="7" customFormat="1" x14ac:dyDescent="0.25"/>
    <row r="15216" s="7" customFormat="1" x14ac:dyDescent="0.25"/>
    <row r="15217" s="7" customFormat="1" x14ac:dyDescent="0.25"/>
    <row r="15218" s="7" customFormat="1" x14ac:dyDescent="0.25"/>
    <row r="15219" s="7" customFormat="1" x14ac:dyDescent="0.25"/>
    <row r="15220" s="7" customFormat="1" x14ac:dyDescent="0.25"/>
    <row r="15221" s="7" customFormat="1" x14ac:dyDescent="0.25"/>
    <row r="15222" s="7" customFormat="1" x14ac:dyDescent="0.25"/>
    <row r="15223" s="7" customFormat="1" x14ac:dyDescent="0.25"/>
    <row r="15224" s="7" customFormat="1" x14ac:dyDescent="0.25"/>
    <row r="15225" s="7" customFormat="1" x14ac:dyDescent="0.25"/>
    <row r="15226" s="7" customFormat="1" x14ac:dyDescent="0.25"/>
    <row r="15227" s="7" customFormat="1" x14ac:dyDescent="0.25"/>
    <row r="15228" s="7" customFormat="1" x14ac:dyDescent="0.25"/>
    <row r="15229" s="7" customFormat="1" x14ac:dyDescent="0.25"/>
    <row r="15230" s="7" customFormat="1" x14ac:dyDescent="0.25"/>
    <row r="15231" s="7" customFormat="1" x14ac:dyDescent="0.25"/>
    <row r="15232" s="7" customFormat="1" x14ac:dyDescent="0.25"/>
    <row r="15233" s="7" customFormat="1" x14ac:dyDescent="0.25"/>
    <row r="15234" s="7" customFormat="1" x14ac:dyDescent="0.25"/>
    <row r="15235" s="7" customFormat="1" x14ac:dyDescent="0.25"/>
    <row r="15236" s="7" customFormat="1" x14ac:dyDescent="0.25"/>
    <row r="15237" s="7" customFormat="1" x14ac:dyDescent="0.25"/>
    <row r="15238" s="7" customFormat="1" x14ac:dyDescent="0.25"/>
    <row r="15239" s="7" customFormat="1" x14ac:dyDescent="0.25"/>
    <row r="15240" s="7" customFormat="1" x14ac:dyDescent="0.25"/>
    <row r="15241" s="7" customFormat="1" x14ac:dyDescent="0.25"/>
    <row r="15242" s="7" customFormat="1" x14ac:dyDescent="0.25"/>
    <row r="15243" s="7" customFormat="1" x14ac:dyDescent="0.25"/>
    <row r="15244" s="7" customFormat="1" x14ac:dyDescent="0.25"/>
    <row r="15245" s="7" customFormat="1" x14ac:dyDescent="0.25"/>
    <row r="15246" s="7" customFormat="1" x14ac:dyDescent="0.25"/>
    <row r="15247" s="7" customFormat="1" x14ac:dyDescent="0.25"/>
    <row r="15248" s="7" customFormat="1" x14ac:dyDescent="0.25"/>
    <row r="15249" s="7" customFormat="1" x14ac:dyDescent="0.25"/>
    <row r="15250" s="7" customFormat="1" x14ac:dyDescent="0.25"/>
    <row r="15251" s="7" customFormat="1" x14ac:dyDescent="0.25"/>
    <row r="15252" s="7" customFormat="1" x14ac:dyDescent="0.25"/>
    <row r="15253" s="7" customFormat="1" x14ac:dyDescent="0.25"/>
    <row r="15254" s="7" customFormat="1" x14ac:dyDescent="0.25"/>
    <row r="15255" s="7" customFormat="1" x14ac:dyDescent="0.25"/>
    <row r="15256" s="7" customFormat="1" x14ac:dyDescent="0.25"/>
    <row r="15257" s="7" customFormat="1" x14ac:dyDescent="0.25"/>
    <row r="15258" s="7" customFormat="1" x14ac:dyDescent="0.25"/>
    <row r="15259" s="7" customFormat="1" x14ac:dyDescent="0.25"/>
    <row r="15260" s="7" customFormat="1" x14ac:dyDescent="0.25"/>
    <row r="15261" s="7" customFormat="1" x14ac:dyDescent="0.25"/>
    <row r="15262" s="7" customFormat="1" x14ac:dyDescent="0.25"/>
    <row r="15263" s="7" customFormat="1" x14ac:dyDescent="0.25"/>
    <row r="15264" s="7" customFormat="1" x14ac:dyDescent="0.25"/>
    <row r="15265" s="7" customFormat="1" x14ac:dyDescent="0.25"/>
    <row r="15266" s="7" customFormat="1" x14ac:dyDescent="0.25"/>
    <row r="15267" s="7" customFormat="1" x14ac:dyDescent="0.25"/>
    <row r="15268" s="7" customFormat="1" x14ac:dyDescent="0.25"/>
    <row r="15269" s="7" customFormat="1" x14ac:dyDescent="0.25"/>
    <row r="15270" s="7" customFormat="1" x14ac:dyDescent="0.25"/>
    <row r="15271" s="7" customFormat="1" x14ac:dyDescent="0.25"/>
    <row r="15272" s="7" customFormat="1" x14ac:dyDescent="0.25"/>
    <row r="15273" s="7" customFormat="1" x14ac:dyDescent="0.25"/>
    <row r="15274" s="7" customFormat="1" x14ac:dyDescent="0.25"/>
    <row r="15275" s="7" customFormat="1" x14ac:dyDescent="0.25"/>
    <row r="15276" s="7" customFormat="1" x14ac:dyDescent="0.25"/>
    <row r="15277" s="7" customFormat="1" x14ac:dyDescent="0.25"/>
    <row r="15278" s="7" customFormat="1" x14ac:dyDescent="0.25"/>
    <row r="15279" s="7" customFormat="1" x14ac:dyDescent="0.25"/>
    <row r="15280" s="7" customFormat="1" x14ac:dyDescent="0.25"/>
    <row r="15281" s="7" customFormat="1" x14ac:dyDescent="0.25"/>
    <row r="15282" s="7" customFormat="1" x14ac:dyDescent="0.25"/>
    <row r="15283" s="7" customFormat="1" x14ac:dyDescent="0.25"/>
    <row r="15284" s="7" customFormat="1" x14ac:dyDescent="0.25"/>
    <row r="15285" s="7" customFormat="1" x14ac:dyDescent="0.25"/>
    <row r="15286" s="7" customFormat="1" x14ac:dyDescent="0.25"/>
    <row r="15287" s="7" customFormat="1" x14ac:dyDescent="0.25"/>
    <row r="15288" s="7" customFormat="1" x14ac:dyDescent="0.25"/>
    <row r="15289" s="7" customFormat="1" x14ac:dyDescent="0.25"/>
    <row r="15290" s="7" customFormat="1" x14ac:dyDescent="0.25"/>
    <row r="15291" s="7" customFormat="1" x14ac:dyDescent="0.25"/>
    <row r="15292" s="7" customFormat="1" x14ac:dyDescent="0.25"/>
    <row r="15293" s="7" customFormat="1" x14ac:dyDescent="0.25"/>
    <row r="15294" s="7" customFormat="1" x14ac:dyDescent="0.25"/>
    <row r="15295" s="7" customFormat="1" x14ac:dyDescent="0.25"/>
    <row r="15296" s="7" customFormat="1" x14ac:dyDescent="0.25"/>
    <row r="15297" s="7" customFormat="1" x14ac:dyDescent="0.25"/>
    <row r="15298" s="7" customFormat="1" x14ac:dyDescent="0.25"/>
    <row r="15299" s="7" customFormat="1" x14ac:dyDescent="0.25"/>
    <row r="15300" s="7" customFormat="1" x14ac:dyDescent="0.25"/>
    <row r="15301" s="7" customFormat="1" x14ac:dyDescent="0.25"/>
    <row r="15302" s="7" customFormat="1" x14ac:dyDescent="0.25"/>
    <row r="15303" s="7" customFormat="1" x14ac:dyDescent="0.25"/>
    <row r="15304" s="7" customFormat="1" x14ac:dyDescent="0.25"/>
    <row r="15305" s="7" customFormat="1" x14ac:dyDescent="0.25"/>
    <row r="15306" s="7" customFormat="1" x14ac:dyDescent="0.25"/>
    <row r="15307" s="7" customFormat="1" x14ac:dyDescent="0.25"/>
    <row r="15308" s="7" customFormat="1" x14ac:dyDescent="0.25"/>
    <row r="15309" s="7" customFormat="1" x14ac:dyDescent="0.25"/>
    <row r="15310" s="7" customFormat="1" x14ac:dyDescent="0.25"/>
    <row r="15311" s="7" customFormat="1" x14ac:dyDescent="0.25"/>
    <row r="15312" s="7" customFormat="1" x14ac:dyDescent="0.25"/>
    <row r="15313" s="7" customFormat="1" x14ac:dyDescent="0.25"/>
    <row r="15314" s="7" customFormat="1" x14ac:dyDescent="0.25"/>
    <row r="15315" s="7" customFormat="1" x14ac:dyDescent="0.25"/>
    <row r="15316" s="7" customFormat="1" x14ac:dyDescent="0.25"/>
    <row r="15317" s="7" customFormat="1" x14ac:dyDescent="0.25"/>
    <row r="15318" s="7" customFormat="1" x14ac:dyDescent="0.25"/>
    <row r="15319" s="7" customFormat="1" x14ac:dyDescent="0.25"/>
    <row r="15320" s="7" customFormat="1" x14ac:dyDescent="0.25"/>
    <row r="15321" s="7" customFormat="1" x14ac:dyDescent="0.25"/>
    <row r="15322" s="7" customFormat="1" x14ac:dyDescent="0.25"/>
    <row r="15323" s="7" customFormat="1" x14ac:dyDescent="0.25"/>
    <row r="15324" s="7" customFormat="1" x14ac:dyDescent="0.25"/>
    <row r="15325" s="7" customFormat="1" x14ac:dyDescent="0.25"/>
    <row r="15326" s="7" customFormat="1" x14ac:dyDescent="0.25"/>
    <row r="15327" s="7" customFormat="1" x14ac:dyDescent="0.25"/>
    <row r="15328" s="7" customFormat="1" x14ac:dyDescent="0.25"/>
    <row r="15329" s="7" customFormat="1" x14ac:dyDescent="0.25"/>
    <row r="15330" s="7" customFormat="1" x14ac:dyDescent="0.25"/>
    <row r="15331" s="7" customFormat="1" x14ac:dyDescent="0.25"/>
    <row r="15332" s="7" customFormat="1" x14ac:dyDescent="0.25"/>
    <row r="15333" s="7" customFormat="1" x14ac:dyDescent="0.25"/>
    <row r="15334" s="7" customFormat="1" x14ac:dyDescent="0.25"/>
    <row r="15335" s="7" customFormat="1" x14ac:dyDescent="0.25"/>
    <row r="15336" s="7" customFormat="1" x14ac:dyDescent="0.25"/>
    <row r="15337" s="7" customFormat="1" x14ac:dyDescent="0.25"/>
    <row r="15338" s="7" customFormat="1" x14ac:dyDescent="0.25"/>
    <row r="15339" s="7" customFormat="1" x14ac:dyDescent="0.25"/>
    <row r="15340" s="7" customFormat="1" x14ac:dyDescent="0.25"/>
    <row r="15341" s="7" customFormat="1" x14ac:dyDescent="0.25"/>
    <row r="15342" s="7" customFormat="1" x14ac:dyDescent="0.25"/>
    <row r="15343" s="7" customFormat="1" x14ac:dyDescent="0.25"/>
    <row r="15344" s="7" customFormat="1" x14ac:dyDescent="0.25"/>
    <row r="15345" s="7" customFormat="1" x14ac:dyDescent="0.25"/>
    <row r="15346" s="7" customFormat="1" x14ac:dyDescent="0.25"/>
    <row r="15347" s="7" customFormat="1" x14ac:dyDescent="0.25"/>
    <row r="15348" s="7" customFormat="1" x14ac:dyDescent="0.25"/>
    <row r="15349" s="7" customFormat="1" x14ac:dyDescent="0.25"/>
    <row r="15350" s="7" customFormat="1" x14ac:dyDescent="0.25"/>
    <row r="15351" s="7" customFormat="1" x14ac:dyDescent="0.25"/>
    <row r="15352" s="7" customFormat="1" x14ac:dyDescent="0.25"/>
    <row r="15353" s="7" customFormat="1" x14ac:dyDescent="0.25"/>
    <row r="15354" s="7" customFormat="1" x14ac:dyDescent="0.25"/>
    <row r="15355" s="7" customFormat="1" x14ac:dyDescent="0.25"/>
    <row r="15356" s="7" customFormat="1" x14ac:dyDescent="0.25"/>
    <row r="15357" s="7" customFormat="1" x14ac:dyDescent="0.25"/>
    <row r="15358" s="7" customFormat="1" x14ac:dyDescent="0.25"/>
    <row r="15359" s="7" customFormat="1" x14ac:dyDescent="0.25"/>
    <row r="15360" s="7" customFormat="1" x14ac:dyDescent="0.25"/>
    <row r="15361" s="7" customFormat="1" x14ac:dyDescent="0.25"/>
    <row r="15362" s="7" customFormat="1" x14ac:dyDescent="0.25"/>
    <row r="15363" s="7" customFormat="1" x14ac:dyDescent="0.25"/>
    <row r="15364" s="7" customFormat="1" x14ac:dyDescent="0.25"/>
    <row r="15365" s="7" customFormat="1" x14ac:dyDescent="0.25"/>
    <row r="15366" s="7" customFormat="1" x14ac:dyDescent="0.25"/>
    <row r="15367" s="7" customFormat="1" x14ac:dyDescent="0.25"/>
    <row r="15368" s="7" customFormat="1" x14ac:dyDescent="0.25"/>
    <row r="15369" s="7" customFormat="1" x14ac:dyDescent="0.25"/>
    <row r="15370" s="7" customFormat="1" x14ac:dyDescent="0.25"/>
    <row r="15371" s="7" customFormat="1" x14ac:dyDescent="0.25"/>
    <row r="15372" s="7" customFormat="1" x14ac:dyDescent="0.25"/>
    <row r="15373" s="7" customFormat="1" x14ac:dyDescent="0.25"/>
    <row r="15374" s="7" customFormat="1" x14ac:dyDescent="0.25"/>
    <row r="15375" s="7" customFormat="1" x14ac:dyDescent="0.25"/>
    <row r="15376" s="7" customFormat="1" x14ac:dyDescent="0.25"/>
    <row r="15377" s="7" customFormat="1" x14ac:dyDescent="0.25"/>
    <row r="15378" s="7" customFormat="1" x14ac:dyDescent="0.25"/>
    <row r="15379" s="7" customFormat="1" x14ac:dyDescent="0.25"/>
    <row r="15380" s="7" customFormat="1" x14ac:dyDescent="0.25"/>
    <row r="15381" s="7" customFormat="1" x14ac:dyDescent="0.25"/>
    <row r="15382" s="7" customFormat="1" x14ac:dyDescent="0.25"/>
    <row r="15383" s="7" customFormat="1" x14ac:dyDescent="0.25"/>
    <row r="15384" s="7" customFormat="1" x14ac:dyDescent="0.25"/>
    <row r="15385" s="7" customFormat="1" x14ac:dyDescent="0.25"/>
    <row r="15386" s="7" customFormat="1" x14ac:dyDescent="0.25"/>
    <row r="15387" s="7" customFormat="1" x14ac:dyDescent="0.25"/>
    <row r="15388" s="7" customFormat="1" x14ac:dyDescent="0.25"/>
    <row r="15389" s="7" customFormat="1" x14ac:dyDescent="0.25"/>
    <row r="15390" s="7" customFormat="1" x14ac:dyDescent="0.25"/>
    <row r="15391" s="7" customFormat="1" x14ac:dyDescent="0.25"/>
    <row r="15392" s="7" customFormat="1" x14ac:dyDescent="0.25"/>
    <row r="15393" s="7" customFormat="1" x14ac:dyDescent="0.25"/>
    <row r="15394" s="7" customFormat="1" x14ac:dyDescent="0.25"/>
    <row r="15395" s="7" customFormat="1" x14ac:dyDescent="0.25"/>
    <row r="15396" s="7" customFormat="1" x14ac:dyDescent="0.25"/>
    <row r="15397" s="7" customFormat="1" x14ac:dyDescent="0.25"/>
    <row r="15398" s="7" customFormat="1" x14ac:dyDescent="0.25"/>
    <row r="15399" s="7" customFormat="1" x14ac:dyDescent="0.25"/>
    <row r="15400" s="7" customFormat="1" x14ac:dyDescent="0.25"/>
    <row r="15401" s="7" customFormat="1" x14ac:dyDescent="0.25"/>
    <row r="15402" s="7" customFormat="1" x14ac:dyDescent="0.25"/>
    <row r="15403" s="7" customFormat="1" x14ac:dyDescent="0.25"/>
    <row r="15404" s="7" customFormat="1" x14ac:dyDescent="0.25"/>
    <row r="15405" s="7" customFormat="1" x14ac:dyDescent="0.25"/>
    <row r="15406" s="7" customFormat="1" x14ac:dyDescent="0.25"/>
    <row r="15407" s="7" customFormat="1" x14ac:dyDescent="0.25"/>
    <row r="15408" s="7" customFormat="1" x14ac:dyDescent="0.25"/>
    <row r="15409" s="7" customFormat="1" x14ac:dyDescent="0.25"/>
    <row r="15410" s="7" customFormat="1" x14ac:dyDescent="0.25"/>
    <row r="15411" s="7" customFormat="1" x14ac:dyDescent="0.25"/>
    <row r="15412" s="7" customFormat="1" x14ac:dyDescent="0.25"/>
    <row r="15413" s="7" customFormat="1" x14ac:dyDescent="0.25"/>
    <row r="15414" s="7" customFormat="1" x14ac:dyDescent="0.25"/>
    <row r="15415" s="7" customFormat="1" x14ac:dyDescent="0.25"/>
    <row r="15416" s="7" customFormat="1" x14ac:dyDescent="0.25"/>
    <row r="15417" s="7" customFormat="1" x14ac:dyDescent="0.25"/>
    <row r="15418" s="7" customFormat="1" x14ac:dyDescent="0.25"/>
    <row r="15419" s="7" customFormat="1" x14ac:dyDescent="0.25"/>
    <row r="15420" s="7" customFormat="1" x14ac:dyDescent="0.25"/>
    <row r="15421" s="7" customFormat="1" x14ac:dyDescent="0.25"/>
    <row r="15422" s="7" customFormat="1" x14ac:dyDescent="0.25"/>
    <row r="15423" s="7" customFormat="1" x14ac:dyDescent="0.25"/>
    <row r="15424" s="7" customFormat="1" x14ac:dyDescent="0.25"/>
    <row r="15425" s="7" customFormat="1" x14ac:dyDescent="0.25"/>
    <row r="15426" s="7" customFormat="1" x14ac:dyDescent="0.25"/>
    <row r="15427" s="7" customFormat="1" x14ac:dyDescent="0.25"/>
    <row r="15428" s="7" customFormat="1" x14ac:dyDescent="0.25"/>
    <row r="15429" s="7" customFormat="1" x14ac:dyDescent="0.25"/>
    <row r="15430" s="7" customFormat="1" x14ac:dyDescent="0.25"/>
    <row r="15431" s="7" customFormat="1" x14ac:dyDescent="0.25"/>
    <row r="15432" s="7" customFormat="1" x14ac:dyDescent="0.25"/>
    <row r="15433" s="7" customFormat="1" x14ac:dyDescent="0.25"/>
    <row r="15434" s="7" customFormat="1" x14ac:dyDescent="0.25"/>
    <row r="15435" s="7" customFormat="1" x14ac:dyDescent="0.25"/>
    <row r="15436" s="7" customFormat="1" x14ac:dyDescent="0.25"/>
    <row r="15437" s="7" customFormat="1" x14ac:dyDescent="0.25"/>
    <row r="15438" s="7" customFormat="1" x14ac:dyDescent="0.25"/>
    <row r="15439" s="7" customFormat="1" x14ac:dyDescent="0.25"/>
    <row r="15440" s="7" customFormat="1" x14ac:dyDescent="0.25"/>
    <row r="15441" s="7" customFormat="1" x14ac:dyDescent="0.25"/>
    <row r="15442" s="7" customFormat="1" x14ac:dyDescent="0.25"/>
    <row r="15443" s="7" customFormat="1" x14ac:dyDescent="0.25"/>
    <row r="15444" s="7" customFormat="1" x14ac:dyDescent="0.25"/>
    <row r="15445" s="7" customFormat="1" x14ac:dyDescent="0.25"/>
    <row r="15446" s="7" customFormat="1" x14ac:dyDescent="0.25"/>
    <row r="15447" s="7" customFormat="1" x14ac:dyDescent="0.25"/>
    <row r="15448" s="7" customFormat="1" x14ac:dyDescent="0.25"/>
    <row r="15449" s="7" customFormat="1" x14ac:dyDescent="0.25"/>
    <row r="15450" s="7" customFormat="1" x14ac:dyDescent="0.25"/>
    <row r="15451" s="7" customFormat="1" x14ac:dyDescent="0.25"/>
    <row r="15452" s="7" customFormat="1" x14ac:dyDescent="0.25"/>
    <row r="15453" s="7" customFormat="1" x14ac:dyDescent="0.25"/>
    <row r="15454" s="7" customFormat="1" x14ac:dyDescent="0.25"/>
    <row r="15455" s="7" customFormat="1" x14ac:dyDescent="0.25"/>
    <row r="15456" s="7" customFormat="1" x14ac:dyDescent="0.25"/>
    <row r="15457" s="7" customFormat="1" x14ac:dyDescent="0.25"/>
    <row r="15458" s="7" customFormat="1" x14ac:dyDescent="0.25"/>
    <row r="15459" s="7" customFormat="1" x14ac:dyDescent="0.25"/>
    <row r="15460" s="7" customFormat="1" x14ac:dyDescent="0.25"/>
    <row r="15461" s="7" customFormat="1" x14ac:dyDescent="0.25"/>
    <row r="15462" s="7" customFormat="1" x14ac:dyDescent="0.25"/>
    <row r="15463" s="7" customFormat="1" x14ac:dyDescent="0.25"/>
    <row r="15464" s="7" customFormat="1" x14ac:dyDescent="0.25"/>
    <row r="15465" s="7" customFormat="1" x14ac:dyDescent="0.25"/>
    <row r="15466" s="7" customFormat="1" x14ac:dyDescent="0.25"/>
    <row r="15467" s="7" customFormat="1" x14ac:dyDescent="0.25"/>
    <row r="15468" s="7" customFormat="1" x14ac:dyDescent="0.25"/>
    <row r="15469" s="7" customFormat="1" x14ac:dyDescent="0.25"/>
    <row r="15470" s="7" customFormat="1" x14ac:dyDescent="0.25"/>
    <row r="15471" s="7" customFormat="1" x14ac:dyDescent="0.25"/>
    <row r="15472" s="7" customFormat="1" x14ac:dyDescent="0.25"/>
    <row r="15473" s="7" customFormat="1" x14ac:dyDescent="0.25"/>
    <row r="15474" s="7" customFormat="1" x14ac:dyDescent="0.25"/>
    <row r="15475" s="7" customFormat="1" x14ac:dyDescent="0.25"/>
    <row r="15476" s="7" customFormat="1" x14ac:dyDescent="0.25"/>
    <row r="15477" s="7" customFormat="1" x14ac:dyDescent="0.25"/>
    <row r="15478" s="7" customFormat="1" x14ac:dyDescent="0.25"/>
    <row r="15479" s="7" customFormat="1" x14ac:dyDescent="0.25"/>
    <row r="15480" s="7" customFormat="1" x14ac:dyDescent="0.25"/>
    <row r="15481" s="7" customFormat="1" x14ac:dyDescent="0.25"/>
    <row r="15482" s="7" customFormat="1" x14ac:dyDescent="0.25"/>
    <row r="15483" s="7" customFormat="1" x14ac:dyDescent="0.25"/>
    <row r="15484" s="7" customFormat="1" x14ac:dyDescent="0.25"/>
    <row r="15485" s="7" customFormat="1" x14ac:dyDescent="0.25"/>
    <row r="15486" s="7" customFormat="1" x14ac:dyDescent="0.25"/>
    <row r="15487" s="7" customFormat="1" x14ac:dyDescent="0.25"/>
    <row r="15488" s="7" customFormat="1" x14ac:dyDescent="0.25"/>
    <row r="15489" s="7" customFormat="1" x14ac:dyDescent="0.25"/>
    <row r="15490" s="7" customFormat="1" x14ac:dyDescent="0.25"/>
    <row r="15491" s="7" customFormat="1" x14ac:dyDescent="0.25"/>
    <row r="15492" s="7" customFormat="1" x14ac:dyDescent="0.25"/>
    <row r="15493" s="7" customFormat="1" x14ac:dyDescent="0.25"/>
    <row r="15494" s="7" customFormat="1" x14ac:dyDescent="0.25"/>
    <row r="15495" s="7" customFormat="1" x14ac:dyDescent="0.25"/>
    <row r="15496" s="7" customFormat="1" x14ac:dyDescent="0.25"/>
    <row r="15497" s="7" customFormat="1" x14ac:dyDescent="0.25"/>
    <row r="15498" s="7" customFormat="1" x14ac:dyDescent="0.25"/>
    <row r="15499" s="7" customFormat="1" x14ac:dyDescent="0.25"/>
    <row r="15500" s="7" customFormat="1" x14ac:dyDescent="0.25"/>
    <row r="15501" s="7" customFormat="1" x14ac:dyDescent="0.25"/>
    <row r="15502" s="7" customFormat="1" x14ac:dyDescent="0.25"/>
    <row r="15503" s="7" customFormat="1" x14ac:dyDescent="0.25"/>
    <row r="15504" s="7" customFormat="1" x14ac:dyDescent="0.25"/>
    <row r="15505" s="7" customFormat="1" x14ac:dyDescent="0.25"/>
    <row r="15506" s="7" customFormat="1" x14ac:dyDescent="0.25"/>
    <row r="15507" s="7" customFormat="1" x14ac:dyDescent="0.25"/>
    <row r="15508" s="7" customFormat="1" x14ac:dyDescent="0.25"/>
    <row r="15509" s="7" customFormat="1" x14ac:dyDescent="0.25"/>
    <row r="15510" s="7" customFormat="1" x14ac:dyDescent="0.25"/>
    <row r="15511" s="7" customFormat="1" x14ac:dyDescent="0.25"/>
    <row r="15512" s="7" customFormat="1" x14ac:dyDescent="0.25"/>
    <row r="15513" s="7" customFormat="1" x14ac:dyDescent="0.25"/>
    <row r="15514" s="7" customFormat="1" x14ac:dyDescent="0.25"/>
    <row r="15515" s="7" customFormat="1" x14ac:dyDescent="0.25"/>
    <row r="15516" s="7" customFormat="1" x14ac:dyDescent="0.25"/>
    <row r="15517" s="7" customFormat="1" x14ac:dyDescent="0.25"/>
    <row r="15518" s="7" customFormat="1" x14ac:dyDescent="0.25"/>
    <row r="15519" s="7" customFormat="1" x14ac:dyDescent="0.25"/>
    <row r="15520" s="7" customFormat="1" x14ac:dyDescent="0.25"/>
    <row r="15521" s="7" customFormat="1" x14ac:dyDescent="0.25"/>
    <row r="15522" s="7" customFormat="1" x14ac:dyDescent="0.25"/>
    <row r="15523" s="7" customFormat="1" x14ac:dyDescent="0.25"/>
    <row r="15524" s="7" customFormat="1" x14ac:dyDescent="0.25"/>
    <row r="15525" s="7" customFormat="1" x14ac:dyDescent="0.25"/>
    <row r="15526" s="7" customFormat="1" x14ac:dyDescent="0.25"/>
    <row r="15527" s="7" customFormat="1" x14ac:dyDescent="0.25"/>
    <row r="15528" s="7" customFormat="1" x14ac:dyDescent="0.25"/>
    <row r="15529" s="7" customFormat="1" x14ac:dyDescent="0.25"/>
    <row r="15530" s="7" customFormat="1" x14ac:dyDescent="0.25"/>
    <row r="15531" s="7" customFormat="1" x14ac:dyDescent="0.25"/>
    <row r="15532" s="7" customFormat="1" x14ac:dyDescent="0.25"/>
    <row r="15533" s="7" customFormat="1" x14ac:dyDescent="0.25"/>
    <row r="15534" s="7" customFormat="1" x14ac:dyDescent="0.25"/>
    <row r="15535" s="7" customFormat="1" x14ac:dyDescent="0.25"/>
    <row r="15536" s="7" customFormat="1" x14ac:dyDescent="0.25"/>
    <row r="15537" s="7" customFormat="1" x14ac:dyDescent="0.25"/>
    <row r="15538" s="7" customFormat="1" x14ac:dyDescent="0.25"/>
    <row r="15539" s="7" customFormat="1" x14ac:dyDescent="0.25"/>
    <row r="15540" s="7" customFormat="1" x14ac:dyDescent="0.25"/>
    <row r="15541" s="7" customFormat="1" x14ac:dyDescent="0.25"/>
    <row r="15542" s="7" customFormat="1" x14ac:dyDescent="0.25"/>
    <row r="15543" s="7" customFormat="1" x14ac:dyDescent="0.25"/>
    <row r="15544" s="7" customFormat="1" x14ac:dyDescent="0.25"/>
    <row r="15545" s="7" customFormat="1" x14ac:dyDescent="0.25"/>
    <row r="15546" s="7" customFormat="1" x14ac:dyDescent="0.25"/>
    <row r="15547" s="7" customFormat="1" x14ac:dyDescent="0.25"/>
    <row r="15548" s="7" customFormat="1" x14ac:dyDescent="0.25"/>
    <row r="15549" s="7" customFormat="1" x14ac:dyDescent="0.25"/>
    <row r="15550" s="7" customFormat="1" x14ac:dyDescent="0.25"/>
    <row r="15551" s="7" customFormat="1" x14ac:dyDescent="0.25"/>
    <row r="15552" s="7" customFormat="1" x14ac:dyDescent="0.25"/>
    <row r="15553" s="7" customFormat="1" x14ac:dyDescent="0.25"/>
    <row r="15554" s="7" customFormat="1" x14ac:dyDescent="0.25"/>
    <row r="15555" s="7" customFormat="1" x14ac:dyDescent="0.25"/>
    <row r="15556" s="7" customFormat="1" x14ac:dyDescent="0.25"/>
    <row r="15557" s="7" customFormat="1" x14ac:dyDescent="0.25"/>
    <row r="15558" s="7" customFormat="1" x14ac:dyDescent="0.25"/>
    <row r="15559" s="7" customFormat="1" x14ac:dyDescent="0.25"/>
    <row r="15560" s="7" customFormat="1" x14ac:dyDescent="0.25"/>
    <row r="15561" s="7" customFormat="1" x14ac:dyDescent="0.25"/>
    <row r="15562" s="7" customFormat="1" x14ac:dyDescent="0.25"/>
    <row r="15563" s="7" customFormat="1" x14ac:dyDescent="0.25"/>
    <row r="15564" s="7" customFormat="1" x14ac:dyDescent="0.25"/>
    <row r="15565" s="7" customFormat="1" x14ac:dyDescent="0.25"/>
    <row r="15566" s="7" customFormat="1" x14ac:dyDescent="0.25"/>
    <row r="15567" s="7" customFormat="1" x14ac:dyDescent="0.25"/>
    <row r="15568" s="7" customFormat="1" x14ac:dyDescent="0.25"/>
    <row r="15569" s="7" customFormat="1" x14ac:dyDescent="0.25"/>
    <row r="15570" s="7" customFormat="1" x14ac:dyDescent="0.25"/>
    <row r="15571" s="7" customFormat="1" x14ac:dyDescent="0.25"/>
    <row r="15572" s="7" customFormat="1" x14ac:dyDescent="0.25"/>
    <row r="15573" s="7" customFormat="1" x14ac:dyDescent="0.25"/>
    <row r="15574" s="7" customFormat="1" x14ac:dyDescent="0.25"/>
    <row r="15575" s="7" customFormat="1" x14ac:dyDescent="0.25"/>
    <row r="15576" s="7" customFormat="1" x14ac:dyDescent="0.25"/>
    <row r="15577" s="7" customFormat="1" x14ac:dyDescent="0.25"/>
    <row r="15578" s="7" customFormat="1" x14ac:dyDescent="0.25"/>
    <row r="15579" s="7" customFormat="1" x14ac:dyDescent="0.25"/>
    <row r="15580" s="7" customFormat="1" x14ac:dyDescent="0.25"/>
    <row r="15581" s="7" customFormat="1" x14ac:dyDescent="0.25"/>
    <row r="15582" s="7" customFormat="1" x14ac:dyDescent="0.25"/>
    <row r="15583" s="7" customFormat="1" x14ac:dyDescent="0.25"/>
    <row r="15584" s="7" customFormat="1" x14ac:dyDescent="0.25"/>
    <row r="15585" s="7" customFormat="1" x14ac:dyDescent="0.25"/>
    <row r="15586" s="7" customFormat="1" x14ac:dyDescent="0.25"/>
    <row r="15587" s="7" customFormat="1" x14ac:dyDescent="0.25"/>
    <row r="15588" s="7" customFormat="1" x14ac:dyDescent="0.25"/>
    <row r="15589" s="7" customFormat="1" x14ac:dyDescent="0.25"/>
    <row r="15590" s="7" customFormat="1" x14ac:dyDescent="0.25"/>
    <row r="15591" s="7" customFormat="1" x14ac:dyDescent="0.25"/>
    <row r="15592" s="7" customFormat="1" x14ac:dyDescent="0.25"/>
    <row r="15593" s="7" customFormat="1" x14ac:dyDescent="0.25"/>
    <row r="15594" s="7" customFormat="1" x14ac:dyDescent="0.25"/>
    <row r="15595" s="7" customFormat="1" x14ac:dyDescent="0.25"/>
    <row r="15596" s="7" customFormat="1" x14ac:dyDescent="0.25"/>
    <row r="15597" s="7" customFormat="1" x14ac:dyDescent="0.25"/>
    <row r="15598" s="7" customFormat="1" x14ac:dyDescent="0.25"/>
    <row r="15599" s="7" customFormat="1" x14ac:dyDescent="0.25"/>
    <row r="15600" s="7" customFormat="1" x14ac:dyDescent="0.25"/>
    <row r="15601" s="7" customFormat="1" x14ac:dyDescent="0.25"/>
    <row r="15602" s="7" customFormat="1" x14ac:dyDescent="0.25"/>
    <row r="15603" s="7" customFormat="1" x14ac:dyDescent="0.25"/>
    <row r="15604" s="7" customFormat="1" x14ac:dyDescent="0.25"/>
    <row r="15605" s="7" customFormat="1" x14ac:dyDescent="0.25"/>
    <row r="15606" s="7" customFormat="1" x14ac:dyDescent="0.25"/>
    <row r="15607" s="7" customFormat="1" x14ac:dyDescent="0.25"/>
    <row r="15608" s="7" customFormat="1" x14ac:dyDescent="0.25"/>
    <row r="15609" s="7" customFormat="1" x14ac:dyDescent="0.25"/>
    <row r="15610" s="7" customFormat="1" x14ac:dyDescent="0.25"/>
    <row r="15611" s="7" customFormat="1" x14ac:dyDescent="0.25"/>
    <row r="15612" s="7" customFormat="1" x14ac:dyDescent="0.25"/>
    <row r="15613" s="7" customFormat="1" x14ac:dyDescent="0.25"/>
    <row r="15614" s="7" customFormat="1" x14ac:dyDescent="0.25"/>
    <row r="15615" s="7" customFormat="1" x14ac:dyDescent="0.25"/>
    <row r="15616" s="7" customFormat="1" x14ac:dyDescent="0.25"/>
    <row r="15617" s="7" customFormat="1" x14ac:dyDescent="0.25"/>
    <row r="15618" s="7" customFormat="1" x14ac:dyDescent="0.25"/>
    <row r="15619" s="7" customFormat="1" x14ac:dyDescent="0.25"/>
    <row r="15620" s="7" customFormat="1" x14ac:dyDescent="0.25"/>
    <row r="15621" s="7" customFormat="1" x14ac:dyDescent="0.25"/>
    <row r="15622" s="7" customFormat="1" x14ac:dyDescent="0.25"/>
    <row r="15623" s="7" customFormat="1" x14ac:dyDescent="0.25"/>
    <row r="15624" s="7" customFormat="1" x14ac:dyDescent="0.25"/>
    <row r="15625" s="7" customFormat="1" x14ac:dyDescent="0.25"/>
    <row r="15626" s="7" customFormat="1" x14ac:dyDescent="0.25"/>
    <row r="15627" s="7" customFormat="1" x14ac:dyDescent="0.25"/>
    <row r="15628" s="7" customFormat="1" x14ac:dyDescent="0.25"/>
    <row r="15629" s="7" customFormat="1" x14ac:dyDescent="0.25"/>
    <row r="15630" s="7" customFormat="1" x14ac:dyDescent="0.25"/>
    <row r="15631" s="7" customFormat="1" x14ac:dyDescent="0.25"/>
    <row r="15632" s="7" customFormat="1" x14ac:dyDescent="0.25"/>
    <row r="15633" s="7" customFormat="1" x14ac:dyDescent="0.25"/>
    <row r="15634" s="7" customFormat="1" x14ac:dyDescent="0.25"/>
    <row r="15635" s="7" customFormat="1" x14ac:dyDescent="0.25"/>
    <row r="15636" s="7" customFormat="1" x14ac:dyDescent="0.25"/>
    <row r="15637" s="7" customFormat="1" x14ac:dyDescent="0.25"/>
    <row r="15638" s="7" customFormat="1" x14ac:dyDescent="0.25"/>
    <row r="15639" s="7" customFormat="1" x14ac:dyDescent="0.25"/>
    <row r="15640" s="7" customFormat="1" x14ac:dyDescent="0.25"/>
    <row r="15641" s="7" customFormat="1" x14ac:dyDescent="0.25"/>
    <row r="15642" s="7" customFormat="1" x14ac:dyDescent="0.25"/>
    <row r="15643" s="7" customFormat="1" x14ac:dyDescent="0.25"/>
    <row r="15644" s="7" customFormat="1" x14ac:dyDescent="0.25"/>
    <row r="15645" s="7" customFormat="1" x14ac:dyDescent="0.25"/>
    <row r="15646" s="7" customFormat="1" x14ac:dyDescent="0.25"/>
    <row r="15647" s="7" customFormat="1" x14ac:dyDescent="0.25"/>
    <row r="15648" s="7" customFormat="1" x14ac:dyDescent="0.25"/>
    <row r="15649" s="7" customFormat="1" x14ac:dyDescent="0.25"/>
    <row r="15650" s="7" customFormat="1" x14ac:dyDescent="0.25"/>
    <row r="15651" s="7" customFormat="1" x14ac:dyDescent="0.25"/>
    <row r="15652" s="7" customFormat="1" x14ac:dyDescent="0.25"/>
    <row r="15653" s="7" customFormat="1" x14ac:dyDescent="0.25"/>
    <row r="15654" s="7" customFormat="1" x14ac:dyDescent="0.25"/>
    <row r="15655" s="7" customFormat="1" x14ac:dyDescent="0.25"/>
    <row r="15656" s="7" customFormat="1" x14ac:dyDescent="0.25"/>
    <row r="15657" s="7" customFormat="1" x14ac:dyDescent="0.25"/>
    <row r="15658" s="7" customFormat="1" x14ac:dyDescent="0.25"/>
    <row r="15659" s="7" customFormat="1" x14ac:dyDescent="0.25"/>
    <row r="15660" s="7" customFormat="1" x14ac:dyDescent="0.25"/>
    <row r="15661" s="7" customFormat="1" x14ac:dyDescent="0.25"/>
    <row r="15662" s="7" customFormat="1" x14ac:dyDescent="0.25"/>
    <row r="15663" s="7" customFormat="1" x14ac:dyDescent="0.25"/>
    <row r="15664" s="7" customFormat="1" x14ac:dyDescent="0.25"/>
    <row r="15665" s="7" customFormat="1" x14ac:dyDescent="0.25"/>
    <row r="15666" s="7" customFormat="1" x14ac:dyDescent="0.25"/>
    <row r="15667" s="7" customFormat="1" x14ac:dyDescent="0.25"/>
    <row r="15668" s="7" customFormat="1" x14ac:dyDescent="0.25"/>
    <row r="15669" s="7" customFormat="1" x14ac:dyDescent="0.25"/>
    <row r="15670" s="7" customFormat="1" x14ac:dyDescent="0.25"/>
    <row r="15671" s="7" customFormat="1" x14ac:dyDescent="0.25"/>
    <row r="15672" s="7" customFormat="1" x14ac:dyDescent="0.25"/>
    <row r="15673" s="7" customFormat="1" x14ac:dyDescent="0.25"/>
    <row r="15674" s="7" customFormat="1" x14ac:dyDescent="0.25"/>
    <row r="15675" s="7" customFormat="1" x14ac:dyDescent="0.25"/>
    <row r="15676" s="7" customFormat="1" x14ac:dyDescent="0.25"/>
    <row r="15677" s="7" customFormat="1" x14ac:dyDescent="0.25"/>
    <row r="15678" s="7" customFormat="1" x14ac:dyDescent="0.25"/>
    <row r="15679" s="7" customFormat="1" x14ac:dyDescent="0.25"/>
    <row r="15680" s="7" customFormat="1" x14ac:dyDescent="0.25"/>
    <row r="15681" s="7" customFormat="1" x14ac:dyDescent="0.25"/>
    <row r="15682" s="7" customFormat="1" x14ac:dyDescent="0.25"/>
    <row r="15683" s="7" customFormat="1" x14ac:dyDescent="0.25"/>
    <row r="15684" s="7" customFormat="1" x14ac:dyDescent="0.25"/>
    <row r="15685" s="7" customFormat="1" x14ac:dyDescent="0.25"/>
    <row r="15686" s="7" customFormat="1" x14ac:dyDescent="0.25"/>
    <row r="15687" s="7" customFormat="1" x14ac:dyDescent="0.25"/>
    <row r="15688" s="7" customFormat="1" x14ac:dyDescent="0.25"/>
    <row r="15689" s="7" customFormat="1" x14ac:dyDescent="0.25"/>
    <row r="15690" s="7" customFormat="1" x14ac:dyDescent="0.25"/>
    <row r="15691" s="7" customFormat="1" x14ac:dyDescent="0.25"/>
    <row r="15692" s="7" customFormat="1" x14ac:dyDescent="0.25"/>
    <row r="15693" s="7" customFormat="1" x14ac:dyDescent="0.25"/>
    <row r="15694" s="7" customFormat="1" x14ac:dyDescent="0.25"/>
    <row r="15695" s="7" customFormat="1" x14ac:dyDescent="0.25"/>
    <row r="15696" s="7" customFormat="1" x14ac:dyDescent="0.25"/>
    <row r="15697" s="7" customFormat="1" x14ac:dyDescent="0.25"/>
    <row r="15698" s="7" customFormat="1" x14ac:dyDescent="0.25"/>
    <row r="15699" s="7" customFormat="1" x14ac:dyDescent="0.25"/>
    <row r="15700" s="7" customFormat="1" x14ac:dyDescent="0.25"/>
    <row r="15701" s="7" customFormat="1" x14ac:dyDescent="0.25"/>
    <row r="15702" s="7" customFormat="1" x14ac:dyDescent="0.25"/>
    <row r="15703" s="7" customFormat="1" x14ac:dyDescent="0.25"/>
    <row r="15704" s="7" customFormat="1" x14ac:dyDescent="0.25"/>
    <row r="15705" s="7" customFormat="1" x14ac:dyDescent="0.25"/>
    <row r="15706" s="7" customFormat="1" x14ac:dyDescent="0.25"/>
    <row r="15707" s="7" customFormat="1" x14ac:dyDescent="0.25"/>
    <row r="15708" s="7" customFormat="1" x14ac:dyDescent="0.25"/>
    <row r="15709" s="7" customFormat="1" x14ac:dyDescent="0.25"/>
    <row r="15710" s="7" customFormat="1" x14ac:dyDescent="0.25"/>
    <row r="15711" s="7" customFormat="1" x14ac:dyDescent="0.25"/>
    <row r="15712" s="7" customFormat="1" x14ac:dyDescent="0.25"/>
    <row r="15713" s="7" customFormat="1" x14ac:dyDescent="0.25"/>
    <row r="15714" s="7" customFormat="1" x14ac:dyDescent="0.25"/>
    <row r="15715" s="7" customFormat="1" x14ac:dyDescent="0.25"/>
    <row r="15716" s="7" customFormat="1" x14ac:dyDescent="0.25"/>
    <row r="15717" s="7" customFormat="1" x14ac:dyDescent="0.25"/>
    <row r="15718" s="7" customFormat="1" x14ac:dyDescent="0.25"/>
    <row r="15719" s="7" customFormat="1" x14ac:dyDescent="0.25"/>
    <row r="15720" s="7" customFormat="1" x14ac:dyDescent="0.25"/>
    <row r="15721" s="7" customFormat="1" x14ac:dyDescent="0.25"/>
    <row r="15722" s="7" customFormat="1" x14ac:dyDescent="0.25"/>
    <row r="15723" s="7" customFormat="1" x14ac:dyDescent="0.25"/>
    <row r="15724" s="7" customFormat="1" x14ac:dyDescent="0.25"/>
    <row r="15725" s="7" customFormat="1" x14ac:dyDescent="0.25"/>
    <row r="15726" s="7" customFormat="1" x14ac:dyDescent="0.25"/>
    <row r="15727" s="7" customFormat="1" x14ac:dyDescent="0.25"/>
    <row r="15728" s="7" customFormat="1" x14ac:dyDescent="0.25"/>
    <row r="15729" s="7" customFormat="1" x14ac:dyDescent="0.25"/>
    <row r="15730" s="7" customFormat="1" x14ac:dyDescent="0.25"/>
    <row r="15731" s="7" customFormat="1" x14ac:dyDescent="0.25"/>
    <row r="15732" s="7" customFormat="1" x14ac:dyDescent="0.25"/>
    <row r="15733" s="7" customFormat="1" x14ac:dyDescent="0.25"/>
    <row r="15734" s="7" customFormat="1" x14ac:dyDescent="0.25"/>
    <row r="15735" s="7" customFormat="1" x14ac:dyDescent="0.25"/>
    <row r="15736" s="7" customFormat="1" x14ac:dyDescent="0.25"/>
    <row r="15737" s="7" customFormat="1" x14ac:dyDescent="0.25"/>
    <row r="15738" s="7" customFormat="1" x14ac:dyDescent="0.25"/>
    <row r="15739" s="7" customFormat="1" x14ac:dyDescent="0.25"/>
    <row r="15740" s="7" customFormat="1" x14ac:dyDescent="0.25"/>
    <row r="15741" s="7" customFormat="1" x14ac:dyDescent="0.25"/>
    <row r="15742" s="7" customFormat="1" x14ac:dyDescent="0.25"/>
    <row r="15743" s="7" customFormat="1" x14ac:dyDescent="0.25"/>
    <row r="15744" s="7" customFormat="1" x14ac:dyDescent="0.25"/>
    <row r="15745" s="7" customFormat="1" x14ac:dyDescent="0.25"/>
    <row r="15746" s="7" customFormat="1" x14ac:dyDescent="0.25"/>
    <row r="15747" s="7" customFormat="1" x14ac:dyDescent="0.25"/>
    <row r="15748" s="7" customFormat="1" x14ac:dyDescent="0.25"/>
    <row r="15749" s="7" customFormat="1" x14ac:dyDescent="0.25"/>
    <row r="15750" s="7" customFormat="1" x14ac:dyDescent="0.25"/>
    <row r="15751" s="7" customFormat="1" x14ac:dyDescent="0.25"/>
    <row r="15752" s="7" customFormat="1" x14ac:dyDescent="0.25"/>
    <row r="15753" s="7" customFormat="1" x14ac:dyDescent="0.25"/>
    <row r="15754" s="7" customFormat="1" x14ac:dyDescent="0.25"/>
    <row r="15755" s="7" customFormat="1" x14ac:dyDescent="0.25"/>
    <row r="15756" s="7" customFormat="1" x14ac:dyDescent="0.25"/>
    <row r="15757" s="7" customFormat="1" x14ac:dyDescent="0.25"/>
    <row r="15758" s="7" customFormat="1" x14ac:dyDescent="0.25"/>
    <row r="15759" s="7" customFormat="1" x14ac:dyDescent="0.25"/>
    <row r="15760" s="7" customFormat="1" x14ac:dyDescent="0.25"/>
    <row r="15761" s="7" customFormat="1" x14ac:dyDescent="0.25"/>
    <row r="15762" s="7" customFormat="1" x14ac:dyDescent="0.25"/>
    <row r="15763" s="7" customFormat="1" x14ac:dyDescent="0.25"/>
    <row r="15764" s="7" customFormat="1" x14ac:dyDescent="0.25"/>
    <row r="15765" s="7" customFormat="1" x14ac:dyDescent="0.25"/>
    <row r="15766" s="7" customFormat="1" x14ac:dyDescent="0.25"/>
    <row r="15767" s="7" customFormat="1" x14ac:dyDescent="0.25"/>
    <row r="15768" s="7" customFormat="1" x14ac:dyDescent="0.25"/>
    <row r="15769" s="7" customFormat="1" x14ac:dyDescent="0.25"/>
    <row r="15770" s="7" customFormat="1" x14ac:dyDescent="0.25"/>
    <row r="15771" s="7" customFormat="1" x14ac:dyDescent="0.25"/>
    <row r="15772" s="7" customFormat="1" x14ac:dyDescent="0.25"/>
    <row r="15773" s="7" customFormat="1" x14ac:dyDescent="0.25"/>
    <row r="15774" s="7" customFormat="1" x14ac:dyDescent="0.25"/>
    <row r="15775" s="7" customFormat="1" x14ac:dyDescent="0.25"/>
    <row r="15776" s="7" customFormat="1" x14ac:dyDescent="0.25"/>
    <row r="15777" s="7" customFormat="1" x14ac:dyDescent="0.25"/>
    <row r="15778" s="7" customFormat="1" x14ac:dyDescent="0.25"/>
    <row r="15779" s="7" customFormat="1" x14ac:dyDescent="0.25"/>
    <row r="15780" s="7" customFormat="1" x14ac:dyDescent="0.25"/>
    <row r="15781" s="7" customFormat="1" x14ac:dyDescent="0.25"/>
    <row r="15782" s="7" customFormat="1" x14ac:dyDescent="0.25"/>
    <row r="15783" s="7" customFormat="1" x14ac:dyDescent="0.25"/>
    <row r="15784" s="7" customFormat="1" x14ac:dyDescent="0.25"/>
    <row r="15785" s="7" customFormat="1" x14ac:dyDescent="0.25"/>
    <row r="15786" s="7" customFormat="1" x14ac:dyDescent="0.25"/>
    <row r="15787" s="7" customFormat="1" x14ac:dyDescent="0.25"/>
    <row r="15788" s="7" customFormat="1" x14ac:dyDescent="0.25"/>
    <row r="15789" s="7" customFormat="1" x14ac:dyDescent="0.25"/>
    <row r="15790" s="7" customFormat="1" x14ac:dyDescent="0.25"/>
    <row r="15791" s="7" customFormat="1" x14ac:dyDescent="0.25"/>
    <row r="15792" s="7" customFormat="1" x14ac:dyDescent="0.25"/>
    <row r="15793" s="7" customFormat="1" x14ac:dyDescent="0.25"/>
    <row r="15794" s="7" customFormat="1" x14ac:dyDescent="0.25"/>
    <row r="15795" s="7" customFormat="1" x14ac:dyDescent="0.25"/>
    <row r="15796" s="7" customFormat="1" x14ac:dyDescent="0.25"/>
    <row r="15797" s="7" customFormat="1" x14ac:dyDescent="0.25"/>
    <row r="15798" s="7" customFormat="1" x14ac:dyDescent="0.25"/>
    <row r="15799" s="7" customFormat="1" x14ac:dyDescent="0.25"/>
    <row r="15800" s="7" customFormat="1" x14ac:dyDescent="0.25"/>
    <row r="15801" s="7" customFormat="1" x14ac:dyDescent="0.25"/>
    <row r="15802" s="7" customFormat="1" x14ac:dyDescent="0.25"/>
    <row r="15803" s="7" customFormat="1" x14ac:dyDescent="0.25"/>
    <row r="15804" s="7" customFormat="1" x14ac:dyDescent="0.25"/>
    <row r="15805" s="7" customFormat="1" x14ac:dyDescent="0.25"/>
    <row r="15806" s="7" customFormat="1" x14ac:dyDescent="0.25"/>
    <row r="15807" s="7" customFormat="1" x14ac:dyDescent="0.25"/>
    <row r="15808" s="7" customFormat="1" x14ac:dyDescent="0.25"/>
    <row r="15809" s="7" customFormat="1" x14ac:dyDescent="0.25"/>
    <row r="15810" s="7" customFormat="1" x14ac:dyDescent="0.25"/>
    <row r="15811" s="7" customFormat="1" x14ac:dyDescent="0.25"/>
    <row r="15812" s="7" customFormat="1" x14ac:dyDescent="0.25"/>
    <row r="15813" s="7" customFormat="1" x14ac:dyDescent="0.25"/>
    <row r="15814" s="7" customFormat="1" x14ac:dyDescent="0.25"/>
    <row r="15815" s="7" customFormat="1" x14ac:dyDescent="0.25"/>
    <row r="15816" s="7" customFormat="1" x14ac:dyDescent="0.25"/>
    <row r="15817" s="7" customFormat="1" x14ac:dyDescent="0.25"/>
    <row r="15818" s="7" customFormat="1" x14ac:dyDescent="0.25"/>
    <row r="15819" s="7" customFormat="1" x14ac:dyDescent="0.25"/>
    <row r="15820" s="7" customFormat="1" x14ac:dyDescent="0.25"/>
    <row r="15821" s="7" customFormat="1" x14ac:dyDescent="0.25"/>
    <row r="15822" s="7" customFormat="1" x14ac:dyDescent="0.25"/>
    <row r="15823" s="7" customFormat="1" x14ac:dyDescent="0.25"/>
    <row r="15824" s="7" customFormat="1" x14ac:dyDescent="0.25"/>
    <row r="15825" s="7" customFormat="1" x14ac:dyDescent="0.25"/>
    <row r="15826" s="7" customFormat="1" x14ac:dyDescent="0.25"/>
  </sheetData>
  <sheetProtection formatColumns="0"/>
  <pageMargins left="0" right="0" top="0.25" bottom="0.75" header="0.3" footer="0.3"/>
  <pageSetup scale="76" fitToWidth="5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W15826"/>
  <sheetViews>
    <sheetView workbookViewId="0">
      <selection activeCell="A6" sqref="A6"/>
    </sheetView>
  </sheetViews>
  <sheetFormatPr defaultRowHeight="15" x14ac:dyDescent="0.25"/>
  <cols>
    <col min="1" max="1" width="9.140625" style="3"/>
    <col min="2" max="2" width="31.5703125" style="3" bestFit="1" customWidth="1"/>
    <col min="3" max="3" width="13.140625" style="3" customWidth="1"/>
    <col min="4" max="4" width="9.140625" style="3"/>
    <col min="5" max="5" width="13.140625" style="3" bestFit="1" customWidth="1"/>
    <col min="6" max="6" width="9.140625" style="3"/>
    <col min="7" max="7" width="11.140625" style="3" customWidth="1"/>
    <col min="8" max="10" width="9.140625" style="3"/>
    <col min="11" max="11" width="12.28515625" style="3" customWidth="1"/>
    <col min="12" max="12" width="12.28515625" style="3" bestFit="1" customWidth="1"/>
    <col min="13" max="1115" width="9.140625" style="7"/>
    <col min="1116" max="16384" width="9.140625" style="3"/>
  </cols>
  <sheetData>
    <row r="1" spans="1:12" x14ac:dyDescent="0.25">
      <c r="A1" s="4" t="s">
        <v>26</v>
      </c>
      <c r="B1" s="4"/>
    </row>
    <row r="2" spans="1:12" x14ac:dyDescent="0.25">
      <c r="A2" s="4" t="s">
        <v>27</v>
      </c>
      <c r="B2" s="4"/>
    </row>
    <row r="4" spans="1:12" x14ac:dyDescent="0.25">
      <c r="A4" s="4" t="s">
        <v>203</v>
      </c>
    </row>
    <row r="5" spans="1:12" x14ac:dyDescent="0.25">
      <c r="A5" s="3" t="s">
        <v>4</v>
      </c>
      <c r="C5" s="5"/>
      <c r="G5" s="5"/>
    </row>
    <row r="6" spans="1:12" x14ac:dyDescent="0.25">
      <c r="A6" s="3" t="s">
        <v>201</v>
      </c>
    </row>
    <row r="7" spans="1:12" ht="15.75" thickBot="1" x14ac:dyDescent="0.3"/>
    <row r="8" spans="1:12" ht="15.75" thickTop="1" x14ac:dyDescent="0.25">
      <c r="B8" s="25" t="s">
        <v>5</v>
      </c>
      <c r="C8" s="26"/>
      <c r="D8" s="26"/>
      <c r="E8" s="26"/>
      <c r="F8" s="26"/>
      <c r="G8" s="26"/>
      <c r="H8" s="26"/>
      <c r="I8" s="26"/>
      <c r="J8" s="26"/>
      <c r="K8" s="27"/>
    </row>
    <row r="9" spans="1:12" x14ac:dyDescent="0.25">
      <c r="B9" s="66" t="s">
        <v>28</v>
      </c>
      <c r="C9" s="12"/>
      <c r="D9" s="12"/>
      <c r="E9" s="12"/>
      <c r="F9" s="5"/>
      <c r="G9" s="12"/>
      <c r="H9" s="12"/>
      <c r="I9" s="12"/>
      <c r="J9" s="12"/>
      <c r="K9" s="28" t="s">
        <v>25</v>
      </c>
    </row>
    <row r="10" spans="1:12" x14ac:dyDescent="0.25">
      <c r="B10" s="29"/>
      <c r="C10" s="13" t="s">
        <v>1</v>
      </c>
      <c r="D10" s="13" t="s">
        <v>1</v>
      </c>
      <c r="E10" s="14" t="s">
        <v>0</v>
      </c>
      <c r="F10" s="14" t="s">
        <v>0</v>
      </c>
      <c r="G10" s="14" t="s">
        <v>0</v>
      </c>
      <c r="H10" s="16" t="s">
        <v>6</v>
      </c>
      <c r="I10" s="16" t="s">
        <v>6</v>
      </c>
      <c r="J10" s="17" t="s">
        <v>6</v>
      </c>
      <c r="K10" s="28" t="s">
        <v>16</v>
      </c>
      <c r="L10" s="6"/>
    </row>
    <row r="11" spans="1:12" x14ac:dyDescent="0.25">
      <c r="B11" s="29"/>
      <c r="C11" s="13" t="s">
        <v>7</v>
      </c>
      <c r="D11" s="13" t="s">
        <v>13</v>
      </c>
      <c r="E11" s="14" t="s">
        <v>9</v>
      </c>
      <c r="F11" s="80" t="s">
        <v>8</v>
      </c>
      <c r="G11" s="14" t="s">
        <v>13</v>
      </c>
      <c r="H11" s="16" t="s">
        <v>7</v>
      </c>
      <c r="I11" s="16" t="s">
        <v>13</v>
      </c>
      <c r="J11" s="17" t="s">
        <v>17</v>
      </c>
      <c r="K11" s="28"/>
      <c r="L11" s="6"/>
    </row>
    <row r="12" spans="1:12" x14ac:dyDescent="0.25">
      <c r="B12" s="29"/>
      <c r="C12" s="19"/>
      <c r="D12" s="19"/>
      <c r="E12" s="20"/>
      <c r="F12" s="20"/>
      <c r="G12" s="20"/>
      <c r="H12" s="22"/>
      <c r="I12" s="22"/>
      <c r="J12" s="23"/>
      <c r="K12" s="30"/>
    </row>
    <row r="13" spans="1:12" x14ac:dyDescent="0.25">
      <c r="B13" s="29" t="s">
        <v>18</v>
      </c>
      <c r="C13" s="19">
        <v>0</v>
      </c>
      <c r="D13" s="19">
        <v>0</v>
      </c>
      <c r="E13" s="20">
        <v>0</v>
      </c>
      <c r="F13" s="20">
        <v>0</v>
      </c>
      <c r="G13" s="20">
        <v>0</v>
      </c>
      <c r="H13" s="22">
        <v>0</v>
      </c>
      <c r="I13" s="22">
        <v>0</v>
      </c>
      <c r="J13" s="23">
        <v>0</v>
      </c>
      <c r="K13" s="30"/>
    </row>
    <row r="14" spans="1:12" ht="15.75" thickBot="1" x14ac:dyDescent="0.3">
      <c r="B14" s="29" t="s">
        <v>20</v>
      </c>
      <c r="C14" s="19">
        <v>1.99</v>
      </c>
      <c r="D14" s="19">
        <v>1.99</v>
      </c>
      <c r="E14" s="20">
        <v>1.99</v>
      </c>
      <c r="F14" s="20">
        <v>1.99</v>
      </c>
      <c r="G14" s="20">
        <v>1.99</v>
      </c>
      <c r="H14" s="22">
        <v>1.99</v>
      </c>
      <c r="I14" s="22">
        <v>1.99</v>
      </c>
      <c r="J14" s="23">
        <v>2.5</v>
      </c>
      <c r="K14" s="30"/>
    </row>
    <row r="15" spans="1:12" ht="15.75" thickBot="1" x14ac:dyDescent="0.3">
      <c r="B15" s="29" t="s">
        <v>198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31">
        <f>SUM(C15:J15)</f>
        <v>0</v>
      </c>
    </row>
    <row r="16" spans="1:12" x14ac:dyDescent="0.25">
      <c r="B16" s="29" t="s">
        <v>12</v>
      </c>
      <c r="C16" s="19"/>
      <c r="D16" s="19"/>
      <c r="E16" s="20"/>
      <c r="F16" s="20"/>
      <c r="G16" s="20"/>
      <c r="H16" s="22"/>
      <c r="I16" s="22"/>
      <c r="J16" s="23"/>
      <c r="K16" s="30"/>
    </row>
    <row r="17" spans="2:12" x14ac:dyDescent="0.25">
      <c r="B17" s="29" t="s">
        <v>2</v>
      </c>
      <c r="C17" s="19">
        <v>1.46</v>
      </c>
      <c r="D17" s="19">
        <v>1.46</v>
      </c>
      <c r="E17" s="20">
        <v>1.1599999999999999</v>
      </c>
      <c r="F17" s="20">
        <v>1.1599999999999999</v>
      </c>
      <c r="G17" s="20">
        <v>1.1599999999999999</v>
      </c>
      <c r="H17" s="22">
        <v>0.26</v>
      </c>
      <c r="I17" s="22">
        <v>0.26</v>
      </c>
      <c r="J17" s="23">
        <v>0</v>
      </c>
      <c r="K17" s="30"/>
    </row>
    <row r="18" spans="2:12" x14ac:dyDescent="0.25">
      <c r="B18" s="29" t="s">
        <v>10</v>
      </c>
      <c r="C18" s="19">
        <v>0</v>
      </c>
      <c r="D18" s="19">
        <v>0</v>
      </c>
      <c r="E18" s="20">
        <v>0.3</v>
      </c>
      <c r="F18" s="20">
        <v>0.3</v>
      </c>
      <c r="G18" s="20">
        <v>0.3</v>
      </c>
      <c r="H18" s="22">
        <v>0</v>
      </c>
      <c r="I18" s="22">
        <v>0</v>
      </c>
      <c r="J18" s="23">
        <v>0</v>
      </c>
      <c r="K18" s="30"/>
    </row>
    <row r="19" spans="2:12" ht="15.75" thickBot="1" x14ac:dyDescent="0.3">
      <c r="B19" s="29"/>
      <c r="C19" s="19"/>
      <c r="D19" s="19"/>
      <c r="E19" s="20"/>
      <c r="F19" s="20"/>
      <c r="G19" s="20"/>
      <c r="H19" s="22"/>
      <c r="I19" s="22"/>
      <c r="J19" s="23"/>
      <c r="K19" s="30"/>
    </row>
    <row r="20" spans="2:12" ht="15.75" thickBot="1" x14ac:dyDescent="0.3">
      <c r="B20" s="29" t="s">
        <v>14</v>
      </c>
      <c r="C20" s="49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31">
        <f>SUM(C20:J20)</f>
        <v>0</v>
      </c>
    </row>
    <row r="21" spans="2:12" x14ac:dyDescent="0.25">
      <c r="B21" s="29"/>
      <c r="C21" s="12"/>
      <c r="D21" s="12"/>
      <c r="E21" s="12"/>
      <c r="F21" s="12"/>
      <c r="G21" s="12"/>
      <c r="H21" s="12"/>
      <c r="I21" s="12"/>
      <c r="J21" s="12"/>
      <c r="K21" s="30"/>
    </row>
    <row r="22" spans="2:12" x14ac:dyDescent="0.25">
      <c r="B22" s="29" t="s">
        <v>199</v>
      </c>
      <c r="C22" s="24">
        <f>C13*C15</f>
        <v>0</v>
      </c>
      <c r="D22" s="24">
        <f t="shared" ref="D22:J22" si="0">D13*D15</f>
        <v>0</v>
      </c>
      <c r="E22" s="24">
        <f t="shared" si="0"/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32">
        <f>SUM(C22:J22)</f>
        <v>0</v>
      </c>
    </row>
    <row r="23" spans="2:12" x14ac:dyDescent="0.25">
      <c r="B23" s="29" t="s">
        <v>21</v>
      </c>
      <c r="C23" s="24">
        <f>C18*C20</f>
        <v>0</v>
      </c>
      <c r="D23" s="24">
        <f>D18*D20</f>
        <v>0</v>
      </c>
      <c r="E23" s="24">
        <f>E18*E20</f>
        <v>0</v>
      </c>
      <c r="F23" s="24">
        <f t="shared" ref="F23:J23" si="1">F18*F20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32">
        <f>SUM(C23:J23)</f>
        <v>0</v>
      </c>
    </row>
    <row r="24" spans="2:12" x14ac:dyDescent="0.25">
      <c r="B24" s="29" t="s">
        <v>22</v>
      </c>
      <c r="C24" s="24">
        <f>C17*C20</f>
        <v>0</v>
      </c>
      <c r="D24" s="24">
        <f>D17*D20</f>
        <v>0</v>
      </c>
      <c r="E24" s="24">
        <f>E17*E20</f>
        <v>0</v>
      </c>
      <c r="F24" s="24">
        <f t="shared" ref="F24:J24" si="2">F17*F20</f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32">
        <f>SUM(C24:J24)</f>
        <v>0</v>
      </c>
    </row>
    <row r="25" spans="2:12" x14ac:dyDescent="0.25">
      <c r="B25" s="29"/>
      <c r="C25" s="24"/>
      <c r="D25" s="24"/>
      <c r="E25" s="24"/>
      <c r="F25" s="24"/>
      <c r="G25" s="24"/>
      <c r="H25" s="24"/>
      <c r="I25" s="24"/>
      <c r="J25" s="24"/>
      <c r="K25" s="32"/>
    </row>
    <row r="26" spans="2:12" x14ac:dyDescent="0.25">
      <c r="B26" s="29" t="s">
        <v>19</v>
      </c>
      <c r="C26" s="12"/>
      <c r="D26" s="12"/>
      <c r="E26" s="12"/>
      <c r="F26" s="12"/>
      <c r="G26" s="12"/>
      <c r="H26" s="12"/>
      <c r="I26" s="12"/>
      <c r="J26" s="12"/>
      <c r="K26" s="30"/>
    </row>
    <row r="27" spans="2:12" x14ac:dyDescent="0.25">
      <c r="B27" s="29" t="s">
        <v>11</v>
      </c>
      <c r="C27" s="24">
        <f>SUM(C22:C24)</f>
        <v>0</v>
      </c>
      <c r="D27" s="24">
        <f>SUM(D22:D24)</f>
        <v>0</v>
      </c>
      <c r="E27" s="24">
        <f>SUM(E22:E24)</f>
        <v>0</v>
      </c>
      <c r="F27" s="24">
        <f>SUM(F22:F24)</f>
        <v>0</v>
      </c>
      <c r="G27" s="24">
        <f>SUM(G22:G24)</f>
        <v>0</v>
      </c>
      <c r="H27" s="24">
        <f t="shared" ref="H27:J27" si="3">SUM(H22:H24)</f>
        <v>0</v>
      </c>
      <c r="I27" s="24">
        <f t="shared" si="3"/>
        <v>0</v>
      </c>
      <c r="J27" s="24">
        <f t="shared" si="3"/>
        <v>0</v>
      </c>
      <c r="K27" s="32">
        <f>SUM(C27:J27)</f>
        <v>0</v>
      </c>
    </row>
    <row r="28" spans="2:12" x14ac:dyDescent="0.25">
      <c r="B28" s="29"/>
      <c r="C28" s="24"/>
      <c r="D28" s="24"/>
      <c r="E28" s="24"/>
      <c r="F28" s="24"/>
      <c r="G28" s="24"/>
      <c r="H28" s="24"/>
      <c r="I28" s="24"/>
      <c r="J28" s="24"/>
      <c r="K28" s="32"/>
    </row>
    <row r="29" spans="2:12" x14ac:dyDescent="0.25">
      <c r="B29" s="29" t="s">
        <v>200</v>
      </c>
      <c r="C29" s="24">
        <f>C14*C15</f>
        <v>0</v>
      </c>
      <c r="D29" s="24">
        <f t="shared" ref="D29:J29" si="4">D14*D15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32">
        <f>SUM(C29:J29)</f>
        <v>0</v>
      </c>
    </row>
    <row r="30" spans="2:12" x14ac:dyDescent="0.25">
      <c r="B30" s="29"/>
      <c r="C30" s="24"/>
      <c r="D30" s="24"/>
      <c r="E30" s="24"/>
      <c r="F30" s="24"/>
      <c r="G30" s="24"/>
      <c r="H30" s="24"/>
      <c r="I30" s="24"/>
      <c r="J30" s="24"/>
      <c r="K30" s="32"/>
    </row>
    <row r="31" spans="2:12" ht="15.75" thickBot="1" x14ac:dyDescent="0.3">
      <c r="B31" s="33" t="s">
        <v>3</v>
      </c>
      <c r="C31" s="34">
        <f t="shared" ref="C31:J31" si="5">C27-C29</f>
        <v>0</v>
      </c>
      <c r="D31" s="34">
        <f t="shared" si="5"/>
        <v>0</v>
      </c>
      <c r="E31" s="34">
        <f t="shared" si="5"/>
        <v>0</v>
      </c>
      <c r="F31" s="34">
        <f t="shared" si="5"/>
        <v>0</v>
      </c>
      <c r="G31" s="34">
        <f t="shared" si="5"/>
        <v>0</v>
      </c>
      <c r="H31" s="34">
        <f t="shared" si="5"/>
        <v>0</v>
      </c>
      <c r="I31" s="34">
        <f t="shared" si="5"/>
        <v>0</v>
      </c>
      <c r="J31" s="34">
        <f t="shared" si="5"/>
        <v>0</v>
      </c>
      <c r="K31" s="35">
        <f>SUM(C31:J31)</f>
        <v>0</v>
      </c>
      <c r="L31" s="8"/>
    </row>
    <row r="32" spans="2:12" ht="15.75" thickTop="1" x14ac:dyDescent="0.25"/>
    <row r="33" spans="2:12" ht="15.75" thickBot="1" x14ac:dyDescent="0.3"/>
    <row r="34" spans="2:12" ht="15.75" thickTop="1" x14ac:dyDescent="0.25"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2:12" x14ac:dyDescent="0.25">
      <c r="B35" s="66" t="s">
        <v>29</v>
      </c>
      <c r="C35" s="12"/>
      <c r="D35" s="12"/>
      <c r="E35" s="12"/>
      <c r="F35" s="5"/>
      <c r="G35" s="12"/>
      <c r="H35" s="12"/>
      <c r="I35" s="12"/>
      <c r="J35" s="12"/>
      <c r="K35" s="28" t="s">
        <v>25</v>
      </c>
    </row>
    <row r="36" spans="2:12" x14ac:dyDescent="0.25">
      <c r="B36" s="29"/>
      <c r="C36" s="13" t="s">
        <v>1</v>
      </c>
      <c r="D36" s="13" t="s">
        <v>1</v>
      </c>
      <c r="E36" s="14" t="s">
        <v>0</v>
      </c>
      <c r="F36" s="14" t="s">
        <v>0</v>
      </c>
      <c r="G36" s="14" t="s">
        <v>0</v>
      </c>
      <c r="H36" s="16" t="s">
        <v>6</v>
      </c>
      <c r="I36" s="16" t="s">
        <v>6</v>
      </c>
      <c r="J36" s="17" t="s">
        <v>6</v>
      </c>
      <c r="K36" s="28" t="s">
        <v>16</v>
      </c>
      <c r="L36" s="6"/>
    </row>
    <row r="37" spans="2:12" x14ac:dyDescent="0.25">
      <c r="B37" s="29"/>
      <c r="C37" s="13" t="s">
        <v>7</v>
      </c>
      <c r="D37" s="13" t="s">
        <v>13</v>
      </c>
      <c r="E37" s="14" t="s">
        <v>9</v>
      </c>
      <c r="F37" s="80" t="s">
        <v>8</v>
      </c>
      <c r="G37" s="14" t="s">
        <v>13</v>
      </c>
      <c r="H37" s="16" t="s">
        <v>7</v>
      </c>
      <c r="I37" s="16" t="s">
        <v>13</v>
      </c>
      <c r="J37" s="17" t="s">
        <v>17</v>
      </c>
      <c r="K37" s="28"/>
      <c r="L37" s="6"/>
    </row>
    <row r="38" spans="2:12" x14ac:dyDescent="0.25">
      <c r="B38" s="29"/>
      <c r="C38" s="19"/>
      <c r="D38" s="19"/>
      <c r="E38" s="20"/>
      <c r="F38" s="20"/>
      <c r="G38" s="20"/>
      <c r="H38" s="22"/>
      <c r="I38" s="22"/>
      <c r="J38" s="23"/>
      <c r="K38" s="30"/>
    </row>
    <row r="39" spans="2:12" x14ac:dyDescent="0.25">
      <c r="B39" s="29" t="s">
        <v>18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22">
        <v>0</v>
      </c>
      <c r="I39" s="22">
        <v>0</v>
      </c>
      <c r="J39" s="23">
        <v>0</v>
      </c>
      <c r="K39" s="30"/>
    </row>
    <row r="40" spans="2:12" ht="15.75" thickBot="1" x14ac:dyDescent="0.3">
      <c r="B40" s="29" t="s">
        <v>20</v>
      </c>
      <c r="C40" s="19">
        <v>1.99</v>
      </c>
      <c r="D40" s="19">
        <v>1.99</v>
      </c>
      <c r="E40" s="20">
        <v>1.99</v>
      </c>
      <c r="F40" s="20">
        <v>1.99</v>
      </c>
      <c r="G40" s="20">
        <v>1.99</v>
      </c>
      <c r="H40" s="22">
        <v>1.99</v>
      </c>
      <c r="I40" s="22">
        <v>1.99</v>
      </c>
      <c r="J40" s="23">
        <v>2.5</v>
      </c>
      <c r="K40" s="30"/>
    </row>
    <row r="41" spans="2:12" ht="15.75" thickBot="1" x14ac:dyDescent="0.3">
      <c r="B41" s="29" t="s">
        <v>198</v>
      </c>
      <c r="C41" s="49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31">
        <f>SUM(C41:J41)</f>
        <v>0</v>
      </c>
    </row>
    <row r="42" spans="2:12" x14ac:dyDescent="0.25">
      <c r="B42" s="29" t="s">
        <v>12</v>
      </c>
      <c r="C42" s="19"/>
      <c r="D42" s="19"/>
      <c r="E42" s="20"/>
      <c r="F42" s="20"/>
      <c r="G42" s="20"/>
      <c r="H42" s="22"/>
      <c r="I42" s="22"/>
      <c r="J42" s="23"/>
      <c r="K42" s="30"/>
    </row>
    <row r="43" spans="2:12" x14ac:dyDescent="0.25">
      <c r="B43" s="29" t="s">
        <v>2</v>
      </c>
      <c r="C43" s="19">
        <v>1.46</v>
      </c>
      <c r="D43" s="19">
        <v>1.46</v>
      </c>
      <c r="E43" s="20">
        <v>1.1599999999999999</v>
      </c>
      <c r="F43" s="20">
        <v>1.1599999999999999</v>
      </c>
      <c r="G43" s="20">
        <v>1.1599999999999999</v>
      </c>
      <c r="H43" s="22">
        <v>0.26</v>
      </c>
      <c r="I43" s="22">
        <v>0.26</v>
      </c>
      <c r="J43" s="23">
        <v>0</v>
      </c>
      <c r="K43" s="30"/>
    </row>
    <row r="44" spans="2:12" x14ac:dyDescent="0.25">
      <c r="B44" s="29" t="s">
        <v>10</v>
      </c>
      <c r="C44" s="19">
        <v>0</v>
      </c>
      <c r="D44" s="19">
        <v>0</v>
      </c>
      <c r="E44" s="20">
        <v>0.3</v>
      </c>
      <c r="F44" s="20">
        <v>0.3</v>
      </c>
      <c r="G44" s="20">
        <v>0.3</v>
      </c>
      <c r="H44" s="22">
        <v>0</v>
      </c>
      <c r="I44" s="22">
        <v>0</v>
      </c>
      <c r="J44" s="23">
        <v>0</v>
      </c>
      <c r="K44" s="30"/>
    </row>
    <row r="45" spans="2:12" ht="15.75" thickBot="1" x14ac:dyDescent="0.3">
      <c r="B45" s="29"/>
      <c r="C45" s="19"/>
      <c r="D45" s="19"/>
      <c r="E45" s="20"/>
      <c r="F45" s="20"/>
      <c r="G45" s="20"/>
      <c r="H45" s="22"/>
      <c r="I45" s="22"/>
      <c r="J45" s="23"/>
      <c r="K45" s="30"/>
    </row>
    <row r="46" spans="2:12" ht="15.75" thickBot="1" x14ac:dyDescent="0.3">
      <c r="B46" s="29" t="s">
        <v>14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31">
        <f>SUM(C46:J46)</f>
        <v>0</v>
      </c>
    </row>
    <row r="47" spans="2:12" x14ac:dyDescent="0.25">
      <c r="B47" s="29"/>
      <c r="C47" s="12"/>
      <c r="D47" s="12"/>
      <c r="E47" s="12"/>
      <c r="F47" s="12"/>
      <c r="G47" s="12"/>
      <c r="H47" s="12"/>
      <c r="I47" s="12"/>
      <c r="J47" s="12"/>
      <c r="K47" s="30"/>
    </row>
    <row r="48" spans="2:12" x14ac:dyDescent="0.25">
      <c r="B48" s="29" t="s">
        <v>199</v>
      </c>
      <c r="C48" s="24">
        <f>C39*C41</f>
        <v>0</v>
      </c>
      <c r="D48" s="24">
        <f t="shared" ref="D48:J48" si="6">D39*D41</f>
        <v>0</v>
      </c>
      <c r="E48" s="24">
        <f t="shared" si="6"/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24">
        <f t="shared" si="6"/>
        <v>0</v>
      </c>
      <c r="K48" s="32">
        <f>SUM(C48:J48)</f>
        <v>0</v>
      </c>
    </row>
    <row r="49" spans="2:12" x14ac:dyDescent="0.25">
      <c r="B49" s="29" t="s">
        <v>21</v>
      </c>
      <c r="C49" s="24">
        <f>C44*C46</f>
        <v>0</v>
      </c>
      <c r="D49" s="24">
        <f>D44*D46</f>
        <v>0</v>
      </c>
      <c r="E49" s="24">
        <f>E44*E46</f>
        <v>0</v>
      </c>
      <c r="F49" s="24">
        <f t="shared" ref="F49:J49" si="7">F44*F46</f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32">
        <f>SUM(C49:J49)</f>
        <v>0</v>
      </c>
    </row>
    <row r="50" spans="2:12" x14ac:dyDescent="0.25">
      <c r="B50" s="29" t="s">
        <v>22</v>
      </c>
      <c r="C50" s="24">
        <f>C43*C46</f>
        <v>0</v>
      </c>
      <c r="D50" s="24">
        <f>D43*D46</f>
        <v>0</v>
      </c>
      <c r="E50" s="24">
        <f>E43*E46</f>
        <v>0</v>
      </c>
      <c r="F50" s="24">
        <f t="shared" ref="F50:J50" si="8">F43*F46</f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4">
        <f t="shared" si="8"/>
        <v>0</v>
      </c>
      <c r="K50" s="32">
        <f>SUM(C50:J50)</f>
        <v>0</v>
      </c>
    </row>
    <row r="51" spans="2:12" x14ac:dyDescent="0.25">
      <c r="B51" s="29"/>
      <c r="C51" s="24"/>
      <c r="D51" s="24"/>
      <c r="E51" s="24"/>
      <c r="F51" s="24"/>
      <c r="G51" s="24"/>
      <c r="H51" s="24"/>
      <c r="I51" s="24"/>
      <c r="J51" s="24"/>
      <c r="K51" s="32"/>
    </row>
    <row r="52" spans="2:12" x14ac:dyDescent="0.25">
      <c r="B52" s="29" t="s">
        <v>19</v>
      </c>
      <c r="C52" s="12"/>
      <c r="D52" s="12"/>
      <c r="E52" s="12"/>
      <c r="F52" s="12"/>
      <c r="G52" s="12"/>
      <c r="H52" s="12"/>
      <c r="I52" s="12"/>
      <c r="J52" s="12"/>
      <c r="K52" s="30"/>
    </row>
    <row r="53" spans="2:12" x14ac:dyDescent="0.25">
      <c r="B53" s="29" t="s">
        <v>11</v>
      </c>
      <c r="C53" s="24">
        <f>SUM(C48:C50)</f>
        <v>0</v>
      </c>
      <c r="D53" s="24">
        <f>SUM(D48:D50)</f>
        <v>0</v>
      </c>
      <c r="E53" s="24">
        <f>SUM(E48:E50)</f>
        <v>0</v>
      </c>
      <c r="F53" s="24">
        <f>SUM(F48:F50)</f>
        <v>0</v>
      </c>
      <c r="G53" s="24">
        <f>SUM(G48:G50)</f>
        <v>0</v>
      </c>
      <c r="H53" s="24">
        <f t="shared" ref="H53:J53" si="9">SUM(H48:H50)</f>
        <v>0</v>
      </c>
      <c r="I53" s="24">
        <f t="shared" si="9"/>
        <v>0</v>
      </c>
      <c r="J53" s="24">
        <f t="shared" si="9"/>
        <v>0</v>
      </c>
      <c r="K53" s="32">
        <f>SUM(C53:J53)</f>
        <v>0</v>
      </c>
    </row>
    <row r="54" spans="2:12" x14ac:dyDescent="0.25">
      <c r="B54" s="29"/>
      <c r="C54" s="24"/>
      <c r="D54" s="24"/>
      <c r="E54" s="24"/>
      <c r="F54" s="24"/>
      <c r="G54" s="24"/>
      <c r="H54" s="24"/>
      <c r="I54" s="24"/>
      <c r="J54" s="24"/>
      <c r="K54" s="32"/>
    </row>
    <row r="55" spans="2:12" x14ac:dyDescent="0.25">
      <c r="B55" s="29" t="s">
        <v>200</v>
      </c>
      <c r="C55" s="24">
        <f>C40*C41</f>
        <v>0</v>
      </c>
      <c r="D55" s="24">
        <f t="shared" ref="D55:J55" si="10">D40*D41</f>
        <v>0</v>
      </c>
      <c r="E55" s="24">
        <f t="shared" si="10"/>
        <v>0</v>
      </c>
      <c r="F55" s="24">
        <f t="shared" si="10"/>
        <v>0</v>
      </c>
      <c r="G55" s="24">
        <f t="shared" si="10"/>
        <v>0</v>
      </c>
      <c r="H55" s="24">
        <f t="shared" si="10"/>
        <v>0</v>
      </c>
      <c r="I55" s="24">
        <f t="shared" si="10"/>
        <v>0</v>
      </c>
      <c r="J55" s="24">
        <f t="shared" si="10"/>
        <v>0</v>
      </c>
      <c r="K55" s="32">
        <f>SUM(C55:J55)</f>
        <v>0</v>
      </c>
    </row>
    <row r="56" spans="2:12" x14ac:dyDescent="0.25">
      <c r="B56" s="29"/>
      <c r="C56" s="24"/>
      <c r="D56" s="24"/>
      <c r="E56" s="24"/>
      <c r="F56" s="24"/>
      <c r="G56" s="24"/>
      <c r="H56" s="24"/>
      <c r="I56" s="24"/>
      <c r="J56" s="24"/>
      <c r="K56" s="32"/>
    </row>
    <row r="57" spans="2:12" ht="15.75" thickBot="1" x14ac:dyDescent="0.3">
      <c r="B57" s="33" t="s">
        <v>3</v>
      </c>
      <c r="C57" s="34">
        <f t="shared" ref="C57:J57" si="11">C53-C55</f>
        <v>0</v>
      </c>
      <c r="D57" s="34">
        <f t="shared" si="11"/>
        <v>0</v>
      </c>
      <c r="E57" s="34">
        <f t="shared" si="11"/>
        <v>0</v>
      </c>
      <c r="F57" s="34">
        <f t="shared" si="11"/>
        <v>0</v>
      </c>
      <c r="G57" s="34">
        <f t="shared" si="11"/>
        <v>0</v>
      </c>
      <c r="H57" s="34">
        <f t="shared" si="11"/>
        <v>0</v>
      </c>
      <c r="I57" s="34">
        <f t="shared" si="11"/>
        <v>0</v>
      </c>
      <c r="J57" s="34">
        <f t="shared" si="11"/>
        <v>0</v>
      </c>
      <c r="K57" s="35">
        <f>SUM(C57:J57)</f>
        <v>0</v>
      </c>
      <c r="L57" s="8"/>
    </row>
    <row r="58" spans="2:12" ht="15.75" thickTop="1" x14ac:dyDescent="0.25"/>
    <row r="59" spans="2:12" ht="15.75" thickBot="1" x14ac:dyDescent="0.3"/>
    <row r="60" spans="2:12" ht="15.75" thickTop="1" x14ac:dyDescent="0.25"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</row>
    <row r="61" spans="2:12" x14ac:dyDescent="0.25">
      <c r="B61" s="66" t="s">
        <v>15</v>
      </c>
      <c r="C61" s="12"/>
      <c r="D61" s="12"/>
      <c r="E61" s="12"/>
      <c r="F61" s="5"/>
      <c r="G61" s="12"/>
      <c r="H61" s="12"/>
      <c r="I61" s="12"/>
      <c r="J61" s="12"/>
      <c r="K61" s="28" t="s">
        <v>25</v>
      </c>
    </row>
    <row r="62" spans="2:12" x14ac:dyDescent="0.25">
      <c r="B62" s="29"/>
      <c r="C62" s="13" t="s">
        <v>1</v>
      </c>
      <c r="D62" s="13" t="s">
        <v>1</v>
      </c>
      <c r="E62" s="14" t="s">
        <v>0</v>
      </c>
      <c r="F62" s="14" t="s">
        <v>0</v>
      </c>
      <c r="G62" s="14" t="s">
        <v>0</v>
      </c>
      <c r="H62" s="16" t="s">
        <v>6</v>
      </c>
      <c r="I62" s="16" t="s">
        <v>6</v>
      </c>
      <c r="J62" s="17" t="s">
        <v>6</v>
      </c>
      <c r="K62" s="28" t="s">
        <v>16</v>
      </c>
      <c r="L62" s="6"/>
    </row>
    <row r="63" spans="2:12" x14ac:dyDescent="0.25">
      <c r="B63" s="29"/>
      <c r="C63" s="13" t="s">
        <v>7</v>
      </c>
      <c r="D63" s="13" t="s">
        <v>13</v>
      </c>
      <c r="E63" s="14" t="s">
        <v>9</v>
      </c>
      <c r="F63" s="80" t="s">
        <v>8</v>
      </c>
      <c r="G63" s="14" t="s">
        <v>13</v>
      </c>
      <c r="H63" s="16" t="s">
        <v>7</v>
      </c>
      <c r="I63" s="16" t="s">
        <v>13</v>
      </c>
      <c r="J63" s="17" t="s">
        <v>17</v>
      </c>
      <c r="K63" s="28"/>
      <c r="L63" s="6"/>
    </row>
    <row r="64" spans="2:12" x14ac:dyDescent="0.25">
      <c r="B64" s="29"/>
      <c r="C64" s="19"/>
      <c r="D64" s="19"/>
      <c r="E64" s="20"/>
      <c r="F64" s="20"/>
      <c r="G64" s="20"/>
      <c r="H64" s="22"/>
      <c r="I64" s="22"/>
      <c r="J64" s="23"/>
      <c r="K64" s="30"/>
    </row>
    <row r="65" spans="2:11" x14ac:dyDescent="0.25">
      <c r="B65" s="29" t="s">
        <v>18</v>
      </c>
      <c r="C65" s="19">
        <v>0</v>
      </c>
      <c r="D65" s="19">
        <v>0</v>
      </c>
      <c r="E65" s="20">
        <v>0</v>
      </c>
      <c r="F65" s="20">
        <v>0</v>
      </c>
      <c r="G65" s="20">
        <v>0</v>
      </c>
      <c r="H65" s="22">
        <v>0</v>
      </c>
      <c r="I65" s="22">
        <v>0</v>
      </c>
      <c r="J65" s="23">
        <v>0</v>
      </c>
      <c r="K65" s="30"/>
    </row>
    <row r="66" spans="2:11" ht="15.75" thickBot="1" x14ac:dyDescent="0.3">
      <c r="B66" s="29" t="s">
        <v>20</v>
      </c>
      <c r="C66" s="19">
        <v>1.99</v>
      </c>
      <c r="D66" s="19">
        <v>1.99</v>
      </c>
      <c r="E66" s="20">
        <v>1.99</v>
      </c>
      <c r="F66" s="20">
        <v>1.99</v>
      </c>
      <c r="G66" s="20">
        <v>1.99</v>
      </c>
      <c r="H66" s="22">
        <v>1.99</v>
      </c>
      <c r="I66" s="22">
        <v>1.99</v>
      </c>
      <c r="J66" s="23">
        <v>2.5</v>
      </c>
      <c r="K66" s="30"/>
    </row>
    <row r="67" spans="2:11" ht="15.75" thickBot="1" x14ac:dyDescent="0.3">
      <c r="B67" s="29" t="s">
        <v>198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1">
        <v>0</v>
      </c>
      <c r="K67" s="31">
        <f>SUM(C67:J67)</f>
        <v>0</v>
      </c>
    </row>
    <row r="68" spans="2:11" x14ac:dyDescent="0.25">
      <c r="B68" s="29" t="s">
        <v>12</v>
      </c>
      <c r="C68" s="19"/>
      <c r="D68" s="19"/>
      <c r="E68" s="20"/>
      <c r="F68" s="20"/>
      <c r="G68" s="20"/>
      <c r="H68" s="22"/>
      <c r="I68" s="22"/>
      <c r="J68" s="23"/>
      <c r="K68" s="30"/>
    </row>
    <row r="69" spans="2:11" x14ac:dyDescent="0.25">
      <c r="B69" s="29" t="s">
        <v>2</v>
      </c>
      <c r="C69" s="19">
        <v>1.46</v>
      </c>
      <c r="D69" s="19">
        <v>1.46</v>
      </c>
      <c r="E69" s="20">
        <v>1.1599999999999999</v>
      </c>
      <c r="F69" s="20">
        <v>1.1599999999999999</v>
      </c>
      <c r="G69" s="20">
        <v>1.1599999999999999</v>
      </c>
      <c r="H69" s="22">
        <v>0.26</v>
      </c>
      <c r="I69" s="22">
        <v>0.26</v>
      </c>
      <c r="J69" s="23">
        <v>0</v>
      </c>
      <c r="K69" s="30"/>
    </row>
    <row r="70" spans="2:11" x14ac:dyDescent="0.25">
      <c r="B70" s="29" t="s">
        <v>10</v>
      </c>
      <c r="C70" s="19">
        <v>0</v>
      </c>
      <c r="D70" s="19">
        <v>0</v>
      </c>
      <c r="E70" s="20">
        <v>0.3</v>
      </c>
      <c r="F70" s="20">
        <v>0.3</v>
      </c>
      <c r="G70" s="20">
        <v>0.3</v>
      </c>
      <c r="H70" s="22">
        <v>0</v>
      </c>
      <c r="I70" s="22">
        <v>0</v>
      </c>
      <c r="J70" s="23">
        <v>0</v>
      </c>
      <c r="K70" s="30"/>
    </row>
    <row r="71" spans="2:11" ht="15.75" thickBot="1" x14ac:dyDescent="0.3">
      <c r="B71" s="29"/>
      <c r="C71" s="19"/>
      <c r="D71" s="19"/>
      <c r="E71" s="20"/>
      <c r="F71" s="20"/>
      <c r="G71" s="20"/>
      <c r="H71" s="22"/>
      <c r="I71" s="22"/>
      <c r="J71" s="23"/>
      <c r="K71" s="30"/>
    </row>
    <row r="72" spans="2:11" ht="15.75" thickBot="1" x14ac:dyDescent="0.3">
      <c r="B72" s="29" t="s">
        <v>14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1">
        <v>0</v>
      </c>
      <c r="K72" s="31">
        <f>SUM(C72:J72)</f>
        <v>0</v>
      </c>
    </row>
    <row r="73" spans="2:11" x14ac:dyDescent="0.25">
      <c r="B73" s="29"/>
      <c r="C73" s="12"/>
      <c r="D73" s="12"/>
      <c r="E73" s="12"/>
      <c r="F73" s="12"/>
      <c r="G73" s="12"/>
      <c r="H73" s="12"/>
      <c r="I73" s="12"/>
      <c r="J73" s="12"/>
      <c r="K73" s="30"/>
    </row>
    <row r="74" spans="2:11" x14ac:dyDescent="0.25">
      <c r="B74" s="29" t="s">
        <v>199</v>
      </c>
      <c r="C74" s="24">
        <f>C65*C67</f>
        <v>0</v>
      </c>
      <c r="D74" s="24">
        <f t="shared" ref="D74:J74" si="12">D65*D67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24">
        <f t="shared" si="12"/>
        <v>0</v>
      </c>
      <c r="J74" s="24">
        <f t="shared" si="12"/>
        <v>0</v>
      </c>
      <c r="K74" s="32">
        <f>SUM(C74:J74)</f>
        <v>0</v>
      </c>
    </row>
    <row r="75" spans="2:11" x14ac:dyDescent="0.25">
      <c r="B75" s="29" t="s">
        <v>21</v>
      </c>
      <c r="C75" s="24">
        <f>C70*C72</f>
        <v>0</v>
      </c>
      <c r="D75" s="24">
        <f>D70*D72</f>
        <v>0</v>
      </c>
      <c r="E75" s="24">
        <f>E70*E72</f>
        <v>0</v>
      </c>
      <c r="F75" s="24">
        <f t="shared" ref="F75:J75" si="13">F70*F72</f>
        <v>0</v>
      </c>
      <c r="G75" s="24">
        <f t="shared" si="13"/>
        <v>0</v>
      </c>
      <c r="H75" s="24">
        <f t="shared" si="13"/>
        <v>0</v>
      </c>
      <c r="I75" s="24">
        <f t="shared" si="13"/>
        <v>0</v>
      </c>
      <c r="J75" s="24">
        <f t="shared" si="13"/>
        <v>0</v>
      </c>
      <c r="K75" s="32">
        <f>SUM(C75:J75)</f>
        <v>0</v>
      </c>
    </row>
    <row r="76" spans="2:11" x14ac:dyDescent="0.25">
      <c r="B76" s="29" t="s">
        <v>22</v>
      </c>
      <c r="C76" s="24">
        <f>C69*C72</f>
        <v>0</v>
      </c>
      <c r="D76" s="24">
        <f>D69*D72</f>
        <v>0</v>
      </c>
      <c r="E76" s="24">
        <f>E69*E72</f>
        <v>0</v>
      </c>
      <c r="F76" s="24">
        <f t="shared" ref="F76:J76" si="14">F69*F72</f>
        <v>0</v>
      </c>
      <c r="G76" s="24">
        <f t="shared" si="14"/>
        <v>0</v>
      </c>
      <c r="H76" s="24">
        <f t="shared" si="14"/>
        <v>0</v>
      </c>
      <c r="I76" s="24">
        <f t="shared" si="14"/>
        <v>0</v>
      </c>
      <c r="J76" s="24">
        <f t="shared" si="14"/>
        <v>0</v>
      </c>
      <c r="K76" s="32">
        <f>SUM(C76:J76)</f>
        <v>0</v>
      </c>
    </row>
    <row r="77" spans="2:11" x14ac:dyDescent="0.25">
      <c r="B77" s="29"/>
      <c r="C77" s="24"/>
      <c r="D77" s="24"/>
      <c r="E77" s="24"/>
      <c r="F77" s="24"/>
      <c r="G77" s="24"/>
      <c r="H77" s="24"/>
      <c r="I77" s="24"/>
      <c r="J77" s="24"/>
      <c r="K77" s="32"/>
    </row>
    <row r="78" spans="2:11" x14ac:dyDescent="0.25">
      <c r="B78" s="29" t="s">
        <v>19</v>
      </c>
      <c r="C78" s="12"/>
      <c r="D78" s="12"/>
      <c r="E78" s="12"/>
      <c r="F78" s="12"/>
      <c r="G78" s="12"/>
      <c r="H78" s="12"/>
      <c r="I78" s="12"/>
      <c r="J78" s="12"/>
      <c r="K78" s="30"/>
    </row>
    <row r="79" spans="2:11" x14ac:dyDescent="0.25">
      <c r="B79" s="29" t="s">
        <v>11</v>
      </c>
      <c r="C79" s="24">
        <f>SUM(C74:C76)</f>
        <v>0</v>
      </c>
      <c r="D79" s="24">
        <f>SUM(D74:D76)</f>
        <v>0</v>
      </c>
      <c r="E79" s="24">
        <f>SUM(E74:E76)</f>
        <v>0</v>
      </c>
      <c r="F79" s="24">
        <f>SUM(F74:F76)</f>
        <v>0</v>
      </c>
      <c r="G79" s="24">
        <f>SUM(G74:G76)</f>
        <v>0</v>
      </c>
      <c r="H79" s="24">
        <f t="shared" ref="H79:J79" si="15">SUM(H74:H76)</f>
        <v>0</v>
      </c>
      <c r="I79" s="24">
        <f t="shared" si="15"/>
        <v>0</v>
      </c>
      <c r="J79" s="24">
        <f t="shared" si="15"/>
        <v>0</v>
      </c>
      <c r="K79" s="32">
        <f>SUM(C79:J79)</f>
        <v>0</v>
      </c>
    </row>
    <row r="80" spans="2:11" x14ac:dyDescent="0.25">
      <c r="B80" s="29"/>
      <c r="C80" s="24"/>
      <c r="D80" s="24"/>
      <c r="E80" s="24"/>
      <c r="F80" s="24"/>
      <c r="G80" s="24"/>
      <c r="H80" s="24"/>
      <c r="I80" s="24"/>
      <c r="J80" s="24"/>
      <c r="K80" s="32"/>
    </row>
    <row r="81" spans="2:12" x14ac:dyDescent="0.25">
      <c r="B81" s="29" t="s">
        <v>200</v>
      </c>
      <c r="C81" s="24">
        <f>C66*C67</f>
        <v>0</v>
      </c>
      <c r="D81" s="24">
        <f t="shared" ref="D81:J81" si="16">D66*D67</f>
        <v>0</v>
      </c>
      <c r="E81" s="24">
        <f t="shared" si="16"/>
        <v>0</v>
      </c>
      <c r="F81" s="24">
        <f t="shared" si="16"/>
        <v>0</v>
      </c>
      <c r="G81" s="24">
        <f t="shared" si="16"/>
        <v>0</v>
      </c>
      <c r="H81" s="24">
        <f t="shared" si="16"/>
        <v>0</v>
      </c>
      <c r="I81" s="24">
        <f t="shared" si="16"/>
        <v>0</v>
      </c>
      <c r="J81" s="24">
        <f t="shared" si="16"/>
        <v>0</v>
      </c>
      <c r="K81" s="32">
        <f>SUM(C81:J81)</f>
        <v>0</v>
      </c>
    </row>
    <row r="82" spans="2:12" x14ac:dyDescent="0.25">
      <c r="B82" s="29"/>
      <c r="C82" s="24"/>
      <c r="D82" s="24"/>
      <c r="E82" s="24"/>
      <c r="F82" s="24"/>
      <c r="G82" s="24"/>
      <c r="H82" s="24"/>
      <c r="I82" s="24"/>
      <c r="J82" s="24"/>
      <c r="K82" s="32"/>
    </row>
    <row r="83" spans="2:12" ht="15.75" thickBot="1" x14ac:dyDescent="0.3">
      <c r="B83" s="33" t="s">
        <v>3</v>
      </c>
      <c r="C83" s="34">
        <f t="shared" ref="C83:J83" si="17">C79-C81</f>
        <v>0</v>
      </c>
      <c r="D83" s="34">
        <f t="shared" si="17"/>
        <v>0</v>
      </c>
      <c r="E83" s="34">
        <f t="shared" si="17"/>
        <v>0</v>
      </c>
      <c r="F83" s="34">
        <f t="shared" si="17"/>
        <v>0</v>
      </c>
      <c r="G83" s="34">
        <f t="shared" si="17"/>
        <v>0</v>
      </c>
      <c r="H83" s="34">
        <f t="shared" si="17"/>
        <v>0</v>
      </c>
      <c r="I83" s="34">
        <f t="shared" si="17"/>
        <v>0</v>
      </c>
      <c r="J83" s="34">
        <f t="shared" si="17"/>
        <v>0</v>
      </c>
      <c r="K83" s="35">
        <f>SUM(C83:J83)</f>
        <v>0</v>
      </c>
      <c r="L83" s="8"/>
    </row>
    <row r="84" spans="2:12" ht="15.75" thickTop="1" x14ac:dyDescent="0.25"/>
    <row r="85" spans="2:12" ht="15.75" thickBot="1" x14ac:dyDescent="0.3"/>
    <row r="86" spans="2:12" ht="15.75" thickTop="1" x14ac:dyDescent="0.25">
      <c r="B86" s="25" t="s">
        <v>5</v>
      </c>
      <c r="C86" s="26"/>
      <c r="D86" s="26"/>
      <c r="E86" s="26"/>
      <c r="F86" s="26"/>
      <c r="G86" s="26"/>
      <c r="H86" s="26"/>
      <c r="I86" s="26"/>
      <c r="J86" s="26"/>
      <c r="K86" s="27"/>
    </row>
    <row r="87" spans="2:12" x14ac:dyDescent="0.25">
      <c r="B87" s="66" t="s">
        <v>30</v>
      </c>
      <c r="C87" s="12"/>
      <c r="D87" s="12"/>
      <c r="E87" s="12"/>
      <c r="F87" s="5"/>
      <c r="G87" s="12"/>
      <c r="H87" s="12"/>
      <c r="I87" s="12"/>
      <c r="J87" s="12"/>
      <c r="K87" s="28" t="s">
        <v>25</v>
      </c>
    </row>
    <row r="88" spans="2:12" x14ac:dyDescent="0.25">
      <c r="B88" s="29"/>
      <c r="C88" s="13" t="s">
        <v>1</v>
      </c>
      <c r="D88" s="13" t="s">
        <v>1</v>
      </c>
      <c r="E88" s="14" t="s">
        <v>0</v>
      </c>
      <c r="F88" s="14" t="s">
        <v>0</v>
      </c>
      <c r="G88" s="14" t="s">
        <v>0</v>
      </c>
      <c r="H88" s="16" t="s">
        <v>6</v>
      </c>
      <c r="I88" s="16" t="s">
        <v>6</v>
      </c>
      <c r="J88" s="17" t="s">
        <v>6</v>
      </c>
      <c r="K88" s="28" t="s">
        <v>16</v>
      </c>
      <c r="L88" s="6"/>
    </row>
    <row r="89" spans="2:12" x14ac:dyDescent="0.25">
      <c r="B89" s="29"/>
      <c r="C89" s="13" t="s">
        <v>7</v>
      </c>
      <c r="D89" s="13" t="s">
        <v>13</v>
      </c>
      <c r="E89" s="14" t="s">
        <v>9</v>
      </c>
      <c r="F89" s="80" t="s">
        <v>8</v>
      </c>
      <c r="G89" s="14" t="s">
        <v>13</v>
      </c>
      <c r="H89" s="16" t="s">
        <v>7</v>
      </c>
      <c r="I89" s="16" t="s">
        <v>13</v>
      </c>
      <c r="J89" s="17" t="s">
        <v>17</v>
      </c>
      <c r="K89" s="28"/>
      <c r="L89" s="6"/>
    </row>
    <row r="90" spans="2:12" x14ac:dyDescent="0.25">
      <c r="B90" s="29"/>
      <c r="C90" s="19"/>
      <c r="D90" s="19"/>
      <c r="E90" s="20"/>
      <c r="F90" s="20"/>
      <c r="G90" s="20"/>
      <c r="H90" s="22"/>
      <c r="I90" s="22"/>
      <c r="J90" s="23"/>
      <c r="K90" s="30"/>
    </row>
    <row r="91" spans="2:12" x14ac:dyDescent="0.25">
      <c r="B91" s="29" t="s">
        <v>18</v>
      </c>
      <c r="C91" s="19">
        <v>0</v>
      </c>
      <c r="D91" s="19">
        <v>0</v>
      </c>
      <c r="E91" s="20">
        <v>0</v>
      </c>
      <c r="F91" s="20">
        <v>0</v>
      </c>
      <c r="G91" s="20">
        <v>0</v>
      </c>
      <c r="H91" s="22">
        <v>0</v>
      </c>
      <c r="I91" s="22">
        <v>0</v>
      </c>
      <c r="J91" s="23">
        <v>0</v>
      </c>
      <c r="K91" s="30"/>
    </row>
    <row r="92" spans="2:12" ht="15.75" thickBot="1" x14ac:dyDescent="0.3">
      <c r="B92" s="29" t="s">
        <v>20</v>
      </c>
      <c r="C92" s="19">
        <v>1.99</v>
      </c>
      <c r="D92" s="19">
        <v>1.99</v>
      </c>
      <c r="E92" s="20">
        <v>1.99</v>
      </c>
      <c r="F92" s="20">
        <v>1.99</v>
      </c>
      <c r="G92" s="20">
        <v>1.99</v>
      </c>
      <c r="H92" s="22">
        <v>1.99</v>
      </c>
      <c r="I92" s="22">
        <v>1.99</v>
      </c>
      <c r="J92" s="23">
        <v>2.5</v>
      </c>
      <c r="K92" s="30"/>
    </row>
    <row r="93" spans="2:12" ht="15.75" thickBot="1" x14ac:dyDescent="0.3">
      <c r="B93" s="29" t="s">
        <v>198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1">
        <v>0</v>
      </c>
      <c r="K93" s="31">
        <f>SUM(C93:J93)</f>
        <v>0</v>
      </c>
    </row>
    <row r="94" spans="2:12" x14ac:dyDescent="0.25">
      <c r="B94" s="29" t="s">
        <v>12</v>
      </c>
      <c r="C94" s="19"/>
      <c r="D94" s="19"/>
      <c r="E94" s="20"/>
      <c r="F94" s="20"/>
      <c r="G94" s="20"/>
      <c r="H94" s="22"/>
      <c r="I94" s="22"/>
      <c r="J94" s="23"/>
      <c r="K94" s="30"/>
    </row>
    <row r="95" spans="2:12" x14ac:dyDescent="0.25">
      <c r="B95" s="29" t="s">
        <v>2</v>
      </c>
      <c r="C95" s="19">
        <v>1.46</v>
      </c>
      <c r="D95" s="19">
        <v>1.46</v>
      </c>
      <c r="E95" s="20">
        <v>1.1599999999999999</v>
      </c>
      <c r="F95" s="20">
        <v>1.1599999999999999</v>
      </c>
      <c r="G95" s="20">
        <v>1.1599999999999999</v>
      </c>
      <c r="H95" s="22">
        <v>0.26</v>
      </c>
      <c r="I95" s="22">
        <v>0.26</v>
      </c>
      <c r="J95" s="23">
        <v>0</v>
      </c>
      <c r="K95" s="30"/>
    </row>
    <row r="96" spans="2:12" x14ac:dyDescent="0.25">
      <c r="B96" s="29" t="s">
        <v>10</v>
      </c>
      <c r="C96" s="19">
        <v>0</v>
      </c>
      <c r="D96" s="19">
        <v>0</v>
      </c>
      <c r="E96" s="20">
        <v>0.3</v>
      </c>
      <c r="F96" s="20">
        <v>0.3</v>
      </c>
      <c r="G96" s="20">
        <v>0.3</v>
      </c>
      <c r="H96" s="22">
        <v>0</v>
      </c>
      <c r="I96" s="22">
        <v>0</v>
      </c>
      <c r="J96" s="23">
        <v>0</v>
      </c>
      <c r="K96" s="30"/>
    </row>
    <row r="97" spans="2:12" ht="15.75" thickBot="1" x14ac:dyDescent="0.3">
      <c r="B97" s="29"/>
      <c r="C97" s="19"/>
      <c r="D97" s="19"/>
      <c r="E97" s="20"/>
      <c r="F97" s="20"/>
      <c r="G97" s="20"/>
      <c r="H97" s="22"/>
      <c r="I97" s="22"/>
      <c r="J97" s="23"/>
      <c r="K97" s="30"/>
    </row>
    <row r="98" spans="2:12" ht="15.75" thickBot="1" x14ac:dyDescent="0.3">
      <c r="B98" s="29" t="s">
        <v>14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1">
        <v>0</v>
      </c>
      <c r="K98" s="31">
        <f>SUM(C98:J98)</f>
        <v>0</v>
      </c>
    </row>
    <row r="99" spans="2:12" x14ac:dyDescent="0.25">
      <c r="B99" s="29"/>
      <c r="C99" s="12"/>
      <c r="D99" s="12"/>
      <c r="E99" s="12"/>
      <c r="F99" s="12"/>
      <c r="G99" s="12"/>
      <c r="H99" s="12"/>
      <c r="I99" s="12"/>
      <c r="J99" s="12"/>
      <c r="K99" s="30"/>
    </row>
    <row r="100" spans="2:12" x14ac:dyDescent="0.25">
      <c r="B100" s="29" t="s">
        <v>199</v>
      </c>
      <c r="C100" s="24">
        <f>C91*C93</f>
        <v>0</v>
      </c>
      <c r="D100" s="24">
        <f t="shared" ref="D100:J100" si="18">D91*D93</f>
        <v>0</v>
      </c>
      <c r="E100" s="24">
        <f t="shared" si="18"/>
        <v>0</v>
      </c>
      <c r="F100" s="24">
        <f t="shared" si="18"/>
        <v>0</v>
      </c>
      <c r="G100" s="24">
        <f t="shared" si="18"/>
        <v>0</v>
      </c>
      <c r="H100" s="24">
        <f t="shared" si="18"/>
        <v>0</v>
      </c>
      <c r="I100" s="24">
        <f t="shared" si="18"/>
        <v>0</v>
      </c>
      <c r="J100" s="24">
        <f t="shared" si="18"/>
        <v>0</v>
      </c>
      <c r="K100" s="32">
        <f>SUM(C100:J100)</f>
        <v>0</v>
      </c>
    </row>
    <row r="101" spans="2:12" x14ac:dyDescent="0.25">
      <c r="B101" s="29" t="s">
        <v>21</v>
      </c>
      <c r="C101" s="24">
        <f>C96*C98</f>
        <v>0</v>
      </c>
      <c r="D101" s="24">
        <f>D96*D98</f>
        <v>0</v>
      </c>
      <c r="E101" s="24">
        <f>E96*E98</f>
        <v>0</v>
      </c>
      <c r="F101" s="24">
        <f t="shared" ref="F101:J101" si="19">F96*F98</f>
        <v>0</v>
      </c>
      <c r="G101" s="24">
        <f t="shared" si="19"/>
        <v>0</v>
      </c>
      <c r="H101" s="24">
        <f t="shared" si="19"/>
        <v>0</v>
      </c>
      <c r="I101" s="24">
        <f t="shared" si="19"/>
        <v>0</v>
      </c>
      <c r="J101" s="24">
        <f t="shared" si="19"/>
        <v>0</v>
      </c>
      <c r="K101" s="32">
        <f>SUM(C101:J101)</f>
        <v>0</v>
      </c>
    </row>
    <row r="102" spans="2:12" x14ac:dyDescent="0.25">
      <c r="B102" s="29" t="s">
        <v>22</v>
      </c>
      <c r="C102" s="24">
        <f>C95*C98</f>
        <v>0</v>
      </c>
      <c r="D102" s="24">
        <f>D95*D98</f>
        <v>0</v>
      </c>
      <c r="E102" s="24">
        <f>E95*E98</f>
        <v>0</v>
      </c>
      <c r="F102" s="24">
        <f t="shared" ref="F102:J102" si="20">F95*F98</f>
        <v>0</v>
      </c>
      <c r="G102" s="24">
        <f t="shared" si="20"/>
        <v>0</v>
      </c>
      <c r="H102" s="24">
        <f t="shared" si="20"/>
        <v>0</v>
      </c>
      <c r="I102" s="24">
        <f t="shared" si="20"/>
        <v>0</v>
      </c>
      <c r="J102" s="24">
        <f t="shared" si="20"/>
        <v>0</v>
      </c>
      <c r="K102" s="32">
        <f>SUM(C102:J102)</f>
        <v>0</v>
      </c>
    </row>
    <row r="103" spans="2:12" x14ac:dyDescent="0.25">
      <c r="B103" s="29"/>
      <c r="C103" s="24"/>
      <c r="D103" s="24"/>
      <c r="E103" s="24"/>
      <c r="F103" s="24"/>
      <c r="G103" s="24"/>
      <c r="H103" s="24"/>
      <c r="I103" s="24"/>
      <c r="J103" s="24"/>
      <c r="K103" s="32"/>
    </row>
    <row r="104" spans="2:12" x14ac:dyDescent="0.25">
      <c r="B104" s="29" t="s">
        <v>19</v>
      </c>
      <c r="C104" s="12"/>
      <c r="D104" s="12"/>
      <c r="E104" s="12"/>
      <c r="F104" s="12"/>
      <c r="G104" s="12"/>
      <c r="H104" s="12"/>
      <c r="I104" s="12"/>
      <c r="J104" s="12"/>
      <c r="K104" s="30"/>
    </row>
    <row r="105" spans="2:12" x14ac:dyDescent="0.25">
      <c r="B105" s="29" t="s">
        <v>11</v>
      </c>
      <c r="C105" s="24">
        <f>SUM(C100:C102)</f>
        <v>0</v>
      </c>
      <c r="D105" s="24">
        <f>SUM(D100:D102)</f>
        <v>0</v>
      </c>
      <c r="E105" s="24">
        <f>SUM(E100:E102)</f>
        <v>0</v>
      </c>
      <c r="F105" s="24">
        <f>SUM(F100:F102)</f>
        <v>0</v>
      </c>
      <c r="G105" s="24">
        <f>SUM(G100:G102)</f>
        <v>0</v>
      </c>
      <c r="H105" s="24">
        <f t="shared" ref="H105:J105" si="21">SUM(H100:H102)</f>
        <v>0</v>
      </c>
      <c r="I105" s="24">
        <f t="shared" si="21"/>
        <v>0</v>
      </c>
      <c r="J105" s="24">
        <f t="shared" si="21"/>
        <v>0</v>
      </c>
      <c r="K105" s="32">
        <f>SUM(C105:J105)</f>
        <v>0</v>
      </c>
    </row>
    <row r="106" spans="2:12" x14ac:dyDescent="0.25">
      <c r="B106" s="29"/>
      <c r="C106" s="24"/>
      <c r="D106" s="24"/>
      <c r="E106" s="24"/>
      <c r="F106" s="24"/>
      <c r="G106" s="24"/>
      <c r="H106" s="24"/>
      <c r="I106" s="24"/>
      <c r="J106" s="24"/>
      <c r="K106" s="32"/>
    </row>
    <row r="107" spans="2:12" x14ac:dyDescent="0.25">
      <c r="B107" s="29" t="s">
        <v>200</v>
      </c>
      <c r="C107" s="24">
        <f>C92*C93</f>
        <v>0</v>
      </c>
      <c r="D107" s="24">
        <f t="shared" ref="D107:J107" si="22">D92*D93</f>
        <v>0</v>
      </c>
      <c r="E107" s="24">
        <f t="shared" si="22"/>
        <v>0</v>
      </c>
      <c r="F107" s="24">
        <f t="shared" si="22"/>
        <v>0</v>
      </c>
      <c r="G107" s="24">
        <f t="shared" si="22"/>
        <v>0</v>
      </c>
      <c r="H107" s="24">
        <f t="shared" si="22"/>
        <v>0</v>
      </c>
      <c r="I107" s="24">
        <f t="shared" si="22"/>
        <v>0</v>
      </c>
      <c r="J107" s="24">
        <f t="shared" si="22"/>
        <v>0</v>
      </c>
      <c r="K107" s="32">
        <f>SUM(C107:J107)</f>
        <v>0</v>
      </c>
    </row>
    <row r="108" spans="2:12" x14ac:dyDescent="0.25">
      <c r="B108" s="29"/>
      <c r="C108" s="24"/>
      <c r="D108" s="24"/>
      <c r="E108" s="24"/>
      <c r="F108" s="24"/>
      <c r="G108" s="24"/>
      <c r="H108" s="24"/>
      <c r="I108" s="24"/>
      <c r="J108" s="24"/>
      <c r="K108" s="32"/>
    </row>
    <row r="109" spans="2:12" ht="15.75" thickBot="1" x14ac:dyDescent="0.3">
      <c r="B109" s="33" t="s">
        <v>3</v>
      </c>
      <c r="C109" s="34">
        <f t="shared" ref="C109:J109" si="23">C105-C107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4">
        <f t="shared" si="23"/>
        <v>0</v>
      </c>
      <c r="K109" s="35">
        <f>SUM(C109:J109)</f>
        <v>0</v>
      </c>
      <c r="L109" s="8"/>
    </row>
    <row r="110" spans="2:12" ht="15.75" thickTop="1" x14ac:dyDescent="0.25"/>
    <row r="111" spans="2:12" ht="15.75" thickBot="1" x14ac:dyDescent="0.3"/>
    <row r="112" spans="2:12" ht="15.75" thickTop="1" x14ac:dyDescent="0.25">
      <c r="B112" s="25" t="s">
        <v>5</v>
      </c>
      <c r="C112" s="26"/>
      <c r="D112" s="26"/>
      <c r="E112" s="26"/>
      <c r="F112" s="26"/>
      <c r="G112" s="26"/>
      <c r="H112" s="26"/>
      <c r="I112" s="26"/>
      <c r="J112" s="26"/>
      <c r="K112" s="27"/>
    </row>
    <row r="113" spans="2:12" x14ac:dyDescent="0.25">
      <c r="B113" s="66" t="s">
        <v>31</v>
      </c>
      <c r="C113" s="12"/>
      <c r="D113" s="12"/>
      <c r="E113" s="12"/>
      <c r="F113" s="5"/>
      <c r="G113" s="12"/>
      <c r="H113" s="12"/>
      <c r="I113" s="12"/>
      <c r="J113" s="12"/>
      <c r="K113" s="28" t="s">
        <v>25</v>
      </c>
    </row>
    <row r="114" spans="2:12" x14ac:dyDescent="0.25">
      <c r="B114" s="29"/>
      <c r="C114" s="13" t="s">
        <v>1</v>
      </c>
      <c r="D114" s="13" t="s">
        <v>1</v>
      </c>
      <c r="E114" s="14" t="s">
        <v>0</v>
      </c>
      <c r="F114" s="14" t="s">
        <v>0</v>
      </c>
      <c r="G114" s="14" t="s">
        <v>0</v>
      </c>
      <c r="H114" s="16" t="s">
        <v>6</v>
      </c>
      <c r="I114" s="16" t="s">
        <v>6</v>
      </c>
      <c r="J114" s="17" t="s">
        <v>6</v>
      </c>
      <c r="K114" s="28" t="s">
        <v>16</v>
      </c>
      <c r="L114" s="6"/>
    </row>
    <row r="115" spans="2:12" x14ac:dyDescent="0.25">
      <c r="B115" s="29"/>
      <c r="C115" s="13" t="s">
        <v>7</v>
      </c>
      <c r="D115" s="13" t="s">
        <v>13</v>
      </c>
      <c r="E115" s="14" t="s">
        <v>9</v>
      </c>
      <c r="F115" s="80" t="s">
        <v>8</v>
      </c>
      <c r="G115" s="14" t="s">
        <v>13</v>
      </c>
      <c r="H115" s="16" t="s">
        <v>7</v>
      </c>
      <c r="I115" s="16" t="s">
        <v>13</v>
      </c>
      <c r="J115" s="17" t="s">
        <v>17</v>
      </c>
      <c r="K115" s="28"/>
      <c r="L115" s="6"/>
    </row>
    <row r="116" spans="2:12" x14ac:dyDescent="0.25">
      <c r="B116" s="29"/>
      <c r="C116" s="19"/>
      <c r="D116" s="19"/>
      <c r="E116" s="20"/>
      <c r="F116" s="20"/>
      <c r="G116" s="20"/>
      <c r="H116" s="22"/>
      <c r="I116" s="22"/>
      <c r="J116" s="23"/>
      <c r="K116" s="30"/>
    </row>
    <row r="117" spans="2:12" x14ac:dyDescent="0.25">
      <c r="B117" s="29" t="s">
        <v>18</v>
      </c>
      <c r="C117" s="19">
        <v>0</v>
      </c>
      <c r="D117" s="19">
        <v>0</v>
      </c>
      <c r="E117" s="20">
        <v>0</v>
      </c>
      <c r="F117" s="20">
        <v>0</v>
      </c>
      <c r="G117" s="20">
        <v>0</v>
      </c>
      <c r="H117" s="22">
        <v>0</v>
      </c>
      <c r="I117" s="22">
        <v>0</v>
      </c>
      <c r="J117" s="23">
        <v>0</v>
      </c>
      <c r="K117" s="30"/>
    </row>
    <row r="118" spans="2:12" ht="15.75" thickBot="1" x14ac:dyDescent="0.3">
      <c r="B118" s="29" t="s">
        <v>20</v>
      </c>
      <c r="C118" s="19">
        <v>1.99</v>
      </c>
      <c r="D118" s="19">
        <v>1.99</v>
      </c>
      <c r="E118" s="20">
        <v>1.99</v>
      </c>
      <c r="F118" s="20">
        <v>1.99</v>
      </c>
      <c r="G118" s="20">
        <v>1.99</v>
      </c>
      <c r="H118" s="22">
        <v>1.99</v>
      </c>
      <c r="I118" s="22">
        <v>1.99</v>
      </c>
      <c r="J118" s="23">
        <v>2.5</v>
      </c>
      <c r="K118" s="30"/>
    </row>
    <row r="119" spans="2:12" ht="15.75" thickBot="1" x14ac:dyDescent="0.3">
      <c r="B119" s="29" t="s">
        <v>198</v>
      </c>
      <c r="C119" s="49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1">
        <v>0</v>
      </c>
      <c r="K119" s="31">
        <f>SUM(C119:J119)</f>
        <v>0</v>
      </c>
    </row>
    <row r="120" spans="2:12" x14ac:dyDescent="0.25">
      <c r="B120" s="29" t="s">
        <v>12</v>
      </c>
      <c r="C120" s="19"/>
      <c r="D120" s="19"/>
      <c r="E120" s="20"/>
      <c r="F120" s="20"/>
      <c r="G120" s="20"/>
      <c r="H120" s="22"/>
      <c r="I120" s="22"/>
      <c r="J120" s="23"/>
      <c r="K120" s="30"/>
    </row>
    <row r="121" spans="2:12" x14ac:dyDescent="0.25">
      <c r="B121" s="29" t="s">
        <v>2</v>
      </c>
      <c r="C121" s="19">
        <v>1.46</v>
      </c>
      <c r="D121" s="19">
        <v>1.46</v>
      </c>
      <c r="E121" s="20">
        <v>1.1599999999999999</v>
      </c>
      <c r="F121" s="20">
        <v>1.1599999999999999</v>
      </c>
      <c r="G121" s="20">
        <v>1.1599999999999999</v>
      </c>
      <c r="H121" s="22">
        <v>0.26</v>
      </c>
      <c r="I121" s="22">
        <v>0.26</v>
      </c>
      <c r="J121" s="23">
        <v>0</v>
      </c>
      <c r="K121" s="30"/>
    </row>
    <row r="122" spans="2:12" x14ac:dyDescent="0.25">
      <c r="B122" s="29" t="s">
        <v>10</v>
      </c>
      <c r="C122" s="19">
        <v>0</v>
      </c>
      <c r="D122" s="19">
        <v>0</v>
      </c>
      <c r="E122" s="20">
        <v>0.3</v>
      </c>
      <c r="F122" s="20">
        <v>0.3</v>
      </c>
      <c r="G122" s="20">
        <v>0.3</v>
      </c>
      <c r="H122" s="22">
        <v>0</v>
      </c>
      <c r="I122" s="22">
        <v>0</v>
      </c>
      <c r="J122" s="23">
        <v>0</v>
      </c>
      <c r="K122" s="30"/>
    </row>
    <row r="123" spans="2:12" ht="15.75" thickBot="1" x14ac:dyDescent="0.3">
      <c r="B123" s="29"/>
      <c r="C123" s="19"/>
      <c r="D123" s="19"/>
      <c r="E123" s="20"/>
      <c r="F123" s="20"/>
      <c r="G123" s="20"/>
      <c r="H123" s="22"/>
      <c r="I123" s="22"/>
      <c r="J123" s="23"/>
      <c r="K123" s="30"/>
    </row>
    <row r="124" spans="2:12" ht="15.75" thickBot="1" x14ac:dyDescent="0.3">
      <c r="B124" s="29" t="s">
        <v>14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31">
        <f>SUM(C124:J124)</f>
        <v>0</v>
      </c>
    </row>
    <row r="125" spans="2:12" x14ac:dyDescent="0.25">
      <c r="B125" s="29"/>
      <c r="C125" s="12"/>
      <c r="D125" s="12"/>
      <c r="E125" s="12"/>
      <c r="F125" s="12"/>
      <c r="G125" s="12"/>
      <c r="H125" s="12"/>
      <c r="I125" s="12"/>
      <c r="J125" s="12"/>
      <c r="K125" s="30"/>
    </row>
    <row r="126" spans="2:12" x14ac:dyDescent="0.25">
      <c r="B126" s="29" t="s">
        <v>199</v>
      </c>
      <c r="C126" s="24">
        <f>C117*C119</f>
        <v>0</v>
      </c>
      <c r="D126" s="24">
        <f t="shared" ref="D126:J126" si="24">D117*D119</f>
        <v>0</v>
      </c>
      <c r="E126" s="24">
        <f t="shared" si="24"/>
        <v>0</v>
      </c>
      <c r="F126" s="24">
        <f t="shared" si="24"/>
        <v>0</v>
      </c>
      <c r="G126" s="24">
        <f t="shared" si="24"/>
        <v>0</v>
      </c>
      <c r="H126" s="24">
        <f t="shared" si="24"/>
        <v>0</v>
      </c>
      <c r="I126" s="24">
        <f t="shared" si="24"/>
        <v>0</v>
      </c>
      <c r="J126" s="24">
        <f t="shared" si="24"/>
        <v>0</v>
      </c>
      <c r="K126" s="32">
        <f>SUM(C126:J126)</f>
        <v>0</v>
      </c>
    </row>
    <row r="127" spans="2:12" x14ac:dyDescent="0.25">
      <c r="B127" s="29" t="s">
        <v>21</v>
      </c>
      <c r="C127" s="24">
        <f>C122*C124</f>
        <v>0</v>
      </c>
      <c r="D127" s="24">
        <f>D122*D124</f>
        <v>0</v>
      </c>
      <c r="E127" s="24">
        <f>E122*E124</f>
        <v>0</v>
      </c>
      <c r="F127" s="24">
        <f t="shared" ref="F127:J127" si="25">F122*F124</f>
        <v>0</v>
      </c>
      <c r="G127" s="24">
        <f t="shared" si="25"/>
        <v>0</v>
      </c>
      <c r="H127" s="24">
        <f t="shared" si="25"/>
        <v>0</v>
      </c>
      <c r="I127" s="24">
        <f t="shared" si="25"/>
        <v>0</v>
      </c>
      <c r="J127" s="24">
        <f t="shared" si="25"/>
        <v>0</v>
      </c>
      <c r="K127" s="32">
        <f>SUM(C127:J127)</f>
        <v>0</v>
      </c>
    </row>
    <row r="128" spans="2:12" x14ac:dyDescent="0.25">
      <c r="B128" s="29" t="s">
        <v>22</v>
      </c>
      <c r="C128" s="24">
        <f>C121*C124</f>
        <v>0</v>
      </c>
      <c r="D128" s="24">
        <f>D121*D124</f>
        <v>0</v>
      </c>
      <c r="E128" s="24">
        <f>E121*E124</f>
        <v>0</v>
      </c>
      <c r="F128" s="24">
        <f t="shared" ref="F128:J128" si="26">F121*F124</f>
        <v>0</v>
      </c>
      <c r="G128" s="24">
        <f t="shared" si="26"/>
        <v>0</v>
      </c>
      <c r="H128" s="24">
        <f t="shared" si="26"/>
        <v>0</v>
      </c>
      <c r="I128" s="24">
        <f t="shared" si="26"/>
        <v>0</v>
      </c>
      <c r="J128" s="24">
        <f t="shared" si="26"/>
        <v>0</v>
      </c>
      <c r="K128" s="32">
        <f>SUM(C128:J128)</f>
        <v>0</v>
      </c>
    </row>
    <row r="129" spans="2:12" x14ac:dyDescent="0.25">
      <c r="B129" s="29"/>
      <c r="C129" s="24"/>
      <c r="D129" s="24"/>
      <c r="E129" s="24"/>
      <c r="F129" s="24"/>
      <c r="G129" s="24"/>
      <c r="H129" s="24"/>
      <c r="I129" s="24"/>
      <c r="J129" s="24"/>
      <c r="K129" s="32"/>
    </row>
    <row r="130" spans="2:12" x14ac:dyDescent="0.25">
      <c r="B130" s="29" t="s">
        <v>19</v>
      </c>
      <c r="C130" s="12"/>
      <c r="D130" s="12"/>
      <c r="E130" s="12"/>
      <c r="F130" s="12"/>
      <c r="G130" s="12"/>
      <c r="H130" s="12"/>
      <c r="I130" s="12"/>
      <c r="J130" s="12"/>
      <c r="K130" s="30"/>
    </row>
    <row r="131" spans="2:12" x14ac:dyDescent="0.25">
      <c r="B131" s="29" t="s">
        <v>11</v>
      </c>
      <c r="C131" s="24">
        <f>SUM(C126:C128)</f>
        <v>0</v>
      </c>
      <c r="D131" s="24">
        <f>SUM(D126:D128)</f>
        <v>0</v>
      </c>
      <c r="E131" s="24">
        <f>SUM(E126:E128)</f>
        <v>0</v>
      </c>
      <c r="F131" s="24">
        <f>SUM(F126:F128)</f>
        <v>0</v>
      </c>
      <c r="G131" s="24">
        <f>SUM(G126:G128)</f>
        <v>0</v>
      </c>
      <c r="H131" s="24">
        <f t="shared" ref="H131:J131" si="27">SUM(H126:H128)</f>
        <v>0</v>
      </c>
      <c r="I131" s="24">
        <f t="shared" si="27"/>
        <v>0</v>
      </c>
      <c r="J131" s="24">
        <f t="shared" si="27"/>
        <v>0</v>
      </c>
      <c r="K131" s="32">
        <f>SUM(C131:J131)</f>
        <v>0</v>
      </c>
    </row>
    <row r="132" spans="2:12" x14ac:dyDescent="0.25">
      <c r="B132" s="29"/>
      <c r="C132" s="24"/>
      <c r="D132" s="24"/>
      <c r="E132" s="24"/>
      <c r="F132" s="24"/>
      <c r="G132" s="24"/>
      <c r="H132" s="24"/>
      <c r="I132" s="24"/>
      <c r="J132" s="24"/>
      <c r="K132" s="32"/>
    </row>
    <row r="133" spans="2:12" x14ac:dyDescent="0.25">
      <c r="B133" s="29" t="s">
        <v>200</v>
      </c>
      <c r="C133" s="24">
        <f>C118*C119</f>
        <v>0</v>
      </c>
      <c r="D133" s="24">
        <f t="shared" ref="D133:J133" si="28">D118*D119</f>
        <v>0</v>
      </c>
      <c r="E133" s="24">
        <f t="shared" si="28"/>
        <v>0</v>
      </c>
      <c r="F133" s="24">
        <f t="shared" si="28"/>
        <v>0</v>
      </c>
      <c r="G133" s="24">
        <f t="shared" si="28"/>
        <v>0</v>
      </c>
      <c r="H133" s="24">
        <f t="shared" si="28"/>
        <v>0</v>
      </c>
      <c r="I133" s="24">
        <f t="shared" si="28"/>
        <v>0</v>
      </c>
      <c r="J133" s="24">
        <f t="shared" si="28"/>
        <v>0</v>
      </c>
      <c r="K133" s="32">
        <f>SUM(C133:J133)</f>
        <v>0</v>
      </c>
    </row>
    <row r="134" spans="2:12" x14ac:dyDescent="0.25">
      <c r="B134" s="29"/>
      <c r="C134" s="24"/>
      <c r="D134" s="24"/>
      <c r="E134" s="24"/>
      <c r="F134" s="24"/>
      <c r="G134" s="24"/>
      <c r="H134" s="24"/>
      <c r="I134" s="24"/>
      <c r="J134" s="24"/>
      <c r="K134" s="32"/>
    </row>
    <row r="135" spans="2:12" ht="15.75" thickBot="1" x14ac:dyDescent="0.3">
      <c r="B135" s="33" t="s">
        <v>3</v>
      </c>
      <c r="C135" s="34">
        <f t="shared" ref="C135:J135" si="29">C131-C133</f>
        <v>0</v>
      </c>
      <c r="D135" s="34">
        <f t="shared" si="29"/>
        <v>0</v>
      </c>
      <c r="E135" s="34">
        <f t="shared" si="29"/>
        <v>0</v>
      </c>
      <c r="F135" s="34">
        <f t="shared" si="29"/>
        <v>0</v>
      </c>
      <c r="G135" s="34">
        <f t="shared" si="29"/>
        <v>0</v>
      </c>
      <c r="H135" s="34">
        <f t="shared" si="29"/>
        <v>0</v>
      </c>
      <c r="I135" s="34">
        <f t="shared" si="29"/>
        <v>0</v>
      </c>
      <c r="J135" s="34">
        <f t="shared" si="29"/>
        <v>0</v>
      </c>
      <c r="K135" s="35">
        <f>SUM(C135:J135)</f>
        <v>0</v>
      </c>
      <c r="L135" s="8"/>
    </row>
    <row r="136" spans="2:12" ht="15.75" thickTop="1" x14ac:dyDescent="0.25"/>
    <row r="137" spans="2:12" ht="15.75" thickBot="1" x14ac:dyDescent="0.3"/>
    <row r="138" spans="2:12" ht="15.75" thickTop="1" x14ac:dyDescent="0.25">
      <c r="B138" s="25" t="s">
        <v>5</v>
      </c>
      <c r="C138" s="26"/>
      <c r="D138" s="26"/>
      <c r="E138" s="26"/>
      <c r="F138" s="26"/>
      <c r="G138" s="26"/>
      <c r="H138" s="26"/>
      <c r="I138" s="26"/>
      <c r="J138" s="26"/>
      <c r="K138" s="27"/>
    </row>
    <row r="139" spans="2:12" x14ac:dyDescent="0.25">
      <c r="B139" s="66" t="s">
        <v>32</v>
      </c>
      <c r="C139" s="12"/>
      <c r="D139" s="12"/>
      <c r="E139" s="12"/>
      <c r="F139" s="5"/>
      <c r="G139" s="12"/>
      <c r="H139" s="12"/>
      <c r="I139" s="12"/>
      <c r="J139" s="12"/>
      <c r="K139" s="28" t="s">
        <v>25</v>
      </c>
    </row>
    <row r="140" spans="2:12" x14ac:dyDescent="0.25">
      <c r="B140" s="29"/>
      <c r="C140" s="13" t="s">
        <v>1</v>
      </c>
      <c r="D140" s="13" t="s">
        <v>1</v>
      </c>
      <c r="E140" s="14" t="s">
        <v>0</v>
      </c>
      <c r="F140" s="14" t="s">
        <v>0</v>
      </c>
      <c r="G140" s="14" t="s">
        <v>0</v>
      </c>
      <c r="H140" s="16" t="s">
        <v>6</v>
      </c>
      <c r="I140" s="16" t="s">
        <v>6</v>
      </c>
      <c r="J140" s="17" t="s">
        <v>6</v>
      </c>
      <c r="K140" s="28" t="s">
        <v>16</v>
      </c>
      <c r="L140" s="6"/>
    </row>
    <row r="141" spans="2:12" x14ac:dyDescent="0.25">
      <c r="B141" s="29"/>
      <c r="C141" s="13" t="s">
        <v>7</v>
      </c>
      <c r="D141" s="13" t="s">
        <v>13</v>
      </c>
      <c r="E141" s="14" t="s">
        <v>9</v>
      </c>
      <c r="F141" s="80" t="s">
        <v>8</v>
      </c>
      <c r="G141" s="14" t="s">
        <v>13</v>
      </c>
      <c r="H141" s="16" t="s">
        <v>7</v>
      </c>
      <c r="I141" s="16" t="s">
        <v>13</v>
      </c>
      <c r="J141" s="17" t="s">
        <v>17</v>
      </c>
      <c r="K141" s="28"/>
      <c r="L141" s="6"/>
    </row>
    <row r="142" spans="2:12" x14ac:dyDescent="0.25">
      <c r="B142" s="29"/>
      <c r="C142" s="19"/>
      <c r="D142" s="19"/>
      <c r="E142" s="20"/>
      <c r="F142" s="20"/>
      <c r="G142" s="20"/>
      <c r="H142" s="22"/>
      <c r="I142" s="22"/>
      <c r="J142" s="23"/>
      <c r="K142" s="30"/>
    </row>
    <row r="143" spans="2:12" x14ac:dyDescent="0.25">
      <c r="B143" s="29" t="s">
        <v>18</v>
      </c>
      <c r="C143" s="19">
        <v>0</v>
      </c>
      <c r="D143" s="19">
        <v>0</v>
      </c>
      <c r="E143" s="20">
        <v>0</v>
      </c>
      <c r="F143" s="20">
        <v>0</v>
      </c>
      <c r="G143" s="20">
        <v>0</v>
      </c>
      <c r="H143" s="22">
        <v>0</v>
      </c>
      <c r="I143" s="22">
        <v>0</v>
      </c>
      <c r="J143" s="23">
        <v>0</v>
      </c>
      <c r="K143" s="30"/>
    </row>
    <row r="144" spans="2:12" ht="15.75" thickBot="1" x14ac:dyDescent="0.3">
      <c r="B144" s="29" t="s">
        <v>20</v>
      </c>
      <c r="C144" s="19">
        <v>1.99</v>
      </c>
      <c r="D144" s="19">
        <v>1.99</v>
      </c>
      <c r="E144" s="20">
        <v>1.99</v>
      </c>
      <c r="F144" s="20">
        <v>1.99</v>
      </c>
      <c r="G144" s="20">
        <v>1.99</v>
      </c>
      <c r="H144" s="22">
        <v>1.99</v>
      </c>
      <c r="I144" s="22">
        <v>1.99</v>
      </c>
      <c r="J144" s="23">
        <v>2.5</v>
      </c>
      <c r="K144" s="30"/>
    </row>
    <row r="145" spans="2:11" ht="15.75" thickBot="1" x14ac:dyDescent="0.3">
      <c r="B145" s="29" t="s">
        <v>198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1">
        <v>0</v>
      </c>
      <c r="K145" s="31">
        <f>SUM(C145:J145)</f>
        <v>0</v>
      </c>
    </row>
    <row r="146" spans="2:11" x14ac:dyDescent="0.25">
      <c r="B146" s="29" t="s">
        <v>12</v>
      </c>
      <c r="C146" s="19"/>
      <c r="D146" s="19"/>
      <c r="E146" s="20"/>
      <c r="F146" s="20"/>
      <c r="G146" s="20"/>
      <c r="H146" s="22"/>
      <c r="I146" s="22"/>
      <c r="J146" s="23"/>
      <c r="K146" s="30"/>
    </row>
    <row r="147" spans="2:11" x14ac:dyDescent="0.25">
      <c r="B147" s="29" t="s">
        <v>2</v>
      </c>
      <c r="C147" s="19">
        <v>1.46</v>
      </c>
      <c r="D147" s="19">
        <v>1.46</v>
      </c>
      <c r="E147" s="20">
        <v>1.1599999999999999</v>
      </c>
      <c r="F147" s="20">
        <v>1.1599999999999999</v>
      </c>
      <c r="G147" s="20">
        <v>1.1599999999999999</v>
      </c>
      <c r="H147" s="22">
        <v>0.26</v>
      </c>
      <c r="I147" s="22">
        <v>0.26</v>
      </c>
      <c r="J147" s="23">
        <v>0</v>
      </c>
      <c r="K147" s="30"/>
    </row>
    <row r="148" spans="2:11" x14ac:dyDescent="0.25">
      <c r="B148" s="29" t="s">
        <v>10</v>
      </c>
      <c r="C148" s="19">
        <v>0</v>
      </c>
      <c r="D148" s="19">
        <v>0</v>
      </c>
      <c r="E148" s="20">
        <v>0.3</v>
      </c>
      <c r="F148" s="20">
        <v>0.3</v>
      </c>
      <c r="G148" s="20">
        <v>0.3</v>
      </c>
      <c r="H148" s="22">
        <v>0</v>
      </c>
      <c r="I148" s="22">
        <v>0</v>
      </c>
      <c r="J148" s="23">
        <v>0</v>
      </c>
      <c r="K148" s="30"/>
    </row>
    <row r="149" spans="2:11" ht="15.75" thickBot="1" x14ac:dyDescent="0.3">
      <c r="B149" s="29"/>
      <c r="C149" s="19"/>
      <c r="D149" s="19"/>
      <c r="E149" s="20"/>
      <c r="F149" s="20"/>
      <c r="G149" s="20"/>
      <c r="H149" s="22"/>
      <c r="I149" s="22"/>
      <c r="J149" s="23"/>
      <c r="K149" s="30"/>
    </row>
    <row r="150" spans="2:11" ht="15.75" thickBot="1" x14ac:dyDescent="0.3">
      <c r="B150" s="29" t="s">
        <v>14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1">
        <v>0</v>
      </c>
      <c r="K150" s="31">
        <f>SUM(C150:J150)</f>
        <v>0</v>
      </c>
    </row>
    <row r="151" spans="2:11" x14ac:dyDescent="0.25">
      <c r="B151" s="29"/>
      <c r="C151" s="12"/>
      <c r="D151" s="12"/>
      <c r="E151" s="12"/>
      <c r="F151" s="12"/>
      <c r="G151" s="12"/>
      <c r="H151" s="12"/>
      <c r="I151" s="12"/>
      <c r="J151" s="12"/>
      <c r="K151" s="30"/>
    </row>
    <row r="152" spans="2:11" x14ac:dyDescent="0.25">
      <c r="B152" s="29" t="s">
        <v>199</v>
      </c>
      <c r="C152" s="24">
        <f>C143*C145</f>
        <v>0</v>
      </c>
      <c r="D152" s="24">
        <f t="shared" ref="D152:J152" si="30">D143*D145</f>
        <v>0</v>
      </c>
      <c r="E152" s="24">
        <f t="shared" si="30"/>
        <v>0</v>
      </c>
      <c r="F152" s="24">
        <f t="shared" si="30"/>
        <v>0</v>
      </c>
      <c r="G152" s="24">
        <f t="shared" si="30"/>
        <v>0</v>
      </c>
      <c r="H152" s="24">
        <f t="shared" si="30"/>
        <v>0</v>
      </c>
      <c r="I152" s="24">
        <f t="shared" si="30"/>
        <v>0</v>
      </c>
      <c r="J152" s="24">
        <f t="shared" si="30"/>
        <v>0</v>
      </c>
      <c r="K152" s="32">
        <f>SUM(C152:J152)</f>
        <v>0</v>
      </c>
    </row>
    <row r="153" spans="2:11" x14ac:dyDescent="0.25">
      <c r="B153" s="29" t="s">
        <v>21</v>
      </c>
      <c r="C153" s="24">
        <f>C148*C150</f>
        <v>0</v>
      </c>
      <c r="D153" s="24">
        <f>D148*D150</f>
        <v>0</v>
      </c>
      <c r="E153" s="24">
        <f>E148*E150</f>
        <v>0</v>
      </c>
      <c r="F153" s="24">
        <f t="shared" ref="F153:J153" si="31">F148*F150</f>
        <v>0</v>
      </c>
      <c r="G153" s="24">
        <f t="shared" si="31"/>
        <v>0</v>
      </c>
      <c r="H153" s="24">
        <f t="shared" si="31"/>
        <v>0</v>
      </c>
      <c r="I153" s="24">
        <f t="shared" si="31"/>
        <v>0</v>
      </c>
      <c r="J153" s="24">
        <f t="shared" si="31"/>
        <v>0</v>
      </c>
      <c r="K153" s="32">
        <f>SUM(C153:J153)</f>
        <v>0</v>
      </c>
    </row>
    <row r="154" spans="2:11" x14ac:dyDescent="0.25">
      <c r="B154" s="29" t="s">
        <v>22</v>
      </c>
      <c r="C154" s="24">
        <f>C147*C150</f>
        <v>0</v>
      </c>
      <c r="D154" s="24">
        <f>D147*D150</f>
        <v>0</v>
      </c>
      <c r="E154" s="24">
        <f>E147*E150</f>
        <v>0</v>
      </c>
      <c r="F154" s="24">
        <f t="shared" ref="F154:J154" si="32">F147*F150</f>
        <v>0</v>
      </c>
      <c r="G154" s="24">
        <f t="shared" si="32"/>
        <v>0</v>
      </c>
      <c r="H154" s="24">
        <f t="shared" si="32"/>
        <v>0</v>
      </c>
      <c r="I154" s="24">
        <f t="shared" si="32"/>
        <v>0</v>
      </c>
      <c r="J154" s="24">
        <f t="shared" si="32"/>
        <v>0</v>
      </c>
      <c r="K154" s="32">
        <f>SUM(C154:J154)</f>
        <v>0</v>
      </c>
    </row>
    <row r="155" spans="2:11" x14ac:dyDescent="0.25">
      <c r="B155" s="29"/>
      <c r="C155" s="24"/>
      <c r="D155" s="24"/>
      <c r="E155" s="24"/>
      <c r="F155" s="24"/>
      <c r="G155" s="24"/>
      <c r="H155" s="24"/>
      <c r="I155" s="24"/>
      <c r="J155" s="24"/>
      <c r="K155" s="32"/>
    </row>
    <row r="156" spans="2:11" x14ac:dyDescent="0.25">
      <c r="B156" s="29" t="s">
        <v>19</v>
      </c>
      <c r="C156" s="12"/>
      <c r="D156" s="12"/>
      <c r="E156" s="12"/>
      <c r="F156" s="12"/>
      <c r="G156" s="12"/>
      <c r="H156" s="12"/>
      <c r="I156" s="12"/>
      <c r="J156" s="12"/>
      <c r="K156" s="30"/>
    </row>
    <row r="157" spans="2:11" x14ac:dyDescent="0.25">
      <c r="B157" s="29" t="s">
        <v>11</v>
      </c>
      <c r="C157" s="24">
        <f>SUM(C152:C154)</f>
        <v>0</v>
      </c>
      <c r="D157" s="24">
        <f>SUM(D152:D154)</f>
        <v>0</v>
      </c>
      <c r="E157" s="24">
        <f>SUM(E152:E154)</f>
        <v>0</v>
      </c>
      <c r="F157" s="24">
        <f>SUM(F152:F154)</f>
        <v>0</v>
      </c>
      <c r="G157" s="24">
        <f>SUM(G152:G154)</f>
        <v>0</v>
      </c>
      <c r="H157" s="24">
        <f t="shared" ref="H157:J157" si="33">SUM(H152:H154)</f>
        <v>0</v>
      </c>
      <c r="I157" s="24">
        <f t="shared" si="33"/>
        <v>0</v>
      </c>
      <c r="J157" s="24">
        <f t="shared" si="33"/>
        <v>0</v>
      </c>
      <c r="K157" s="32">
        <f>SUM(C157:J157)</f>
        <v>0</v>
      </c>
    </row>
    <row r="158" spans="2:11" x14ac:dyDescent="0.25">
      <c r="B158" s="29"/>
      <c r="C158" s="24"/>
      <c r="D158" s="24"/>
      <c r="E158" s="24"/>
      <c r="F158" s="24"/>
      <c r="G158" s="24"/>
      <c r="H158" s="24"/>
      <c r="I158" s="24"/>
      <c r="J158" s="24"/>
      <c r="K158" s="32"/>
    </row>
    <row r="159" spans="2:11" x14ac:dyDescent="0.25">
      <c r="B159" s="29" t="s">
        <v>200</v>
      </c>
      <c r="C159" s="24">
        <f>C144*C145</f>
        <v>0</v>
      </c>
      <c r="D159" s="24">
        <f t="shared" ref="D159:J159" si="34">D144*D145</f>
        <v>0</v>
      </c>
      <c r="E159" s="24">
        <f t="shared" si="34"/>
        <v>0</v>
      </c>
      <c r="F159" s="24">
        <f t="shared" si="34"/>
        <v>0</v>
      </c>
      <c r="G159" s="24">
        <f t="shared" si="34"/>
        <v>0</v>
      </c>
      <c r="H159" s="24">
        <f t="shared" si="34"/>
        <v>0</v>
      </c>
      <c r="I159" s="24">
        <f t="shared" si="34"/>
        <v>0</v>
      </c>
      <c r="J159" s="24">
        <f t="shared" si="34"/>
        <v>0</v>
      </c>
      <c r="K159" s="32">
        <f>SUM(C159:J159)</f>
        <v>0</v>
      </c>
    </row>
    <row r="160" spans="2:11" x14ac:dyDescent="0.25">
      <c r="B160" s="29"/>
      <c r="C160" s="24"/>
      <c r="D160" s="24"/>
      <c r="E160" s="24"/>
      <c r="F160" s="24"/>
      <c r="G160" s="24"/>
      <c r="H160" s="24"/>
      <c r="I160" s="24"/>
      <c r="J160" s="24"/>
      <c r="K160" s="32"/>
    </row>
    <row r="161" spans="2:12" ht="15.75" thickBot="1" x14ac:dyDescent="0.3">
      <c r="B161" s="33" t="s">
        <v>3</v>
      </c>
      <c r="C161" s="34">
        <f t="shared" ref="C161:J161" si="35">C157-C159</f>
        <v>0</v>
      </c>
      <c r="D161" s="34">
        <f t="shared" si="35"/>
        <v>0</v>
      </c>
      <c r="E161" s="34">
        <f t="shared" si="35"/>
        <v>0</v>
      </c>
      <c r="F161" s="34">
        <f t="shared" si="35"/>
        <v>0</v>
      </c>
      <c r="G161" s="34">
        <f t="shared" si="35"/>
        <v>0</v>
      </c>
      <c r="H161" s="34">
        <f t="shared" si="35"/>
        <v>0</v>
      </c>
      <c r="I161" s="34">
        <f t="shared" si="35"/>
        <v>0</v>
      </c>
      <c r="J161" s="34">
        <f t="shared" si="35"/>
        <v>0</v>
      </c>
      <c r="K161" s="35">
        <f>SUM(C161:J161)</f>
        <v>0</v>
      </c>
      <c r="L161" s="8"/>
    </row>
    <row r="162" spans="2:12" ht="15.75" thickTop="1" x14ac:dyDescent="0.25"/>
    <row r="163" spans="2:12" ht="15.75" thickBot="1" x14ac:dyDescent="0.3"/>
    <row r="164" spans="2:12" ht="15.75" thickTop="1" x14ac:dyDescent="0.25">
      <c r="B164" s="25" t="s">
        <v>5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2" x14ac:dyDescent="0.25">
      <c r="B165" s="66" t="s">
        <v>33</v>
      </c>
      <c r="C165" s="12"/>
      <c r="D165" s="12"/>
      <c r="E165" s="12"/>
      <c r="F165" s="5"/>
      <c r="G165" s="12"/>
      <c r="H165" s="12"/>
      <c r="I165" s="12"/>
      <c r="J165" s="12"/>
      <c r="K165" s="28" t="s">
        <v>25</v>
      </c>
    </row>
    <row r="166" spans="2:12" x14ac:dyDescent="0.25">
      <c r="B166" s="29"/>
      <c r="C166" s="13" t="s">
        <v>1</v>
      </c>
      <c r="D166" s="13" t="s">
        <v>1</v>
      </c>
      <c r="E166" s="14" t="s">
        <v>0</v>
      </c>
      <c r="F166" s="14" t="s">
        <v>0</v>
      </c>
      <c r="G166" s="14" t="s">
        <v>0</v>
      </c>
      <c r="H166" s="16" t="s">
        <v>6</v>
      </c>
      <c r="I166" s="16" t="s">
        <v>6</v>
      </c>
      <c r="J166" s="17" t="s">
        <v>6</v>
      </c>
      <c r="K166" s="28" t="s">
        <v>16</v>
      </c>
      <c r="L166" s="6"/>
    </row>
    <row r="167" spans="2:12" x14ac:dyDescent="0.25">
      <c r="B167" s="29"/>
      <c r="C167" s="13" t="s">
        <v>7</v>
      </c>
      <c r="D167" s="13" t="s">
        <v>13</v>
      </c>
      <c r="E167" s="14" t="s">
        <v>9</v>
      </c>
      <c r="F167" s="80" t="s">
        <v>8</v>
      </c>
      <c r="G167" s="14" t="s">
        <v>13</v>
      </c>
      <c r="H167" s="16" t="s">
        <v>7</v>
      </c>
      <c r="I167" s="16" t="s">
        <v>13</v>
      </c>
      <c r="J167" s="17" t="s">
        <v>17</v>
      </c>
      <c r="K167" s="28"/>
      <c r="L167" s="6"/>
    </row>
    <row r="168" spans="2:12" x14ac:dyDescent="0.25">
      <c r="B168" s="29"/>
      <c r="C168" s="19"/>
      <c r="D168" s="19"/>
      <c r="E168" s="20"/>
      <c r="F168" s="20"/>
      <c r="G168" s="20"/>
      <c r="H168" s="22"/>
      <c r="I168" s="22"/>
      <c r="J168" s="23"/>
      <c r="K168" s="30"/>
    </row>
    <row r="169" spans="2:12" x14ac:dyDescent="0.25">
      <c r="B169" s="29" t="s">
        <v>18</v>
      </c>
      <c r="C169" s="19">
        <v>0</v>
      </c>
      <c r="D169" s="19">
        <v>0</v>
      </c>
      <c r="E169" s="20">
        <v>0</v>
      </c>
      <c r="F169" s="20">
        <v>0</v>
      </c>
      <c r="G169" s="20">
        <v>0</v>
      </c>
      <c r="H169" s="22">
        <v>0</v>
      </c>
      <c r="I169" s="22">
        <v>0</v>
      </c>
      <c r="J169" s="23">
        <v>0</v>
      </c>
      <c r="K169" s="30"/>
    </row>
    <row r="170" spans="2:12" ht="15.75" thickBot="1" x14ac:dyDescent="0.3">
      <c r="B170" s="29" t="s">
        <v>20</v>
      </c>
      <c r="C170" s="19">
        <v>1.99</v>
      </c>
      <c r="D170" s="19">
        <v>1.99</v>
      </c>
      <c r="E170" s="20">
        <v>1.99</v>
      </c>
      <c r="F170" s="20">
        <v>1.99</v>
      </c>
      <c r="G170" s="20">
        <v>1.99</v>
      </c>
      <c r="H170" s="22">
        <v>1.99</v>
      </c>
      <c r="I170" s="22">
        <v>1.99</v>
      </c>
      <c r="J170" s="23">
        <v>2.5</v>
      </c>
      <c r="K170" s="30"/>
    </row>
    <row r="171" spans="2:12" ht="15.75" thickBot="1" x14ac:dyDescent="0.3">
      <c r="B171" s="29" t="s">
        <v>198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1">
        <v>0</v>
      </c>
      <c r="K171" s="31">
        <f>SUM(C171:J171)</f>
        <v>0</v>
      </c>
    </row>
    <row r="172" spans="2:12" x14ac:dyDescent="0.25">
      <c r="B172" s="29" t="s">
        <v>12</v>
      </c>
      <c r="C172" s="19"/>
      <c r="D172" s="19"/>
      <c r="E172" s="20"/>
      <c r="F172" s="20"/>
      <c r="G172" s="20"/>
      <c r="H172" s="22"/>
      <c r="I172" s="22"/>
      <c r="J172" s="23"/>
      <c r="K172" s="30"/>
    </row>
    <row r="173" spans="2:12" x14ac:dyDescent="0.25">
      <c r="B173" s="29" t="s">
        <v>2</v>
      </c>
      <c r="C173" s="19">
        <v>1.46</v>
      </c>
      <c r="D173" s="19">
        <v>1.46</v>
      </c>
      <c r="E173" s="20">
        <v>1.1599999999999999</v>
      </c>
      <c r="F173" s="20">
        <v>1.1599999999999999</v>
      </c>
      <c r="G173" s="20">
        <v>1.1599999999999999</v>
      </c>
      <c r="H173" s="22">
        <v>0.26</v>
      </c>
      <c r="I173" s="22">
        <v>0.26</v>
      </c>
      <c r="J173" s="23">
        <v>0</v>
      </c>
      <c r="K173" s="30"/>
    </row>
    <row r="174" spans="2:12" x14ac:dyDescent="0.25">
      <c r="B174" s="29" t="s">
        <v>10</v>
      </c>
      <c r="C174" s="19">
        <v>0</v>
      </c>
      <c r="D174" s="19">
        <v>0</v>
      </c>
      <c r="E174" s="20">
        <v>0.3</v>
      </c>
      <c r="F174" s="20">
        <v>0.3</v>
      </c>
      <c r="G174" s="20">
        <v>0.3</v>
      </c>
      <c r="H174" s="22">
        <v>0</v>
      </c>
      <c r="I174" s="22">
        <v>0</v>
      </c>
      <c r="J174" s="23">
        <v>0</v>
      </c>
      <c r="K174" s="30"/>
    </row>
    <row r="175" spans="2:12" ht="15.75" thickBot="1" x14ac:dyDescent="0.3">
      <c r="B175" s="29"/>
      <c r="C175" s="19"/>
      <c r="D175" s="19"/>
      <c r="E175" s="20"/>
      <c r="F175" s="20"/>
      <c r="G175" s="20"/>
      <c r="H175" s="22"/>
      <c r="I175" s="22"/>
      <c r="J175" s="23"/>
      <c r="K175" s="30"/>
    </row>
    <row r="176" spans="2:12" ht="15.75" thickBot="1" x14ac:dyDescent="0.3">
      <c r="B176" s="29" t="s">
        <v>14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1">
        <v>0</v>
      </c>
      <c r="K176" s="31">
        <f>SUM(C176:J176)</f>
        <v>0</v>
      </c>
    </row>
    <row r="177" spans="2:12" x14ac:dyDescent="0.25">
      <c r="B177" s="29"/>
      <c r="C177" s="12"/>
      <c r="D177" s="12"/>
      <c r="E177" s="12"/>
      <c r="F177" s="12"/>
      <c r="G177" s="12"/>
      <c r="H177" s="12"/>
      <c r="I177" s="12"/>
      <c r="J177" s="12"/>
      <c r="K177" s="30"/>
    </row>
    <row r="178" spans="2:12" x14ac:dyDescent="0.25">
      <c r="B178" s="29" t="s">
        <v>199</v>
      </c>
      <c r="C178" s="24">
        <f>C169*C171</f>
        <v>0</v>
      </c>
      <c r="D178" s="24">
        <f t="shared" ref="D178:J178" si="36">D169*D171</f>
        <v>0</v>
      </c>
      <c r="E178" s="24">
        <f t="shared" si="36"/>
        <v>0</v>
      </c>
      <c r="F178" s="24">
        <f t="shared" si="36"/>
        <v>0</v>
      </c>
      <c r="G178" s="24">
        <f t="shared" si="36"/>
        <v>0</v>
      </c>
      <c r="H178" s="24">
        <f t="shared" si="36"/>
        <v>0</v>
      </c>
      <c r="I178" s="24">
        <f t="shared" si="36"/>
        <v>0</v>
      </c>
      <c r="J178" s="24">
        <f t="shared" si="36"/>
        <v>0</v>
      </c>
      <c r="K178" s="32">
        <f>SUM(C178:J178)</f>
        <v>0</v>
      </c>
    </row>
    <row r="179" spans="2:12" x14ac:dyDescent="0.25">
      <c r="B179" s="29" t="s">
        <v>21</v>
      </c>
      <c r="C179" s="24">
        <f>C174*C176</f>
        <v>0</v>
      </c>
      <c r="D179" s="24">
        <f>D174*D176</f>
        <v>0</v>
      </c>
      <c r="E179" s="24">
        <f>E174*E176</f>
        <v>0</v>
      </c>
      <c r="F179" s="24">
        <f t="shared" ref="F179:J179" si="37">F174*F176</f>
        <v>0</v>
      </c>
      <c r="G179" s="24">
        <f t="shared" si="37"/>
        <v>0</v>
      </c>
      <c r="H179" s="24">
        <f t="shared" si="37"/>
        <v>0</v>
      </c>
      <c r="I179" s="24">
        <f t="shared" si="37"/>
        <v>0</v>
      </c>
      <c r="J179" s="24">
        <f t="shared" si="37"/>
        <v>0</v>
      </c>
      <c r="K179" s="32">
        <f>SUM(C179:J179)</f>
        <v>0</v>
      </c>
    </row>
    <row r="180" spans="2:12" x14ac:dyDescent="0.25">
      <c r="B180" s="29" t="s">
        <v>22</v>
      </c>
      <c r="C180" s="24">
        <f>C173*C176</f>
        <v>0</v>
      </c>
      <c r="D180" s="24">
        <f>D173*D176</f>
        <v>0</v>
      </c>
      <c r="E180" s="24">
        <f>E173*E176</f>
        <v>0</v>
      </c>
      <c r="F180" s="24">
        <f t="shared" ref="F180:J180" si="38">F173*F176</f>
        <v>0</v>
      </c>
      <c r="G180" s="24">
        <f t="shared" si="38"/>
        <v>0</v>
      </c>
      <c r="H180" s="24">
        <f t="shared" si="38"/>
        <v>0</v>
      </c>
      <c r="I180" s="24">
        <f t="shared" si="38"/>
        <v>0</v>
      </c>
      <c r="J180" s="24">
        <f t="shared" si="38"/>
        <v>0</v>
      </c>
      <c r="K180" s="32">
        <f>SUM(C180:J180)</f>
        <v>0</v>
      </c>
    </row>
    <row r="181" spans="2:12" x14ac:dyDescent="0.25">
      <c r="B181" s="29"/>
      <c r="C181" s="24"/>
      <c r="D181" s="24"/>
      <c r="E181" s="24"/>
      <c r="F181" s="24"/>
      <c r="G181" s="24"/>
      <c r="H181" s="24"/>
      <c r="I181" s="24"/>
      <c r="J181" s="24"/>
      <c r="K181" s="32"/>
    </row>
    <row r="182" spans="2:12" x14ac:dyDescent="0.25">
      <c r="B182" s="29" t="s">
        <v>19</v>
      </c>
      <c r="C182" s="12"/>
      <c r="D182" s="12"/>
      <c r="E182" s="12"/>
      <c r="F182" s="12"/>
      <c r="G182" s="12"/>
      <c r="H182" s="12"/>
      <c r="I182" s="12"/>
      <c r="J182" s="12"/>
      <c r="K182" s="30"/>
    </row>
    <row r="183" spans="2:12" x14ac:dyDescent="0.25">
      <c r="B183" s="29" t="s">
        <v>11</v>
      </c>
      <c r="C183" s="24">
        <f>SUM(C178:C180)</f>
        <v>0</v>
      </c>
      <c r="D183" s="24">
        <f>SUM(D178:D180)</f>
        <v>0</v>
      </c>
      <c r="E183" s="24">
        <f>SUM(E178:E180)</f>
        <v>0</v>
      </c>
      <c r="F183" s="24">
        <f>SUM(F178:F180)</f>
        <v>0</v>
      </c>
      <c r="G183" s="24">
        <f>SUM(G178:G180)</f>
        <v>0</v>
      </c>
      <c r="H183" s="24">
        <f t="shared" ref="H183:J183" si="39">SUM(H178:H180)</f>
        <v>0</v>
      </c>
      <c r="I183" s="24">
        <f t="shared" si="39"/>
        <v>0</v>
      </c>
      <c r="J183" s="24">
        <f t="shared" si="39"/>
        <v>0</v>
      </c>
      <c r="K183" s="32">
        <f>SUM(C183:J183)</f>
        <v>0</v>
      </c>
    </row>
    <row r="184" spans="2:12" x14ac:dyDescent="0.25">
      <c r="B184" s="29"/>
      <c r="C184" s="24"/>
      <c r="D184" s="24"/>
      <c r="E184" s="24"/>
      <c r="F184" s="24"/>
      <c r="G184" s="24"/>
      <c r="H184" s="24"/>
      <c r="I184" s="24"/>
      <c r="J184" s="24"/>
      <c r="K184" s="32"/>
    </row>
    <row r="185" spans="2:12" x14ac:dyDescent="0.25">
      <c r="B185" s="29" t="s">
        <v>200</v>
      </c>
      <c r="C185" s="24">
        <f>C170*C171</f>
        <v>0</v>
      </c>
      <c r="D185" s="24">
        <f t="shared" ref="D185:J185" si="40">D170*D171</f>
        <v>0</v>
      </c>
      <c r="E185" s="24">
        <f t="shared" si="40"/>
        <v>0</v>
      </c>
      <c r="F185" s="24">
        <f t="shared" si="40"/>
        <v>0</v>
      </c>
      <c r="G185" s="24">
        <f t="shared" si="40"/>
        <v>0</v>
      </c>
      <c r="H185" s="24">
        <f t="shared" si="40"/>
        <v>0</v>
      </c>
      <c r="I185" s="24">
        <f t="shared" si="40"/>
        <v>0</v>
      </c>
      <c r="J185" s="24">
        <f t="shared" si="40"/>
        <v>0</v>
      </c>
      <c r="K185" s="32">
        <f>SUM(C185:J185)</f>
        <v>0</v>
      </c>
    </row>
    <row r="186" spans="2:12" x14ac:dyDescent="0.25">
      <c r="B186" s="29"/>
      <c r="C186" s="24"/>
      <c r="D186" s="24"/>
      <c r="E186" s="24"/>
      <c r="F186" s="24"/>
      <c r="G186" s="24"/>
      <c r="H186" s="24"/>
      <c r="I186" s="24"/>
      <c r="J186" s="24"/>
      <c r="K186" s="32"/>
    </row>
    <row r="187" spans="2:12" ht="15.75" thickBot="1" x14ac:dyDescent="0.3">
      <c r="B187" s="33" t="s">
        <v>3</v>
      </c>
      <c r="C187" s="34">
        <f t="shared" ref="C187:J187" si="41">C183-C185</f>
        <v>0</v>
      </c>
      <c r="D187" s="34">
        <f t="shared" si="41"/>
        <v>0</v>
      </c>
      <c r="E187" s="34">
        <f t="shared" si="41"/>
        <v>0</v>
      </c>
      <c r="F187" s="34">
        <f t="shared" si="41"/>
        <v>0</v>
      </c>
      <c r="G187" s="34">
        <f t="shared" si="41"/>
        <v>0</v>
      </c>
      <c r="H187" s="34">
        <f t="shared" si="41"/>
        <v>0</v>
      </c>
      <c r="I187" s="34">
        <f t="shared" si="41"/>
        <v>0</v>
      </c>
      <c r="J187" s="34">
        <f t="shared" si="41"/>
        <v>0</v>
      </c>
      <c r="K187" s="35">
        <f>SUM(C187:J187)</f>
        <v>0</v>
      </c>
      <c r="L187" s="8"/>
    </row>
    <row r="188" spans="2:12" ht="15.75" thickTop="1" x14ac:dyDescent="0.25"/>
    <row r="189" spans="2:12" ht="15.75" thickBot="1" x14ac:dyDescent="0.3"/>
    <row r="190" spans="2:12" ht="15.75" thickTop="1" x14ac:dyDescent="0.25">
      <c r="B190" s="25" t="s">
        <v>5</v>
      </c>
      <c r="C190" s="26"/>
      <c r="D190" s="26"/>
      <c r="E190" s="26"/>
      <c r="F190" s="26"/>
      <c r="G190" s="26"/>
      <c r="H190" s="26"/>
      <c r="I190" s="26"/>
      <c r="J190" s="26"/>
      <c r="K190" s="27"/>
    </row>
    <row r="191" spans="2:12" x14ac:dyDescent="0.25">
      <c r="B191" s="66" t="s">
        <v>34</v>
      </c>
      <c r="C191" s="12"/>
      <c r="D191" s="12"/>
      <c r="E191" s="12"/>
      <c r="F191" s="5"/>
      <c r="G191" s="12"/>
      <c r="H191" s="12"/>
      <c r="I191" s="12"/>
      <c r="J191" s="12"/>
      <c r="K191" s="28" t="s">
        <v>25</v>
      </c>
    </row>
    <row r="192" spans="2:12" x14ac:dyDescent="0.25">
      <c r="B192" s="29"/>
      <c r="C192" s="13" t="s">
        <v>1</v>
      </c>
      <c r="D192" s="13" t="s">
        <v>1</v>
      </c>
      <c r="E192" s="14" t="s">
        <v>0</v>
      </c>
      <c r="F192" s="14" t="s">
        <v>0</v>
      </c>
      <c r="G192" s="14" t="s">
        <v>0</v>
      </c>
      <c r="H192" s="16" t="s">
        <v>6</v>
      </c>
      <c r="I192" s="16" t="s">
        <v>6</v>
      </c>
      <c r="J192" s="17" t="s">
        <v>6</v>
      </c>
      <c r="K192" s="28" t="s">
        <v>16</v>
      </c>
      <c r="L192" s="6"/>
    </row>
    <row r="193" spans="2:12" x14ac:dyDescent="0.25">
      <c r="B193" s="29"/>
      <c r="C193" s="13" t="s">
        <v>7</v>
      </c>
      <c r="D193" s="13" t="s">
        <v>13</v>
      </c>
      <c r="E193" s="14" t="s">
        <v>9</v>
      </c>
      <c r="F193" s="80" t="s">
        <v>8</v>
      </c>
      <c r="G193" s="14" t="s">
        <v>13</v>
      </c>
      <c r="H193" s="16" t="s">
        <v>7</v>
      </c>
      <c r="I193" s="16" t="s">
        <v>13</v>
      </c>
      <c r="J193" s="17" t="s">
        <v>17</v>
      </c>
      <c r="K193" s="28"/>
      <c r="L193" s="6"/>
    </row>
    <row r="194" spans="2:12" x14ac:dyDescent="0.25">
      <c r="B194" s="29"/>
      <c r="C194" s="19"/>
      <c r="D194" s="19"/>
      <c r="E194" s="20"/>
      <c r="F194" s="20"/>
      <c r="G194" s="20"/>
      <c r="H194" s="22"/>
      <c r="I194" s="22"/>
      <c r="J194" s="23"/>
      <c r="K194" s="30"/>
    </row>
    <row r="195" spans="2:12" x14ac:dyDescent="0.25">
      <c r="B195" s="29" t="s">
        <v>18</v>
      </c>
      <c r="C195" s="19">
        <v>0</v>
      </c>
      <c r="D195" s="19">
        <v>0</v>
      </c>
      <c r="E195" s="20">
        <v>0</v>
      </c>
      <c r="F195" s="20">
        <v>0</v>
      </c>
      <c r="G195" s="20">
        <v>0</v>
      </c>
      <c r="H195" s="22">
        <v>0</v>
      </c>
      <c r="I195" s="22">
        <v>0</v>
      </c>
      <c r="J195" s="23">
        <v>0</v>
      </c>
      <c r="K195" s="30"/>
    </row>
    <row r="196" spans="2:12" ht="15.75" thickBot="1" x14ac:dyDescent="0.3">
      <c r="B196" s="29" t="s">
        <v>20</v>
      </c>
      <c r="C196" s="19">
        <v>1.99</v>
      </c>
      <c r="D196" s="19">
        <v>1.99</v>
      </c>
      <c r="E196" s="20">
        <v>1.99</v>
      </c>
      <c r="F196" s="20">
        <v>1.99</v>
      </c>
      <c r="G196" s="20">
        <v>1.99</v>
      </c>
      <c r="H196" s="22">
        <v>1.99</v>
      </c>
      <c r="I196" s="22">
        <v>1.99</v>
      </c>
      <c r="J196" s="23">
        <v>2.5</v>
      </c>
      <c r="K196" s="30"/>
    </row>
    <row r="197" spans="2:12" ht="15.75" thickBot="1" x14ac:dyDescent="0.3">
      <c r="B197" s="29" t="s">
        <v>198</v>
      </c>
      <c r="C197" s="49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1">
        <v>0</v>
      </c>
      <c r="K197" s="31">
        <f>SUM(C197:J197)</f>
        <v>0</v>
      </c>
    </row>
    <row r="198" spans="2:12" x14ac:dyDescent="0.25">
      <c r="B198" s="29" t="s">
        <v>12</v>
      </c>
      <c r="C198" s="19"/>
      <c r="D198" s="19"/>
      <c r="E198" s="20"/>
      <c r="F198" s="20"/>
      <c r="G198" s="20"/>
      <c r="H198" s="22"/>
      <c r="I198" s="22"/>
      <c r="J198" s="23"/>
      <c r="K198" s="30"/>
    </row>
    <row r="199" spans="2:12" x14ac:dyDescent="0.25">
      <c r="B199" s="29" t="s">
        <v>2</v>
      </c>
      <c r="C199" s="19">
        <v>1.46</v>
      </c>
      <c r="D199" s="19">
        <v>1.46</v>
      </c>
      <c r="E199" s="20">
        <v>1.1599999999999999</v>
      </c>
      <c r="F199" s="20">
        <v>1.1599999999999999</v>
      </c>
      <c r="G199" s="20">
        <v>1.1599999999999999</v>
      </c>
      <c r="H199" s="22">
        <v>0.26</v>
      </c>
      <c r="I199" s="22">
        <v>0.26</v>
      </c>
      <c r="J199" s="23">
        <v>0</v>
      </c>
      <c r="K199" s="30"/>
    </row>
    <row r="200" spans="2:12" x14ac:dyDescent="0.25">
      <c r="B200" s="29" t="s">
        <v>10</v>
      </c>
      <c r="C200" s="19">
        <v>0</v>
      </c>
      <c r="D200" s="19">
        <v>0</v>
      </c>
      <c r="E200" s="20">
        <v>0.3</v>
      </c>
      <c r="F200" s="20">
        <v>0.3</v>
      </c>
      <c r="G200" s="20">
        <v>0.3</v>
      </c>
      <c r="H200" s="22">
        <v>0</v>
      </c>
      <c r="I200" s="22">
        <v>0</v>
      </c>
      <c r="J200" s="23">
        <v>0</v>
      </c>
      <c r="K200" s="30"/>
    </row>
    <row r="201" spans="2:12" ht="15.75" thickBot="1" x14ac:dyDescent="0.3">
      <c r="B201" s="29"/>
      <c r="C201" s="19"/>
      <c r="D201" s="19"/>
      <c r="E201" s="20"/>
      <c r="F201" s="20"/>
      <c r="G201" s="20"/>
      <c r="H201" s="22"/>
      <c r="I201" s="22"/>
      <c r="J201" s="23"/>
      <c r="K201" s="30"/>
    </row>
    <row r="202" spans="2:12" ht="15.75" thickBot="1" x14ac:dyDescent="0.3">
      <c r="B202" s="29" t="s">
        <v>14</v>
      </c>
      <c r="C202" s="49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1">
        <v>0</v>
      </c>
      <c r="K202" s="31">
        <f>SUM(C202:J202)</f>
        <v>0</v>
      </c>
    </row>
    <row r="203" spans="2:12" x14ac:dyDescent="0.25">
      <c r="B203" s="29"/>
      <c r="C203" s="12"/>
      <c r="D203" s="12"/>
      <c r="E203" s="12"/>
      <c r="F203" s="12"/>
      <c r="G203" s="12"/>
      <c r="H203" s="12"/>
      <c r="I203" s="12"/>
      <c r="J203" s="12"/>
      <c r="K203" s="30"/>
    </row>
    <row r="204" spans="2:12" x14ac:dyDescent="0.25">
      <c r="B204" s="29" t="s">
        <v>199</v>
      </c>
      <c r="C204" s="24">
        <f>C195*C197</f>
        <v>0</v>
      </c>
      <c r="D204" s="24">
        <f t="shared" ref="D204:J204" si="42">D195*D197</f>
        <v>0</v>
      </c>
      <c r="E204" s="24">
        <f t="shared" si="42"/>
        <v>0</v>
      </c>
      <c r="F204" s="24">
        <f t="shared" si="42"/>
        <v>0</v>
      </c>
      <c r="G204" s="24">
        <f t="shared" si="42"/>
        <v>0</v>
      </c>
      <c r="H204" s="24">
        <f t="shared" si="42"/>
        <v>0</v>
      </c>
      <c r="I204" s="24">
        <f t="shared" si="42"/>
        <v>0</v>
      </c>
      <c r="J204" s="24">
        <f t="shared" si="42"/>
        <v>0</v>
      </c>
      <c r="K204" s="32">
        <f>SUM(C204:J204)</f>
        <v>0</v>
      </c>
    </row>
    <row r="205" spans="2:12" x14ac:dyDescent="0.25">
      <c r="B205" s="29" t="s">
        <v>21</v>
      </c>
      <c r="C205" s="24">
        <f>C200*C202</f>
        <v>0</v>
      </c>
      <c r="D205" s="24">
        <f>D200*D202</f>
        <v>0</v>
      </c>
      <c r="E205" s="24">
        <f>E200*E202</f>
        <v>0</v>
      </c>
      <c r="F205" s="24">
        <f t="shared" ref="F205:J205" si="43">F200*F202</f>
        <v>0</v>
      </c>
      <c r="G205" s="24">
        <f t="shared" si="43"/>
        <v>0</v>
      </c>
      <c r="H205" s="24">
        <f t="shared" si="43"/>
        <v>0</v>
      </c>
      <c r="I205" s="24">
        <f t="shared" si="43"/>
        <v>0</v>
      </c>
      <c r="J205" s="24">
        <f t="shared" si="43"/>
        <v>0</v>
      </c>
      <c r="K205" s="32">
        <f>SUM(C205:J205)</f>
        <v>0</v>
      </c>
    </row>
    <row r="206" spans="2:12" x14ac:dyDescent="0.25">
      <c r="B206" s="29" t="s">
        <v>22</v>
      </c>
      <c r="C206" s="24">
        <f>C199*C202</f>
        <v>0</v>
      </c>
      <c r="D206" s="24">
        <f>D199*D202</f>
        <v>0</v>
      </c>
      <c r="E206" s="24">
        <f>E199*E202</f>
        <v>0</v>
      </c>
      <c r="F206" s="24">
        <f t="shared" ref="F206:J206" si="44">F199*F202</f>
        <v>0</v>
      </c>
      <c r="G206" s="24">
        <f t="shared" si="44"/>
        <v>0</v>
      </c>
      <c r="H206" s="24">
        <f t="shared" si="44"/>
        <v>0</v>
      </c>
      <c r="I206" s="24">
        <f t="shared" si="44"/>
        <v>0</v>
      </c>
      <c r="J206" s="24">
        <f t="shared" si="44"/>
        <v>0</v>
      </c>
      <c r="K206" s="32">
        <f>SUM(C206:J206)</f>
        <v>0</v>
      </c>
    </row>
    <row r="207" spans="2:12" x14ac:dyDescent="0.25">
      <c r="B207" s="29"/>
      <c r="C207" s="24"/>
      <c r="D207" s="24"/>
      <c r="E207" s="24"/>
      <c r="F207" s="24"/>
      <c r="G207" s="24"/>
      <c r="H207" s="24"/>
      <c r="I207" s="24"/>
      <c r="J207" s="24"/>
      <c r="K207" s="32"/>
    </row>
    <row r="208" spans="2:12" x14ac:dyDescent="0.25">
      <c r="B208" s="29" t="s">
        <v>19</v>
      </c>
      <c r="C208" s="12"/>
      <c r="D208" s="12"/>
      <c r="E208" s="12"/>
      <c r="F208" s="12"/>
      <c r="G208" s="12"/>
      <c r="H208" s="12"/>
      <c r="I208" s="12"/>
      <c r="J208" s="12"/>
      <c r="K208" s="30"/>
    </row>
    <row r="209" spans="2:12" x14ac:dyDescent="0.25">
      <c r="B209" s="29" t="s">
        <v>11</v>
      </c>
      <c r="C209" s="24">
        <f>SUM(C204:C206)</f>
        <v>0</v>
      </c>
      <c r="D209" s="24">
        <f>SUM(D204:D206)</f>
        <v>0</v>
      </c>
      <c r="E209" s="24">
        <f>SUM(E204:E206)</f>
        <v>0</v>
      </c>
      <c r="F209" s="24">
        <f>SUM(F204:F206)</f>
        <v>0</v>
      </c>
      <c r="G209" s="24">
        <f>SUM(G204:G206)</f>
        <v>0</v>
      </c>
      <c r="H209" s="24">
        <f t="shared" ref="H209:J209" si="45">SUM(H204:H206)</f>
        <v>0</v>
      </c>
      <c r="I209" s="24">
        <f t="shared" si="45"/>
        <v>0</v>
      </c>
      <c r="J209" s="24">
        <f t="shared" si="45"/>
        <v>0</v>
      </c>
      <c r="K209" s="32">
        <f>SUM(C209:J209)</f>
        <v>0</v>
      </c>
    </row>
    <row r="210" spans="2:12" x14ac:dyDescent="0.25">
      <c r="B210" s="29"/>
      <c r="C210" s="24"/>
      <c r="D210" s="24"/>
      <c r="E210" s="24"/>
      <c r="F210" s="24"/>
      <c r="G210" s="24"/>
      <c r="H210" s="24"/>
      <c r="I210" s="24"/>
      <c r="J210" s="24"/>
      <c r="K210" s="32"/>
    </row>
    <row r="211" spans="2:12" x14ac:dyDescent="0.25">
      <c r="B211" s="29" t="s">
        <v>200</v>
      </c>
      <c r="C211" s="24">
        <f>C196*C197</f>
        <v>0</v>
      </c>
      <c r="D211" s="24">
        <f t="shared" ref="D211:J211" si="46">D196*D197</f>
        <v>0</v>
      </c>
      <c r="E211" s="24">
        <f t="shared" si="46"/>
        <v>0</v>
      </c>
      <c r="F211" s="24">
        <f t="shared" si="46"/>
        <v>0</v>
      </c>
      <c r="G211" s="24">
        <f t="shared" si="46"/>
        <v>0</v>
      </c>
      <c r="H211" s="24">
        <f t="shared" si="46"/>
        <v>0</v>
      </c>
      <c r="I211" s="24">
        <f t="shared" si="46"/>
        <v>0</v>
      </c>
      <c r="J211" s="24">
        <f t="shared" si="46"/>
        <v>0</v>
      </c>
      <c r="K211" s="32">
        <f>SUM(C211:J211)</f>
        <v>0</v>
      </c>
    </row>
    <row r="212" spans="2:12" x14ac:dyDescent="0.25">
      <c r="B212" s="29"/>
      <c r="C212" s="24"/>
      <c r="D212" s="24"/>
      <c r="E212" s="24"/>
      <c r="F212" s="24"/>
      <c r="G212" s="24"/>
      <c r="H212" s="24"/>
      <c r="I212" s="24"/>
      <c r="J212" s="24"/>
      <c r="K212" s="32"/>
    </row>
    <row r="213" spans="2:12" ht="15.75" thickBot="1" x14ac:dyDescent="0.3">
      <c r="B213" s="33" t="s">
        <v>3</v>
      </c>
      <c r="C213" s="34">
        <f t="shared" ref="C213:J213" si="47">C209-C211</f>
        <v>0</v>
      </c>
      <c r="D213" s="34">
        <f t="shared" si="47"/>
        <v>0</v>
      </c>
      <c r="E213" s="34">
        <f t="shared" si="47"/>
        <v>0</v>
      </c>
      <c r="F213" s="34">
        <f t="shared" si="47"/>
        <v>0</v>
      </c>
      <c r="G213" s="34">
        <f t="shared" si="47"/>
        <v>0</v>
      </c>
      <c r="H213" s="34">
        <f t="shared" si="47"/>
        <v>0</v>
      </c>
      <c r="I213" s="34">
        <f t="shared" si="47"/>
        <v>0</v>
      </c>
      <c r="J213" s="34">
        <f t="shared" si="47"/>
        <v>0</v>
      </c>
      <c r="K213" s="35">
        <f>SUM(C213:J213)</f>
        <v>0</v>
      </c>
      <c r="L213" s="8"/>
    </row>
    <row r="214" spans="2:12" ht="15.75" thickTop="1" x14ac:dyDescent="0.25"/>
    <row r="215" spans="2:12" ht="15.75" thickBot="1" x14ac:dyDescent="0.3"/>
    <row r="216" spans="2:12" ht="15.75" thickTop="1" x14ac:dyDescent="0.25">
      <c r="B216" s="25" t="s">
        <v>5</v>
      </c>
      <c r="C216" s="26"/>
      <c r="D216" s="26"/>
      <c r="E216" s="26"/>
      <c r="F216" s="26"/>
      <c r="G216" s="26"/>
      <c r="H216" s="26"/>
      <c r="I216" s="26"/>
      <c r="J216" s="26"/>
      <c r="K216" s="27"/>
    </row>
    <row r="217" spans="2:12" x14ac:dyDescent="0.25">
      <c r="B217" s="66" t="s">
        <v>35</v>
      </c>
      <c r="C217" s="12"/>
      <c r="D217" s="12"/>
      <c r="E217" s="12"/>
      <c r="F217" s="5"/>
      <c r="G217" s="12"/>
      <c r="H217" s="12"/>
      <c r="I217" s="12"/>
      <c r="J217" s="12"/>
      <c r="K217" s="28" t="s">
        <v>25</v>
      </c>
    </row>
    <row r="218" spans="2:12" x14ac:dyDescent="0.25">
      <c r="B218" s="29"/>
      <c r="C218" s="13" t="s">
        <v>1</v>
      </c>
      <c r="D218" s="13" t="s">
        <v>1</v>
      </c>
      <c r="E218" s="14" t="s">
        <v>0</v>
      </c>
      <c r="F218" s="14" t="s">
        <v>0</v>
      </c>
      <c r="G218" s="14" t="s">
        <v>0</v>
      </c>
      <c r="H218" s="16" t="s">
        <v>6</v>
      </c>
      <c r="I218" s="16" t="s">
        <v>6</v>
      </c>
      <c r="J218" s="17" t="s">
        <v>6</v>
      </c>
      <c r="K218" s="28" t="s">
        <v>16</v>
      </c>
      <c r="L218" s="6"/>
    </row>
    <row r="219" spans="2:12" x14ac:dyDescent="0.25">
      <c r="B219" s="29"/>
      <c r="C219" s="13" t="s">
        <v>7</v>
      </c>
      <c r="D219" s="13" t="s">
        <v>13</v>
      </c>
      <c r="E219" s="14" t="s">
        <v>9</v>
      </c>
      <c r="F219" s="80" t="s">
        <v>8</v>
      </c>
      <c r="G219" s="14" t="s">
        <v>13</v>
      </c>
      <c r="H219" s="16" t="s">
        <v>7</v>
      </c>
      <c r="I219" s="16" t="s">
        <v>13</v>
      </c>
      <c r="J219" s="17" t="s">
        <v>17</v>
      </c>
      <c r="K219" s="28"/>
      <c r="L219" s="6"/>
    </row>
    <row r="220" spans="2:12" x14ac:dyDescent="0.25">
      <c r="B220" s="29"/>
      <c r="C220" s="19"/>
      <c r="D220" s="19"/>
      <c r="E220" s="20"/>
      <c r="F220" s="20"/>
      <c r="G220" s="20"/>
      <c r="H220" s="22"/>
      <c r="I220" s="22"/>
      <c r="J220" s="23"/>
      <c r="K220" s="30"/>
    </row>
    <row r="221" spans="2:12" x14ac:dyDescent="0.25">
      <c r="B221" s="29" t="s">
        <v>18</v>
      </c>
      <c r="C221" s="19">
        <v>0</v>
      </c>
      <c r="D221" s="19">
        <v>0</v>
      </c>
      <c r="E221" s="20">
        <v>0</v>
      </c>
      <c r="F221" s="20">
        <v>0</v>
      </c>
      <c r="G221" s="20">
        <v>0</v>
      </c>
      <c r="H221" s="22">
        <v>0</v>
      </c>
      <c r="I221" s="22">
        <v>0</v>
      </c>
      <c r="J221" s="23">
        <v>0</v>
      </c>
      <c r="K221" s="30"/>
    </row>
    <row r="222" spans="2:12" ht="15.75" thickBot="1" x14ac:dyDescent="0.3">
      <c r="B222" s="29" t="s">
        <v>20</v>
      </c>
      <c r="C222" s="19">
        <v>1.99</v>
      </c>
      <c r="D222" s="19">
        <v>1.99</v>
      </c>
      <c r="E222" s="20">
        <v>1.99</v>
      </c>
      <c r="F222" s="20">
        <v>1.99</v>
      </c>
      <c r="G222" s="20">
        <v>1.99</v>
      </c>
      <c r="H222" s="22">
        <v>1.99</v>
      </c>
      <c r="I222" s="22">
        <v>1.99</v>
      </c>
      <c r="J222" s="23">
        <v>2.5</v>
      </c>
      <c r="K222" s="30"/>
    </row>
    <row r="223" spans="2:12" ht="15.75" thickBot="1" x14ac:dyDescent="0.3">
      <c r="B223" s="29" t="s">
        <v>198</v>
      </c>
      <c r="C223" s="49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1">
        <v>0</v>
      </c>
      <c r="K223" s="31">
        <f>SUM(C223:J223)</f>
        <v>0</v>
      </c>
    </row>
    <row r="224" spans="2:12" x14ac:dyDescent="0.25">
      <c r="B224" s="29" t="s">
        <v>12</v>
      </c>
      <c r="C224" s="19"/>
      <c r="D224" s="19"/>
      <c r="E224" s="20"/>
      <c r="F224" s="20"/>
      <c r="G224" s="20"/>
      <c r="H224" s="22"/>
      <c r="I224" s="22"/>
      <c r="J224" s="23"/>
      <c r="K224" s="30"/>
    </row>
    <row r="225" spans="2:12" x14ac:dyDescent="0.25">
      <c r="B225" s="29" t="s">
        <v>2</v>
      </c>
      <c r="C225" s="19">
        <v>1.46</v>
      </c>
      <c r="D225" s="19">
        <v>1.46</v>
      </c>
      <c r="E225" s="20">
        <v>1.1599999999999999</v>
      </c>
      <c r="F225" s="20">
        <v>1.1599999999999999</v>
      </c>
      <c r="G225" s="20">
        <v>1.1599999999999999</v>
      </c>
      <c r="H225" s="22">
        <v>0.26</v>
      </c>
      <c r="I225" s="22">
        <v>0.26</v>
      </c>
      <c r="J225" s="23">
        <v>0</v>
      </c>
      <c r="K225" s="30"/>
    </row>
    <row r="226" spans="2:12" x14ac:dyDescent="0.25">
      <c r="B226" s="29" t="s">
        <v>10</v>
      </c>
      <c r="C226" s="19">
        <v>0</v>
      </c>
      <c r="D226" s="19">
        <v>0</v>
      </c>
      <c r="E226" s="20">
        <v>0.3</v>
      </c>
      <c r="F226" s="20">
        <v>0.3</v>
      </c>
      <c r="G226" s="20">
        <v>0.3</v>
      </c>
      <c r="H226" s="22">
        <v>0</v>
      </c>
      <c r="I226" s="22">
        <v>0</v>
      </c>
      <c r="J226" s="23">
        <v>0</v>
      </c>
      <c r="K226" s="30"/>
    </row>
    <row r="227" spans="2:12" ht="15.75" thickBot="1" x14ac:dyDescent="0.3">
      <c r="B227" s="29"/>
      <c r="C227" s="19"/>
      <c r="D227" s="19"/>
      <c r="E227" s="20"/>
      <c r="F227" s="20"/>
      <c r="G227" s="20"/>
      <c r="H227" s="22"/>
      <c r="I227" s="22"/>
      <c r="J227" s="23"/>
      <c r="K227" s="30"/>
    </row>
    <row r="228" spans="2:12" ht="15.75" thickBot="1" x14ac:dyDescent="0.3">
      <c r="B228" s="29" t="s">
        <v>14</v>
      </c>
      <c r="C228" s="49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31">
        <f>SUM(C228:J228)</f>
        <v>0</v>
      </c>
    </row>
    <row r="229" spans="2:12" x14ac:dyDescent="0.25">
      <c r="B229" s="29"/>
      <c r="C229" s="12"/>
      <c r="D229" s="12"/>
      <c r="E229" s="12"/>
      <c r="F229" s="12"/>
      <c r="G229" s="12"/>
      <c r="H229" s="12"/>
      <c r="I229" s="12"/>
      <c r="J229" s="12"/>
      <c r="K229" s="30"/>
    </row>
    <row r="230" spans="2:12" x14ac:dyDescent="0.25">
      <c r="B230" s="29" t="s">
        <v>199</v>
      </c>
      <c r="C230" s="24">
        <f>C221*C223</f>
        <v>0</v>
      </c>
      <c r="D230" s="24">
        <f t="shared" ref="D230:J230" si="48">D221*D223</f>
        <v>0</v>
      </c>
      <c r="E230" s="24">
        <f t="shared" si="48"/>
        <v>0</v>
      </c>
      <c r="F230" s="24">
        <f t="shared" si="48"/>
        <v>0</v>
      </c>
      <c r="G230" s="24">
        <f t="shared" si="48"/>
        <v>0</v>
      </c>
      <c r="H230" s="24">
        <f t="shared" si="48"/>
        <v>0</v>
      </c>
      <c r="I230" s="24">
        <f t="shared" si="48"/>
        <v>0</v>
      </c>
      <c r="J230" s="24">
        <f t="shared" si="48"/>
        <v>0</v>
      </c>
      <c r="K230" s="32">
        <f>SUM(C230:J230)</f>
        <v>0</v>
      </c>
    </row>
    <row r="231" spans="2:12" x14ac:dyDescent="0.25">
      <c r="B231" s="29" t="s">
        <v>21</v>
      </c>
      <c r="C231" s="24">
        <f>C226*C228</f>
        <v>0</v>
      </c>
      <c r="D231" s="24">
        <f>D226*D228</f>
        <v>0</v>
      </c>
      <c r="E231" s="24">
        <f>E226*E228</f>
        <v>0</v>
      </c>
      <c r="F231" s="24">
        <f t="shared" ref="F231:J231" si="49">F226*F228</f>
        <v>0</v>
      </c>
      <c r="G231" s="24">
        <f t="shared" si="49"/>
        <v>0</v>
      </c>
      <c r="H231" s="24">
        <f t="shared" si="49"/>
        <v>0</v>
      </c>
      <c r="I231" s="24">
        <f t="shared" si="49"/>
        <v>0</v>
      </c>
      <c r="J231" s="24">
        <f t="shared" si="49"/>
        <v>0</v>
      </c>
      <c r="K231" s="32">
        <f>SUM(C231:J231)</f>
        <v>0</v>
      </c>
    </row>
    <row r="232" spans="2:12" x14ac:dyDescent="0.25">
      <c r="B232" s="29" t="s">
        <v>22</v>
      </c>
      <c r="C232" s="24">
        <f>C225*C228</f>
        <v>0</v>
      </c>
      <c r="D232" s="24">
        <f>D225*D228</f>
        <v>0</v>
      </c>
      <c r="E232" s="24">
        <f>E225*E228</f>
        <v>0</v>
      </c>
      <c r="F232" s="24">
        <f t="shared" ref="F232:J232" si="50">F225*F228</f>
        <v>0</v>
      </c>
      <c r="G232" s="24">
        <f t="shared" si="50"/>
        <v>0</v>
      </c>
      <c r="H232" s="24">
        <f t="shared" si="50"/>
        <v>0</v>
      </c>
      <c r="I232" s="24">
        <f t="shared" si="50"/>
        <v>0</v>
      </c>
      <c r="J232" s="24">
        <f t="shared" si="50"/>
        <v>0</v>
      </c>
      <c r="K232" s="32">
        <f>SUM(C232:J232)</f>
        <v>0</v>
      </c>
    </row>
    <row r="233" spans="2:12" x14ac:dyDescent="0.25">
      <c r="B233" s="29"/>
      <c r="C233" s="24"/>
      <c r="D233" s="24"/>
      <c r="E233" s="24"/>
      <c r="F233" s="24"/>
      <c r="G233" s="24"/>
      <c r="H233" s="24"/>
      <c r="I233" s="24"/>
      <c r="J233" s="24"/>
      <c r="K233" s="32"/>
    </row>
    <row r="234" spans="2:12" x14ac:dyDescent="0.25">
      <c r="B234" s="29" t="s">
        <v>19</v>
      </c>
      <c r="C234" s="12"/>
      <c r="D234" s="12"/>
      <c r="E234" s="12"/>
      <c r="F234" s="12"/>
      <c r="G234" s="12"/>
      <c r="H234" s="12"/>
      <c r="I234" s="12"/>
      <c r="J234" s="12"/>
      <c r="K234" s="30"/>
    </row>
    <row r="235" spans="2:12" x14ac:dyDescent="0.25">
      <c r="B235" s="29" t="s">
        <v>11</v>
      </c>
      <c r="C235" s="24">
        <f>SUM(C230:C232)</f>
        <v>0</v>
      </c>
      <c r="D235" s="24">
        <f>SUM(D230:D232)</f>
        <v>0</v>
      </c>
      <c r="E235" s="24">
        <f>SUM(E230:E232)</f>
        <v>0</v>
      </c>
      <c r="F235" s="24">
        <f>SUM(F230:F232)</f>
        <v>0</v>
      </c>
      <c r="G235" s="24">
        <f>SUM(G230:G232)</f>
        <v>0</v>
      </c>
      <c r="H235" s="24">
        <f t="shared" ref="H235:J235" si="51">SUM(H230:H232)</f>
        <v>0</v>
      </c>
      <c r="I235" s="24">
        <f t="shared" si="51"/>
        <v>0</v>
      </c>
      <c r="J235" s="24">
        <f t="shared" si="51"/>
        <v>0</v>
      </c>
      <c r="K235" s="32">
        <f>SUM(C235:J235)</f>
        <v>0</v>
      </c>
    </row>
    <row r="236" spans="2:12" x14ac:dyDescent="0.25">
      <c r="B236" s="29"/>
      <c r="C236" s="24"/>
      <c r="D236" s="24"/>
      <c r="E236" s="24"/>
      <c r="F236" s="24"/>
      <c r="G236" s="24"/>
      <c r="H236" s="24"/>
      <c r="I236" s="24"/>
      <c r="J236" s="24"/>
      <c r="K236" s="32"/>
    </row>
    <row r="237" spans="2:12" x14ac:dyDescent="0.25">
      <c r="B237" s="29" t="s">
        <v>200</v>
      </c>
      <c r="C237" s="24">
        <f>C222*C223</f>
        <v>0</v>
      </c>
      <c r="D237" s="24">
        <f t="shared" ref="D237:J237" si="52">D222*D223</f>
        <v>0</v>
      </c>
      <c r="E237" s="24">
        <f t="shared" si="52"/>
        <v>0</v>
      </c>
      <c r="F237" s="24">
        <f t="shared" si="52"/>
        <v>0</v>
      </c>
      <c r="G237" s="24">
        <f t="shared" si="52"/>
        <v>0</v>
      </c>
      <c r="H237" s="24">
        <f t="shared" si="52"/>
        <v>0</v>
      </c>
      <c r="I237" s="24">
        <f t="shared" si="52"/>
        <v>0</v>
      </c>
      <c r="J237" s="24">
        <f t="shared" si="52"/>
        <v>0</v>
      </c>
      <c r="K237" s="32">
        <f>SUM(C237:J237)</f>
        <v>0</v>
      </c>
    </row>
    <row r="238" spans="2:12" x14ac:dyDescent="0.25">
      <c r="B238" s="29"/>
      <c r="C238" s="24"/>
      <c r="D238" s="24"/>
      <c r="E238" s="24"/>
      <c r="F238" s="24"/>
      <c r="G238" s="24"/>
      <c r="H238" s="24"/>
      <c r="I238" s="24"/>
      <c r="J238" s="24"/>
      <c r="K238" s="32"/>
    </row>
    <row r="239" spans="2:12" ht="15.75" thickBot="1" x14ac:dyDescent="0.3">
      <c r="B239" s="33" t="s">
        <v>3</v>
      </c>
      <c r="C239" s="34">
        <f t="shared" ref="C239:J239" si="53">C235-C237</f>
        <v>0</v>
      </c>
      <c r="D239" s="34">
        <f t="shared" si="53"/>
        <v>0</v>
      </c>
      <c r="E239" s="34">
        <f t="shared" si="53"/>
        <v>0</v>
      </c>
      <c r="F239" s="34">
        <f t="shared" si="53"/>
        <v>0</v>
      </c>
      <c r="G239" s="34">
        <f t="shared" si="53"/>
        <v>0</v>
      </c>
      <c r="H239" s="34">
        <f t="shared" si="53"/>
        <v>0</v>
      </c>
      <c r="I239" s="34">
        <f t="shared" si="53"/>
        <v>0</v>
      </c>
      <c r="J239" s="34">
        <f t="shared" si="53"/>
        <v>0</v>
      </c>
      <c r="K239" s="35">
        <f>SUM(C239:J239)</f>
        <v>0</v>
      </c>
      <c r="L239" s="8"/>
    </row>
    <row r="240" spans="2:12" ht="15.75" thickTop="1" x14ac:dyDescent="0.25"/>
    <row r="241" spans="2:12" ht="15.75" thickBot="1" x14ac:dyDescent="0.3"/>
    <row r="242" spans="2:12" ht="15.75" thickTop="1" x14ac:dyDescent="0.25">
      <c r="B242" s="25" t="s">
        <v>5</v>
      </c>
      <c r="C242" s="26"/>
      <c r="D242" s="26"/>
      <c r="E242" s="26"/>
      <c r="F242" s="26"/>
      <c r="G242" s="26"/>
      <c r="H242" s="26"/>
      <c r="I242" s="26"/>
      <c r="J242" s="26"/>
      <c r="K242" s="27"/>
    </row>
    <row r="243" spans="2:12" x14ac:dyDescent="0.25">
      <c r="B243" s="66" t="s">
        <v>36</v>
      </c>
      <c r="C243" s="12"/>
      <c r="D243" s="12"/>
      <c r="E243" s="12"/>
      <c r="F243" s="5"/>
      <c r="G243" s="12"/>
      <c r="H243" s="12"/>
      <c r="I243" s="12"/>
      <c r="J243" s="12"/>
      <c r="K243" s="28" t="s">
        <v>25</v>
      </c>
    </row>
    <row r="244" spans="2:12" x14ac:dyDescent="0.25">
      <c r="B244" s="29"/>
      <c r="C244" s="13" t="s">
        <v>1</v>
      </c>
      <c r="D244" s="13" t="s">
        <v>1</v>
      </c>
      <c r="E244" s="14" t="s">
        <v>0</v>
      </c>
      <c r="F244" s="14" t="s">
        <v>0</v>
      </c>
      <c r="G244" s="14" t="s">
        <v>0</v>
      </c>
      <c r="H244" s="16" t="s">
        <v>6</v>
      </c>
      <c r="I244" s="16" t="s">
        <v>6</v>
      </c>
      <c r="J244" s="17" t="s">
        <v>6</v>
      </c>
      <c r="K244" s="28" t="s">
        <v>16</v>
      </c>
      <c r="L244" s="6"/>
    </row>
    <row r="245" spans="2:12" x14ac:dyDescent="0.25">
      <c r="B245" s="29"/>
      <c r="C245" s="13" t="s">
        <v>7</v>
      </c>
      <c r="D245" s="13" t="s">
        <v>13</v>
      </c>
      <c r="E245" s="14" t="s">
        <v>9</v>
      </c>
      <c r="F245" s="80" t="s">
        <v>8</v>
      </c>
      <c r="G245" s="14" t="s">
        <v>13</v>
      </c>
      <c r="H245" s="16" t="s">
        <v>7</v>
      </c>
      <c r="I245" s="16" t="s">
        <v>13</v>
      </c>
      <c r="J245" s="17" t="s">
        <v>17</v>
      </c>
      <c r="K245" s="28"/>
      <c r="L245" s="6"/>
    </row>
    <row r="246" spans="2:12" x14ac:dyDescent="0.25">
      <c r="B246" s="29"/>
      <c r="C246" s="19"/>
      <c r="D246" s="19"/>
      <c r="E246" s="20"/>
      <c r="F246" s="20"/>
      <c r="G246" s="20"/>
      <c r="H246" s="22"/>
      <c r="I246" s="22"/>
      <c r="J246" s="23"/>
      <c r="K246" s="30"/>
    </row>
    <row r="247" spans="2:12" x14ac:dyDescent="0.25">
      <c r="B247" s="29" t="s">
        <v>18</v>
      </c>
      <c r="C247" s="19">
        <v>0</v>
      </c>
      <c r="D247" s="19">
        <v>0</v>
      </c>
      <c r="E247" s="20">
        <v>0</v>
      </c>
      <c r="F247" s="20">
        <v>0</v>
      </c>
      <c r="G247" s="20">
        <v>0</v>
      </c>
      <c r="H247" s="22">
        <v>0</v>
      </c>
      <c r="I247" s="22">
        <v>0</v>
      </c>
      <c r="J247" s="23">
        <v>0</v>
      </c>
      <c r="K247" s="30"/>
    </row>
    <row r="248" spans="2:12" ht="15.75" thickBot="1" x14ac:dyDescent="0.3">
      <c r="B248" s="29" t="s">
        <v>20</v>
      </c>
      <c r="C248" s="19">
        <v>1.99</v>
      </c>
      <c r="D248" s="19">
        <v>1.99</v>
      </c>
      <c r="E248" s="20">
        <v>1.99</v>
      </c>
      <c r="F248" s="20">
        <v>1.99</v>
      </c>
      <c r="G248" s="20">
        <v>1.99</v>
      </c>
      <c r="H248" s="22">
        <v>1.99</v>
      </c>
      <c r="I248" s="22">
        <v>1.99</v>
      </c>
      <c r="J248" s="23">
        <v>2.5</v>
      </c>
      <c r="K248" s="30"/>
    </row>
    <row r="249" spans="2:12" ht="15.75" thickBot="1" x14ac:dyDescent="0.3">
      <c r="B249" s="29" t="s">
        <v>198</v>
      </c>
      <c r="C249" s="49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1">
        <v>0</v>
      </c>
      <c r="K249" s="31">
        <f>SUM(C249:J249)</f>
        <v>0</v>
      </c>
    </row>
    <row r="250" spans="2:12" x14ac:dyDescent="0.25">
      <c r="B250" s="29" t="s">
        <v>12</v>
      </c>
      <c r="C250" s="19"/>
      <c r="D250" s="19"/>
      <c r="E250" s="20"/>
      <c r="F250" s="20"/>
      <c r="G250" s="20"/>
      <c r="H250" s="22"/>
      <c r="I250" s="22"/>
      <c r="J250" s="23"/>
      <c r="K250" s="30"/>
    </row>
    <row r="251" spans="2:12" x14ac:dyDescent="0.25">
      <c r="B251" s="29" t="s">
        <v>2</v>
      </c>
      <c r="C251" s="19">
        <v>1.46</v>
      </c>
      <c r="D251" s="19">
        <v>1.46</v>
      </c>
      <c r="E251" s="20">
        <v>1.1599999999999999</v>
      </c>
      <c r="F251" s="20">
        <v>1.1599999999999999</v>
      </c>
      <c r="G251" s="20">
        <v>1.1599999999999999</v>
      </c>
      <c r="H251" s="22">
        <v>0.26</v>
      </c>
      <c r="I251" s="22">
        <v>0.26</v>
      </c>
      <c r="J251" s="23">
        <v>0</v>
      </c>
      <c r="K251" s="30"/>
    </row>
    <row r="252" spans="2:12" x14ac:dyDescent="0.25">
      <c r="B252" s="29" t="s">
        <v>10</v>
      </c>
      <c r="C252" s="19">
        <v>0</v>
      </c>
      <c r="D252" s="19">
        <v>0</v>
      </c>
      <c r="E252" s="20">
        <v>0.3</v>
      </c>
      <c r="F252" s="20">
        <v>0.3</v>
      </c>
      <c r="G252" s="20">
        <v>0.3</v>
      </c>
      <c r="H252" s="22">
        <v>0</v>
      </c>
      <c r="I252" s="22">
        <v>0</v>
      </c>
      <c r="J252" s="23">
        <v>0</v>
      </c>
      <c r="K252" s="30"/>
    </row>
    <row r="253" spans="2:12" ht="15.75" thickBot="1" x14ac:dyDescent="0.3">
      <c r="B253" s="29"/>
      <c r="C253" s="19"/>
      <c r="D253" s="19"/>
      <c r="E253" s="20"/>
      <c r="F253" s="20"/>
      <c r="G253" s="20"/>
      <c r="H253" s="22"/>
      <c r="I253" s="22"/>
      <c r="J253" s="23"/>
      <c r="K253" s="30"/>
    </row>
    <row r="254" spans="2:12" ht="15.75" thickBot="1" x14ac:dyDescent="0.3">
      <c r="B254" s="29" t="s">
        <v>14</v>
      </c>
      <c r="C254" s="49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1">
        <v>0</v>
      </c>
      <c r="K254" s="31">
        <f>SUM(C254:J254)</f>
        <v>0</v>
      </c>
    </row>
    <row r="255" spans="2:12" x14ac:dyDescent="0.25">
      <c r="B255" s="29"/>
      <c r="C255" s="12"/>
      <c r="D255" s="12"/>
      <c r="E255" s="12"/>
      <c r="F255" s="12"/>
      <c r="G255" s="12"/>
      <c r="H255" s="12"/>
      <c r="I255" s="12"/>
      <c r="J255" s="12"/>
      <c r="K255" s="30"/>
    </row>
    <row r="256" spans="2:12" x14ac:dyDescent="0.25">
      <c r="B256" s="29" t="s">
        <v>199</v>
      </c>
      <c r="C256" s="24">
        <f>C247*C249</f>
        <v>0</v>
      </c>
      <c r="D256" s="24">
        <f t="shared" ref="D256:J256" si="54">D247*D249</f>
        <v>0</v>
      </c>
      <c r="E256" s="24">
        <f t="shared" si="54"/>
        <v>0</v>
      </c>
      <c r="F256" s="24">
        <f t="shared" si="54"/>
        <v>0</v>
      </c>
      <c r="G256" s="24">
        <f t="shared" si="54"/>
        <v>0</v>
      </c>
      <c r="H256" s="24">
        <f t="shared" si="54"/>
        <v>0</v>
      </c>
      <c r="I256" s="24">
        <f t="shared" si="54"/>
        <v>0</v>
      </c>
      <c r="J256" s="24">
        <f t="shared" si="54"/>
        <v>0</v>
      </c>
      <c r="K256" s="32">
        <f>SUM(C256:J256)</f>
        <v>0</v>
      </c>
    </row>
    <row r="257" spans="2:12" x14ac:dyDescent="0.25">
      <c r="B257" s="29" t="s">
        <v>21</v>
      </c>
      <c r="C257" s="24">
        <f>C252*C254</f>
        <v>0</v>
      </c>
      <c r="D257" s="24">
        <f>D252*D254</f>
        <v>0</v>
      </c>
      <c r="E257" s="24">
        <f>E252*E254</f>
        <v>0</v>
      </c>
      <c r="F257" s="24">
        <f t="shared" ref="F257:J257" si="55">F252*F254</f>
        <v>0</v>
      </c>
      <c r="G257" s="24">
        <f t="shared" si="55"/>
        <v>0</v>
      </c>
      <c r="H257" s="24">
        <f t="shared" si="55"/>
        <v>0</v>
      </c>
      <c r="I257" s="24">
        <f t="shared" si="55"/>
        <v>0</v>
      </c>
      <c r="J257" s="24">
        <f t="shared" si="55"/>
        <v>0</v>
      </c>
      <c r="K257" s="32">
        <f>SUM(C257:J257)</f>
        <v>0</v>
      </c>
    </row>
    <row r="258" spans="2:12" x14ac:dyDescent="0.25">
      <c r="B258" s="29" t="s">
        <v>22</v>
      </c>
      <c r="C258" s="24">
        <f>C251*C254</f>
        <v>0</v>
      </c>
      <c r="D258" s="24">
        <f>D251*D254</f>
        <v>0</v>
      </c>
      <c r="E258" s="24">
        <f>E251*E254</f>
        <v>0</v>
      </c>
      <c r="F258" s="24">
        <f t="shared" ref="F258:J258" si="56">F251*F254</f>
        <v>0</v>
      </c>
      <c r="G258" s="24">
        <f t="shared" si="56"/>
        <v>0</v>
      </c>
      <c r="H258" s="24">
        <f t="shared" si="56"/>
        <v>0</v>
      </c>
      <c r="I258" s="24">
        <f t="shared" si="56"/>
        <v>0</v>
      </c>
      <c r="J258" s="24">
        <f t="shared" si="56"/>
        <v>0</v>
      </c>
      <c r="K258" s="32">
        <f>SUM(C258:J258)</f>
        <v>0</v>
      </c>
    </row>
    <row r="259" spans="2:12" x14ac:dyDescent="0.25">
      <c r="B259" s="29"/>
      <c r="C259" s="24"/>
      <c r="D259" s="24"/>
      <c r="E259" s="24"/>
      <c r="F259" s="24"/>
      <c r="G259" s="24"/>
      <c r="H259" s="24"/>
      <c r="I259" s="24"/>
      <c r="J259" s="24"/>
      <c r="K259" s="32"/>
    </row>
    <row r="260" spans="2:12" x14ac:dyDescent="0.25">
      <c r="B260" s="29" t="s">
        <v>19</v>
      </c>
      <c r="C260" s="12"/>
      <c r="D260" s="12"/>
      <c r="E260" s="12"/>
      <c r="F260" s="12"/>
      <c r="G260" s="12"/>
      <c r="H260" s="12"/>
      <c r="I260" s="12"/>
      <c r="J260" s="12"/>
      <c r="K260" s="30"/>
    </row>
    <row r="261" spans="2:12" x14ac:dyDescent="0.25">
      <c r="B261" s="29" t="s">
        <v>11</v>
      </c>
      <c r="C261" s="24">
        <f>SUM(C256:C258)</f>
        <v>0</v>
      </c>
      <c r="D261" s="24">
        <f>SUM(D256:D258)</f>
        <v>0</v>
      </c>
      <c r="E261" s="24">
        <f>SUM(E256:E258)</f>
        <v>0</v>
      </c>
      <c r="F261" s="24">
        <f>SUM(F256:F258)</f>
        <v>0</v>
      </c>
      <c r="G261" s="24">
        <f>SUM(G256:G258)</f>
        <v>0</v>
      </c>
      <c r="H261" s="24">
        <f t="shared" ref="H261:J261" si="57">SUM(H256:H258)</f>
        <v>0</v>
      </c>
      <c r="I261" s="24">
        <f t="shared" si="57"/>
        <v>0</v>
      </c>
      <c r="J261" s="24">
        <f t="shared" si="57"/>
        <v>0</v>
      </c>
      <c r="K261" s="32">
        <f>SUM(C261:J261)</f>
        <v>0</v>
      </c>
    </row>
    <row r="262" spans="2:12" x14ac:dyDescent="0.25">
      <c r="B262" s="29"/>
      <c r="C262" s="24"/>
      <c r="D262" s="24"/>
      <c r="E262" s="24"/>
      <c r="F262" s="24"/>
      <c r="G262" s="24"/>
      <c r="H262" s="24"/>
      <c r="I262" s="24"/>
      <c r="J262" s="24"/>
      <c r="K262" s="32"/>
    </row>
    <row r="263" spans="2:12" x14ac:dyDescent="0.25">
      <c r="B263" s="29" t="s">
        <v>200</v>
      </c>
      <c r="C263" s="24">
        <f>C248*C249</f>
        <v>0</v>
      </c>
      <c r="D263" s="24">
        <f t="shared" ref="D263:J263" si="58">D248*D249</f>
        <v>0</v>
      </c>
      <c r="E263" s="24">
        <f t="shared" si="58"/>
        <v>0</v>
      </c>
      <c r="F263" s="24">
        <f t="shared" si="58"/>
        <v>0</v>
      </c>
      <c r="G263" s="24">
        <f t="shared" si="58"/>
        <v>0</v>
      </c>
      <c r="H263" s="24">
        <f t="shared" si="58"/>
        <v>0</v>
      </c>
      <c r="I263" s="24">
        <f t="shared" si="58"/>
        <v>0</v>
      </c>
      <c r="J263" s="24">
        <f t="shared" si="58"/>
        <v>0</v>
      </c>
      <c r="K263" s="32">
        <f>SUM(C263:J263)</f>
        <v>0</v>
      </c>
    </row>
    <row r="264" spans="2:12" x14ac:dyDescent="0.25">
      <c r="B264" s="29"/>
      <c r="C264" s="24"/>
      <c r="D264" s="24"/>
      <c r="E264" s="24"/>
      <c r="F264" s="24"/>
      <c r="G264" s="24"/>
      <c r="H264" s="24"/>
      <c r="I264" s="24"/>
      <c r="J264" s="24"/>
      <c r="K264" s="32"/>
    </row>
    <row r="265" spans="2:12" ht="15.75" thickBot="1" x14ac:dyDescent="0.3">
      <c r="B265" s="33" t="s">
        <v>3</v>
      </c>
      <c r="C265" s="34">
        <f t="shared" ref="C265:J265" si="59">C261-C263</f>
        <v>0</v>
      </c>
      <c r="D265" s="34">
        <f t="shared" si="59"/>
        <v>0</v>
      </c>
      <c r="E265" s="34">
        <f t="shared" si="59"/>
        <v>0</v>
      </c>
      <c r="F265" s="34">
        <f t="shared" si="59"/>
        <v>0</v>
      </c>
      <c r="G265" s="34">
        <f t="shared" si="59"/>
        <v>0</v>
      </c>
      <c r="H265" s="34">
        <f t="shared" si="59"/>
        <v>0</v>
      </c>
      <c r="I265" s="34">
        <f t="shared" si="59"/>
        <v>0</v>
      </c>
      <c r="J265" s="34">
        <f t="shared" si="59"/>
        <v>0</v>
      </c>
      <c r="K265" s="35">
        <f>SUM(C265:J265)</f>
        <v>0</v>
      </c>
      <c r="L265" s="8"/>
    </row>
    <row r="266" spans="2:12" ht="15.75" thickTop="1" x14ac:dyDescent="0.25"/>
    <row r="267" spans="2:12" ht="15.75" thickBot="1" x14ac:dyDescent="0.3"/>
    <row r="268" spans="2:12" ht="15.75" thickTop="1" x14ac:dyDescent="0.25">
      <c r="B268" s="25" t="s">
        <v>5</v>
      </c>
      <c r="C268" s="26"/>
      <c r="D268" s="26"/>
      <c r="E268" s="26"/>
      <c r="F268" s="26"/>
      <c r="G268" s="26"/>
      <c r="H268" s="26"/>
      <c r="I268" s="26"/>
      <c r="J268" s="26"/>
      <c r="K268" s="27"/>
    </row>
    <row r="269" spans="2:12" x14ac:dyDescent="0.25">
      <c r="B269" s="66" t="s">
        <v>37</v>
      </c>
      <c r="C269" s="12"/>
      <c r="D269" s="12"/>
      <c r="E269" s="12"/>
      <c r="F269" s="5"/>
      <c r="G269" s="12"/>
      <c r="H269" s="12"/>
      <c r="I269" s="12"/>
      <c r="J269" s="12"/>
      <c r="K269" s="28" t="s">
        <v>25</v>
      </c>
    </row>
    <row r="270" spans="2:12" x14ac:dyDescent="0.25">
      <c r="B270" s="29"/>
      <c r="C270" s="13" t="s">
        <v>1</v>
      </c>
      <c r="D270" s="13" t="s">
        <v>1</v>
      </c>
      <c r="E270" s="14" t="s">
        <v>0</v>
      </c>
      <c r="F270" s="14" t="s">
        <v>0</v>
      </c>
      <c r="G270" s="14" t="s">
        <v>0</v>
      </c>
      <c r="H270" s="16" t="s">
        <v>6</v>
      </c>
      <c r="I270" s="16" t="s">
        <v>6</v>
      </c>
      <c r="J270" s="17" t="s">
        <v>6</v>
      </c>
      <c r="K270" s="28" t="s">
        <v>16</v>
      </c>
      <c r="L270" s="6"/>
    </row>
    <row r="271" spans="2:12" x14ac:dyDescent="0.25">
      <c r="B271" s="29"/>
      <c r="C271" s="13" t="s">
        <v>7</v>
      </c>
      <c r="D271" s="13" t="s">
        <v>13</v>
      </c>
      <c r="E271" s="14" t="s">
        <v>9</v>
      </c>
      <c r="F271" s="80" t="s">
        <v>8</v>
      </c>
      <c r="G271" s="14" t="s">
        <v>13</v>
      </c>
      <c r="H271" s="16" t="s">
        <v>7</v>
      </c>
      <c r="I271" s="16" t="s">
        <v>13</v>
      </c>
      <c r="J271" s="17" t="s">
        <v>17</v>
      </c>
      <c r="K271" s="28"/>
      <c r="L271" s="6"/>
    </row>
    <row r="272" spans="2:12" x14ac:dyDescent="0.25">
      <c r="B272" s="29"/>
      <c r="C272" s="19"/>
      <c r="D272" s="19"/>
      <c r="E272" s="20"/>
      <c r="F272" s="20"/>
      <c r="G272" s="20"/>
      <c r="H272" s="22"/>
      <c r="I272" s="22"/>
      <c r="J272" s="23"/>
      <c r="K272" s="30"/>
    </row>
    <row r="273" spans="2:11" x14ac:dyDescent="0.25">
      <c r="B273" s="29" t="s">
        <v>18</v>
      </c>
      <c r="C273" s="19">
        <v>0</v>
      </c>
      <c r="D273" s="19">
        <v>0</v>
      </c>
      <c r="E273" s="20">
        <v>0</v>
      </c>
      <c r="F273" s="20">
        <v>0</v>
      </c>
      <c r="G273" s="20">
        <v>0</v>
      </c>
      <c r="H273" s="22">
        <v>0</v>
      </c>
      <c r="I273" s="22">
        <v>0</v>
      </c>
      <c r="J273" s="23">
        <v>0</v>
      </c>
      <c r="K273" s="30"/>
    </row>
    <row r="274" spans="2:11" ht="15.75" thickBot="1" x14ac:dyDescent="0.3">
      <c r="B274" s="29" t="s">
        <v>20</v>
      </c>
      <c r="C274" s="19">
        <v>1.99</v>
      </c>
      <c r="D274" s="19">
        <v>1.99</v>
      </c>
      <c r="E274" s="20">
        <v>1.99</v>
      </c>
      <c r="F274" s="20">
        <v>1.99</v>
      </c>
      <c r="G274" s="20">
        <v>1.99</v>
      </c>
      <c r="H274" s="22">
        <v>1.99</v>
      </c>
      <c r="I274" s="22">
        <v>1.99</v>
      </c>
      <c r="J274" s="23">
        <v>2.5</v>
      </c>
      <c r="K274" s="30"/>
    </row>
    <row r="275" spans="2:11" ht="15.75" thickBot="1" x14ac:dyDescent="0.3">
      <c r="B275" s="29" t="s">
        <v>198</v>
      </c>
      <c r="C275" s="49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31">
        <f>SUM(C275:J275)</f>
        <v>0</v>
      </c>
    </row>
    <row r="276" spans="2:11" x14ac:dyDescent="0.25">
      <c r="B276" s="29" t="s">
        <v>12</v>
      </c>
      <c r="C276" s="19"/>
      <c r="D276" s="19"/>
      <c r="E276" s="20"/>
      <c r="F276" s="20"/>
      <c r="G276" s="20"/>
      <c r="H276" s="22"/>
      <c r="I276" s="22"/>
      <c r="J276" s="23"/>
      <c r="K276" s="30"/>
    </row>
    <row r="277" spans="2:11" x14ac:dyDescent="0.25">
      <c r="B277" s="29" t="s">
        <v>2</v>
      </c>
      <c r="C277" s="19">
        <v>1.46</v>
      </c>
      <c r="D277" s="19">
        <v>1.46</v>
      </c>
      <c r="E277" s="20">
        <v>1.1599999999999999</v>
      </c>
      <c r="F277" s="20">
        <v>1.1599999999999999</v>
      </c>
      <c r="G277" s="20">
        <v>1.1599999999999999</v>
      </c>
      <c r="H277" s="22">
        <v>0.26</v>
      </c>
      <c r="I277" s="22">
        <v>0.26</v>
      </c>
      <c r="J277" s="23">
        <v>0</v>
      </c>
      <c r="K277" s="30"/>
    </row>
    <row r="278" spans="2:11" x14ac:dyDescent="0.25">
      <c r="B278" s="29" t="s">
        <v>10</v>
      </c>
      <c r="C278" s="19">
        <v>0</v>
      </c>
      <c r="D278" s="19">
        <v>0</v>
      </c>
      <c r="E278" s="20">
        <v>0.3</v>
      </c>
      <c r="F278" s="20">
        <v>0.3</v>
      </c>
      <c r="G278" s="20">
        <v>0.3</v>
      </c>
      <c r="H278" s="22">
        <v>0</v>
      </c>
      <c r="I278" s="22">
        <v>0</v>
      </c>
      <c r="J278" s="23">
        <v>0</v>
      </c>
      <c r="K278" s="30"/>
    </row>
    <row r="279" spans="2:11" ht="15.75" thickBot="1" x14ac:dyDescent="0.3">
      <c r="B279" s="29"/>
      <c r="C279" s="19"/>
      <c r="D279" s="19"/>
      <c r="E279" s="20"/>
      <c r="F279" s="20"/>
      <c r="G279" s="20"/>
      <c r="H279" s="22"/>
      <c r="I279" s="22"/>
      <c r="J279" s="23"/>
      <c r="K279" s="30"/>
    </row>
    <row r="280" spans="2:11" ht="15.75" thickBot="1" x14ac:dyDescent="0.3">
      <c r="B280" s="29" t="s">
        <v>14</v>
      </c>
      <c r="C280" s="49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1">
        <v>0</v>
      </c>
      <c r="K280" s="31">
        <f>SUM(C280:J280)</f>
        <v>0</v>
      </c>
    </row>
    <row r="281" spans="2:11" x14ac:dyDescent="0.25">
      <c r="B281" s="29"/>
      <c r="C281" s="12"/>
      <c r="D281" s="12"/>
      <c r="E281" s="12"/>
      <c r="F281" s="12"/>
      <c r="G281" s="12"/>
      <c r="H281" s="12"/>
      <c r="I281" s="12"/>
      <c r="J281" s="12"/>
      <c r="K281" s="30"/>
    </row>
    <row r="282" spans="2:11" x14ac:dyDescent="0.25">
      <c r="B282" s="29" t="s">
        <v>199</v>
      </c>
      <c r="C282" s="24">
        <f>C273*C275</f>
        <v>0</v>
      </c>
      <c r="D282" s="24">
        <f t="shared" ref="D282:J282" si="60">D273*D275</f>
        <v>0</v>
      </c>
      <c r="E282" s="24">
        <f t="shared" si="60"/>
        <v>0</v>
      </c>
      <c r="F282" s="24">
        <f t="shared" si="60"/>
        <v>0</v>
      </c>
      <c r="G282" s="24">
        <f t="shared" si="60"/>
        <v>0</v>
      </c>
      <c r="H282" s="24">
        <f t="shared" si="60"/>
        <v>0</v>
      </c>
      <c r="I282" s="24">
        <f t="shared" si="60"/>
        <v>0</v>
      </c>
      <c r="J282" s="24">
        <f t="shared" si="60"/>
        <v>0</v>
      </c>
      <c r="K282" s="32">
        <f>SUM(C282:J282)</f>
        <v>0</v>
      </c>
    </row>
    <row r="283" spans="2:11" x14ac:dyDescent="0.25">
      <c r="B283" s="29" t="s">
        <v>21</v>
      </c>
      <c r="C283" s="24">
        <f>C278*C280</f>
        <v>0</v>
      </c>
      <c r="D283" s="24">
        <f>D278*D280</f>
        <v>0</v>
      </c>
      <c r="E283" s="24">
        <f>E278*E280</f>
        <v>0</v>
      </c>
      <c r="F283" s="24">
        <f t="shared" ref="F283:J283" si="61">F278*F280</f>
        <v>0</v>
      </c>
      <c r="G283" s="24">
        <f t="shared" si="61"/>
        <v>0</v>
      </c>
      <c r="H283" s="24">
        <f t="shared" si="61"/>
        <v>0</v>
      </c>
      <c r="I283" s="24">
        <f t="shared" si="61"/>
        <v>0</v>
      </c>
      <c r="J283" s="24">
        <f t="shared" si="61"/>
        <v>0</v>
      </c>
      <c r="K283" s="32">
        <f>SUM(C283:J283)</f>
        <v>0</v>
      </c>
    </row>
    <row r="284" spans="2:11" x14ac:dyDescent="0.25">
      <c r="B284" s="29" t="s">
        <v>22</v>
      </c>
      <c r="C284" s="24">
        <f>C277*C280</f>
        <v>0</v>
      </c>
      <c r="D284" s="24">
        <f>D277*D280</f>
        <v>0</v>
      </c>
      <c r="E284" s="24">
        <f>E277*E280</f>
        <v>0</v>
      </c>
      <c r="F284" s="24">
        <f t="shared" ref="F284:J284" si="62">F277*F280</f>
        <v>0</v>
      </c>
      <c r="G284" s="24">
        <f t="shared" si="62"/>
        <v>0</v>
      </c>
      <c r="H284" s="24">
        <f t="shared" si="62"/>
        <v>0</v>
      </c>
      <c r="I284" s="24">
        <f t="shared" si="62"/>
        <v>0</v>
      </c>
      <c r="J284" s="24">
        <f t="shared" si="62"/>
        <v>0</v>
      </c>
      <c r="K284" s="32">
        <f>SUM(C284:J284)</f>
        <v>0</v>
      </c>
    </row>
    <row r="285" spans="2:11" x14ac:dyDescent="0.25">
      <c r="B285" s="29"/>
      <c r="C285" s="24"/>
      <c r="D285" s="24"/>
      <c r="E285" s="24"/>
      <c r="F285" s="24"/>
      <c r="G285" s="24"/>
      <c r="H285" s="24"/>
      <c r="I285" s="24"/>
      <c r="J285" s="24"/>
      <c r="K285" s="32"/>
    </row>
    <row r="286" spans="2:11" x14ac:dyDescent="0.25">
      <c r="B286" s="29" t="s">
        <v>19</v>
      </c>
      <c r="C286" s="12"/>
      <c r="D286" s="12"/>
      <c r="E286" s="12"/>
      <c r="F286" s="12"/>
      <c r="G286" s="12"/>
      <c r="H286" s="12"/>
      <c r="I286" s="12"/>
      <c r="J286" s="12"/>
      <c r="K286" s="30"/>
    </row>
    <row r="287" spans="2:11" x14ac:dyDescent="0.25">
      <c r="B287" s="29" t="s">
        <v>11</v>
      </c>
      <c r="C287" s="24">
        <f>SUM(C282:C284)</f>
        <v>0</v>
      </c>
      <c r="D287" s="24">
        <f>SUM(D282:D284)</f>
        <v>0</v>
      </c>
      <c r="E287" s="24">
        <f>SUM(E282:E284)</f>
        <v>0</v>
      </c>
      <c r="F287" s="24">
        <f>SUM(F282:F284)</f>
        <v>0</v>
      </c>
      <c r="G287" s="24">
        <f>SUM(G282:G284)</f>
        <v>0</v>
      </c>
      <c r="H287" s="24">
        <f t="shared" ref="H287:J287" si="63">SUM(H282:H284)</f>
        <v>0</v>
      </c>
      <c r="I287" s="24">
        <f t="shared" si="63"/>
        <v>0</v>
      </c>
      <c r="J287" s="24">
        <f t="shared" si="63"/>
        <v>0</v>
      </c>
      <c r="K287" s="32">
        <f>SUM(C287:J287)</f>
        <v>0</v>
      </c>
    </row>
    <row r="288" spans="2:11" x14ac:dyDescent="0.25">
      <c r="B288" s="29"/>
      <c r="C288" s="24"/>
      <c r="D288" s="24"/>
      <c r="E288" s="24"/>
      <c r="F288" s="24"/>
      <c r="G288" s="24"/>
      <c r="H288" s="24"/>
      <c r="I288" s="24"/>
      <c r="J288" s="24"/>
      <c r="K288" s="32"/>
    </row>
    <row r="289" spans="2:12" x14ac:dyDescent="0.25">
      <c r="B289" s="29" t="s">
        <v>200</v>
      </c>
      <c r="C289" s="24">
        <f>C274*C275</f>
        <v>0</v>
      </c>
      <c r="D289" s="24">
        <f t="shared" ref="D289:J289" si="64">D274*D275</f>
        <v>0</v>
      </c>
      <c r="E289" s="24">
        <f t="shared" si="64"/>
        <v>0</v>
      </c>
      <c r="F289" s="24">
        <f t="shared" si="64"/>
        <v>0</v>
      </c>
      <c r="G289" s="24">
        <f t="shared" si="64"/>
        <v>0</v>
      </c>
      <c r="H289" s="24">
        <f t="shared" si="64"/>
        <v>0</v>
      </c>
      <c r="I289" s="24">
        <f t="shared" si="64"/>
        <v>0</v>
      </c>
      <c r="J289" s="24">
        <f t="shared" si="64"/>
        <v>0</v>
      </c>
      <c r="K289" s="32">
        <f>SUM(C289:J289)</f>
        <v>0</v>
      </c>
    </row>
    <row r="290" spans="2:12" x14ac:dyDescent="0.25">
      <c r="B290" s="29"/>
      <c r="C290" s="24"/>
      <c r="D290" s="24"/>
      <c r="E290" s="24"/>
      <c r="F290" s="24"/>
      <c r="G290" s="24"/>
      <c r="H290" s="24"/>
      <c r="I290" s="24"/>
      <c r="J290" s="24"/>
      <c r="K290" s="32"/>
    </row>
    <row r="291" spans="2:12" ht="15.75" thickBot="1" x14ac:dyDescent="0.3">
      <c r="B291" s="33" t="s">
        <v>3</v>
      </c>
      <c r="C291" s="34">
        <f t="shared" ref="C291:J291" si="65">C287-C289</f>
        <v>0</v>
      </c>
      <c r="D291" s="34">
        <f t="shared" si="65"/>
        <v>0</v>
      </c>
      <c r="E291" s="34">
        <f t="shared" si="65"/>
        <v>0</v>
      </c>
      <c r="F291" s="34">
        <f t="shared" si="65"/>
        <v>0</v>
      </c>
      <c r="G291" s="34">
        <f t="shared" si="65"/>
        <v>0</v>
      </c>
      <c r="H291" s="34">
        <f t="shared" si="65"/>
        <v>0</v>
      </c>
      <c r="I291" s="34">
        <f t="shared" si="65"/>
        <v>0</v>
      </c>
      <c r="J291" s="34">
        <f t="shared" si="65"/>
        <v>0</v>
      </c>
      <c r="K291" s="35">
        <f>SUM(C291:J291)</f>
        <v>0</v>
      </c>
      <c r="L291" s="8"/>
    </row>
    <row r="292" spans="2:12" ht="15.75" thickTop="1" x14ac:dyDescent="0.25"/>
    <row r="293" spans="2:12" ht="15.75" thickBot="1" x14ac:dyDescent="0.3"/>
    <row r="294" spans="2:12" ht="15.75" thickTop="1" x14ac:dyDescent="0.25">
      <c r="B294" s="25" t="s">
        <v>5</v>
      </c>
      <c r="C294" s="26"/>
      <c r="D294" s="26"/>
      <c r="E294" s="26"/>
      <c r="F294" s="26"/>
      <c r="G294" s="26"/>
      <c r="H294" s="26"/>
      <c r="I294" s="26"/>
      <c r="J294" s="26"/>
      <c r="K294" s="27"/>
    </row>
    <row r="295" spans="2:12" x14ac:dyDescent="0.25">
      <c r="B295" s="66" t="s">
        <v>38</v>
      </c>
      <c r="C295" s="12"/>
      <c r="D295" s="12"/>
      <c r="E295" s="12"/>
      <c r="F295" s="5"/>
      <c r="G295" s="12"/>
      <c r="H295" s="12"/>
      <c r="I295" s="12"/>
      <c r="J295" s="12"/>
      <c r="K295" s="28" t="s">
        <v>25</v>
      </c>
    </row>
    <row r="296" spans="2:12" x14ac:dyDescent="0.25">
      <c r="B296" s="29"/>
      <c r="C296" s="13" t="s">
        <v>1</v>
      </c>
      <c r="D296" s="13" t="s">
        <v>1</v>
      </c>
      <c r="E296" s="14" t="s">
        <v>0</v>
      </c>
      <c r="F296" s="14" t="s">
        <v>0</v>
      </c>
      <c r="G296" s="14" t="s">
        <v>0</v>
      </c>
      <c r="H296" s="16" t="s">
        <v>6</v>
      </c>
      <c r="I296" s="16" t="s">
        <v>6</v>
      </c>
      <c r="J296" s="17" t="s">
        <v>6</v>
      </c>
      <c r="K296" s="28" t="s">
        <v>16</v>
      </c>
      <c r="L296" s="6"/>
    </row>
    <row r="297" spans="2:12" x14ac:dyDescent="0.25">
      <c r="B297" s="29"/>
      <c r="C297" s="13" t="s">
        <v>7</v>
      </c>
      <c r="D297" s="13" t="s">
        <v>13</v>
      </c>
      <c r="E297" s="14" t="s">
        <v>9</v>
      </c>
      <c r="F297" s="80" t="s">
        <v>8</v>
      </c>
      <c r="G297" s="14" t="s">
        <v>13</v>
      </c>
      <c r="H297" s="16" t="s">
        <v>7</v>
      </c>
      <c r="I297" s="16" t="s">
        <v>13</v>
      </c>
      <c r="J297" s="17" t="s">
        <v>17</v>
      </c>
      <c r="K297" s="28"/>
      <c r="L297" s="6"/>
    </row>
    <row r="298" spans="2:12" x14ac:dyDescent="0.25">
      <c r="B298" s="29"/>
      <c r="C298" s="19"/>
      <c r="D298" s="19"/>
      <c r="E298" s="20"/>
      <c r="F298" s="20"/>
      <c r="G298" s="20"/>
      <c r="H298" s="22"/>
      <c r="I298" s="22"/>
      <c r="J298" s="23"/>
      <c r="K298" s="30"/>
    </row>
    <row r="299" spans="2:12" x14ac:dyDescent="0.25">
      <c r="B299" s="29" t="s">
        <v>18</v>
      </c>
      <c r="C299" s="19">
        <v>0</v>
      </c>
      <c r="D299" s="19">
        <v>0</v>
      </c>
      <c r="E299" s="20">
        <v>0</v>
      </c>
      <c r="F299" s="20">
        <v>0</v>
      </c>
      <c r="G299" s="20">
        <v>0</v>
      </c>
      <c r="H299" s="22">
        <v>0</v>
      </c>
      <c r="I299" s="22">
        <v>0</v>
      </c>
      <c r="J299" s="23">
        <v>0</v>
      </c>
      <c r="K299" s="30"/>
    </row>
    <row r="300" spans="2:12" ht="15.75" thickBot="1" x14ac:dyDescent="0.3">
      <c r="B300" s="29" t="s">
        <v>20</v>
      </c>
      <c r="C300" s="19">
        <v>1.99</v>
      </c>
      <c r="D300" s="19">
        <v>1.99</v>
      </c>
      <c r="E300" s="20">
        <v>1.99</v>
      </c>
      <c r="F300" s="20">
        <v>1.99</v>
      </c>
      <c r="G300" s="20">
        <v>1.99</v>
      </c>
      <c r="H300" s="22">
        <v>1.99</v>
      </c>
      <c r="I300" s="22">
        <v>1.99</v>
      </c>
      <c r="J300" s="23">
        <v>2.5</v>
      </c>
      <c r="K300" s="30"/>
    </row>
    <row r="301" spans="2:12" ht="15.75" thickBot="1" x14ac:dyDescent="0.3">
      <c r="B301" s="29" t="s">
        <v>198</v>
      </c>
      <c r="C301" s="49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1">
        <v>0</v>
      </c>
      <c r="K301" s="31">
        <f>SUM(C301:J301)</f>
        <v>0</v>
      </c>
    </row>
    <row r="302" spans="2:12" x14ac:dyDescent="0.25">
      <c r="B302" s="29" t="s">
        <v>12</v>
      </c>
      <c r="C302" s="19"/>
      <c r="D302" s="19"/>
      <c r="E302" s="20"/>
      <c r="F302" s="20"/>
      <c r="G302" s="20"/>
      <c r="H302" s="22"/>
      <c r="I302" s="22"/>
      <c r="J302" s="23"/>
      <c r="K302" s="30"/>
    </row>
    <row r="303" spans="2:12" x14ac:dyDescent="0.25">
      <c r="B303" s="29" t="s">
        <v>2</v>
      </c>
      <c r="C303" s="19">
        <v>1.46</v>
      </c>
      <c r="D303" s="19">
        <v>1.46</v>
      </c>
      <c r="E303" s="20">
        <v>1.1599999999999999</v>
      </c>
      <c r="F303" s="20">
        <v>1.1599999999999999</v>
      </c>
      <c r="G303" s="20">
        <v>1.1599999999999999</v>
      </c>
      <c r="H303" s="22">
        <v>0.26</v>
      </c>
      <c r="I303" s="22">
        <v>0.26</v>
      </c>
      <c r="J303" s="23">
        <v>0</v>
      </c>
      <c r="K303" s="30"/>
    </row>
    <row r="304" spans="2:12" x14ac:dyDescent="0.25">
      <c r="B304" s="29" t="s">
        <v>10</v>
      </c>
      <c r="C304" s="19">
        <v>0</v>
      </c>
      <c r="D304" s="19">
        <v>0</v>
      </c>
      <c r="E304" s="20">
        <v>0.3</v>
      </c>
      <c r="F304" s="20">
        <v>0.3</v>
      </c>
      <c r="G304" s="20">
        <v>0.3</v>
      </c>
      <c r="H304" s="22">
        <v>0</v>
      </c>
      <c r="I304" s="22">
        <v>0</v>
      </c>
      <c r="J304" s="23">
        <v>0</v>
      </c>
      <c r="K304" s="30"/>
    </row>
    <row r="305" spans="2:12" ht="15.75" thickBot="1" x14ac:dyDescent="0.3">
      <c r="B305" s="29"/>
      <c r="C305" s="19"/>
      <c r="D305" s="19"/>
      <c r="E305" s="20"/>
      <c r="F305" s="20"/>
      <c r="G305" s="20"/>
      <c r="H305" s="22"/>
      <c r="I305" s="22"/>
      <c r="J305" s="23"/>
      <c r="K305" s="30"/>
    </row>
    <row r="306" spans="2:12" ht="15.75" thickBot="1" x14ac:dyDescent="0.3">
      <c r="B306" s="29" t="s">
        <v>14</v>
      </c>
      <c r="C306" s="49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31">
        <f>SUM(C306:J306)</f>
        <v>0</v>
      </c>
    </row>
    <row r="307" spans="2:12" x14ac:dyDescent="0.25">
      <c r="B307" s="29"/>
      <c r="C307" s="12"/>
      <c r="D307" s="12"/>
      <c r="E307" s="12"/>
      <c r="F307" s="12"/>
      <c r="G307" s="12"/>
      <c r="H307" s="12"/>
      <c r="I307" s="12"/>
      <c r="J307" s="12"/>
      <c r="K307" s="30"/>
    </row>
    <row r="308" spans="2:12" x14ac:dyDescent="0.25">
      <c r="B308" s="29" t="s">
        <v>199</v>
      </c>
      <c r="C308" s="24">
        <f>C299*C301</f>
        <v>0</v>
      </c>
      <c r="D308" s="24">
        <f t="shared" ref="D308:J308" si="66">D299*D301</f>
        <v>0</v>
      </c>
      <c r="E308" s="24">
        <f t="shared" si="66"/>
        <v>0</v>
      </c>
      <c r="F308" s="24">
        <f t="shared" si="66"/>
        <v>0</v>
      </c>
      <c r="G308" s="24">
        <f t="shared" si="66"/>
        <v>0</v>
      </c>
      <c r="H308" s="24">
        <f t="shared" si="66"/>
        <v>0</v>
      </c>
      <c r="I308" s="24">
        <f t="shared" si="66"/>
        <v>0</v>
      </c>
      <c r="J308" s="24">
        <f t="shared" si="66"/>
        <v>0</v>
      </c>
      <c r="K308" s="32">
        <f>SUM(C308:J308)</f>
        <v>0</v>
      </c>
    </row>
    <row r="309" spans="2:12" x14ac:dyDescent="0.25">
      <c r="B309" s="29" t="s">
        <v>21</v>
      </c>
      <c r="C309" s="24">
        <f>C304*C306</f>
        <v>0</v>
      </c>
      <c r="D309" s="24">
        <f>D304*D306</f>
        <v>0</v>
      </c>
      <c r="E309" s="24">
        <f>E304*E306</f>
        <v>0</v>
      </c>
      <c r="F309" s="24">
        <f t="shared" ref="F309:J309" si="67">F304*F306</f>
        <v>0</v>
      </c>
      <c r="G309" s="24">
        <f t="shared" si="67"/>
        <v>0</v>
      </c>
      <c r="H309" s="24">
        <f t="shared" si="67"/>
        <v>0</v>
      </c>
      <c r="I309" s="24">
        <f t="shared" si="67"/>
        <v>0</v>
      </c>
      <c r="J309" s="24">
        <f t="shared" si="67"/>
        <v>0</v>
      </c>
      <c r="K309" s="32">
        <f>SUM(C309:J309)</f>
        <v>0</v>
      </c>
    </row>
    <row r="310" spans="2:12" x14ac:dyDescent="0.25">
      <c r="B310" s="29" t="s">
        <v>22</v>
      </c>
      <c r="C310" s="24">
        <f>C303*C306</f>
        <v>0</v>
      </c>
      <c r="D310" s="24">
        <f>D303*D306</f>
        <v>0</v>
      </c>
      <c r="E310" s="24">
        <f>E303*E306</f>
        <v>0</v>
      </c>
      <c r="F310" s="24">
        <f t="shared" ref="F310:J310" si="68">F303*F306</f>
        <v>0</v>
      </c>
      <c r="G310" s="24">
        <f t="shared" si="68"/>
        <v>0</v>
      </c>
      <c r="H310" s="24">
        <f t="shared" si="68"/>
        <v>0</v>
      </c>
      <c r="I310" s="24">
        <f t="shared" si="68"/>
        <v>0</v>
      </c>
      <c r="J310" s="24">
        <f t="shared" si="68"/>
        <v>0</v>
      </c>
      <c r="K310" s="32">
        <f>SUM(C310:J310)</f>
        <v>0</v>
      </c>
    </row>
    <row r="311" spans="2:12" x14ac:dyDescent="0.25">
      <c r="B311" s="29"/>
      <c r="C311" s="24"/>
      <c r="D311" s="24"/>
      <c r="E311" s="24"/>
      <c r="F311" s="24"/>
      <c r="G311" s="24"/>
      <c r="H311" s="24"/>
      <c r="I311" s="24"/>
      <c r="J311" s="24"/>
      <c r="K311" s="32"/>
    </row>
    <row r="312" spans="2:12" x14ac:dyDescent="0.25">
      <c r="B312" s="29" t="s">
        <v>19</v>
      </c>
      <c r="C312" s="12"/>
      <c r="D312" s="12"/>
      <c r="E312" s="12"/>
      <c r="F312" s="12"/>
      <c r="G312" s="12"/>
      <c r="H312" s="12"/>
      <c r="I312" s="12"/>
      <c r="J312" s="12"/>
      <c r="K312" s="30"/>
    </row>
    <row r="313" spans="2:12" x14ac:dyDescent="0.25">
      <c r="B313" s="29" t="s">
        <v>11</v>
      </c>
      <c r="C313" s="24">
        <f>SUM(C308:C310)</f>
        <v>0</v>
      </c>
      <c r="D313" s="24">
        <f>SUM(D308:D310)</f>
        <v>0</v>
      </c>
      <c r="E313" s="24">
        <f>SUM(E308:E310)</f>
        <v>0</v>
      </c>
      <c r="F313" s="24">
        <f>SUM(F308:F310)</f>
        <v>0</v>
      </c>
      <c r="G313" s="24">
        <f>SUM(G308:G310)</f>
        <v>0</v>
      </c>
      <c r="H313" s="24">
        <f t="shared" ref="H313:J313" si="69">SUM(H308:H310)</f>
        <v>0</v>
      </c>
      <c r="I313" s="24">
        <f t="shared" si="69"/>
        <v>0</v>
      </c>
      <c r="J313" s="24">
        <f t="shared" si="69"/>
        <v>0</v>
      </c>
      <c r="K313" s="32">
        <f>SUM(C313:J313)</f>
        <v>0</v>
      </c>
    </row>
    <row r="314" spans="2:12" x14ac:dyDescent="0.25">
      <c r="B314" s="29"/>
      <c r="C314" s="24"/>
      <c r="D314" s="24"/>
      <c r="E314" s="24"/>
      <c r="F314" s="24"/>
      <c r="G314" s="24"/>
      <c r="H314" s="24"/>
      <c r="I314" s="24"/>
      <c r="J314" s="24"/>
      <c r="K314" s="32"/>
    </row>
    <row r="315" spans="2:12" x14ac:dyDescent="0.25">
      <c r="B315" s="29" t="s">
        <v>200</v>
      </c>
      <c r="C315" s="24">
        <f>C300*C301</f>
        <v>0</v>
      </c>
      <c r="D315" s="24">
        <f t="shared" ref="D315:J315" si="70">D300*D301</f>
        <v>0</v>
      </c>
      <c r="E315" s="24">
        <f t="shared" si="70"/>
        <v>0</v>
      </c>
      <c r="F315" s="24">
        <f t="shared" si="70"/>
        <v>0</v>
      </c>
      <c r="G315" s="24">
        <f t="shared" si="70"/>
        <v>0</v>
      </c>
      <c r="H315" s="24">
        <f t="shared" si="70"/>
        <v>0</v>
      </c>
      <c r="I315" s="24">
        <f t="shared" si="70"/>
        <v>0</v>
      </c>
      <c r="J315" s="24">
        <f t="shared" si="70"/>
        <v>0</v>
      </c>
      <c r="K315" s="32">
        <f>SUM(C315:J315)</f>
        <v>0</v>
      </c>
    </row>
    <row r="316" spans="2:12" x14ac:dyDescent="0.25">
      <c r="B316" s="29"/>
      <c r="C316" s="24"/>
      <c r="D316" s="24"/>
      <c r="E316" s="24"/>
      <c r="F316" s="24"/>
      <c r="G316" s="24"/>
      <c r="H316" s="24"/>
      <c r="I316" s="24"/>
      <c r="J316" s="24"/>
      <c r="K316" s="32"/>
    </row>
    <row r="317" spans="2:12" ht="15.75" thickBot="1" x14ac:dyDescent="0.3">
      <c r="B317" s="33" t="s">
        <v>3</v>
      </c>
      <c r="C317" s="34">
        <f t="shared" ref="C317:J317" si="71">C313-C315</f>
        <v>0</v>
      </c>
      <c r="D317" s="34">
        <f t="shared" si="71"/>
        <v>0</v>
      </c>
      <c r="E317" s="34">
        <f t="shared" si="71"/>
        <v>0</v>
      </c>
      <c r="F317" s="34">
        <f t="shared" si="71"/>
        <v>0</v>
      </c>
      <c r="G317" s="34">
        <f t="shared" si="71"/>
        <v>0</v>
      </c>
      <c r="H317" s="34">
        <f t="shared" si="71"/>
        <v>0</v>
      </c>
      <c r="I317" s="34">
        <f t="shared" si="71"/>
        <v>0</v>
      </c>
      <c r="J317" s="34">
        <f t="shared" si="71"/>
        <v>0</v>
      </c>
      <c r="K317" s="35">
        <f>SUM(C317:J317)</f>
        <v>0</v>
      </c>
      <c r="L317" s="8"/>
    </row>
    <row r="318" spans="2:12" ht="15.75" thickTop="1" x14ac:dyDescent="0.25"/>
    <row r="320" spans="2:12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  <row r="968" s="7" customFormat="1" x14ac:dyDescent="0.25"/>
    <row r="969" s="7" customFormat="1" x14ac:dyDescent="0.25"/>
    <row r="970" s="7" customFormat="1" x14ac:dyDescent="0.25"/>
    <row r="971" s="7" customFormat="1" x14ac:dyDescent="0.25"/>
    <row r="972" s="7" customFormat="1" x14ac:dyDescent="0.25"/>
    <row r="973" s="7" customFormat="1" x14ac:dyDescent="0.25"/>
    <row r="974" s="7" customFormat="1" x14ac:dyDescent="0.25"/>
    <row r="975" s="7" customFormat="1" x14ac:dyDescent="0.25"/>
    <row r="976" s="7" customFormat="1" x14ac:dyDescent="0.25"/>
    <row r="977" s="7" customFormat="1" x14ac:dyDescent="0.25"/>
    <row r="978" s="7" customFormat="1" x14ac:dyDescent="0.25"/>
    <row r="979" s="7" customFormat="1" x14ac:dyDescent="0.25"/>
    <row r="980" s="7" customFormat="1" x14ac:dyDescent="0.25"/>
    <row r="981" s="7" customFormat="1" x14ac:dyDescent="0.25"/>
    <row r="982" s="7" customFormat="1" x14ac:dyDescent="0.25"/>
    <row r="983" s="7" customFormat="1" x14ac:dyDescent="0.25"/>
    <row r="984" s="7" customFormat="1" x14ac:dyDescent="0.25"/>
    <row r="985" s="7" customFormat="1" x14ac:dyDescent="0.25"/>
    <row r="986" s="7" customFormat="1" x14ac:dyDescent="0.25"/>
    <row r="987" s="7" customFormat="1" x14ac:dyDescent="0.25"/>
    <row r="988" s="7" customFormat="1" x14ac:dyDescent="0.25"/>
    <row r="989" s="7" customFormat="1" x14ac:dyDescent="0.25"/>
    <row r="990" s="7" customFormat="1" x14ac:dyDescent="0.25"/>
    <row r="991" s="7" customFormat="1" x14ac:dyDescent="0.25"/>
    <row r="992" s="7" customFormat="1" x14ac:dyDescent="0.25"/>
    <row r="993" s="7" customFormat="1" x14ac:dyDescent="0.25"/>
    <row r="994" s="7" customFormat="1" x14ac:dyDescent="0.25"/>
    <row r="995" s="7" customFormat="1" x14ac:dyDescent="0.25"/>
    <row r="996" s="7" customFormat="1" x14ac:dyDescent="0.25"/>
    <row r="997" s="7" customFormat="1" x14ac:dyDescent="0.25"/>
    <row r="998" s="7" customFormat="1" x14ac:dyDescent="0.25"/>
    <row r="999" s="7" customFormat="1" x14ac:dyDescent="0.25"/>
    <row r="1000" s="7" customFormat="1" x14ac:dyDescent="0.25"/>
    <row r="1001" s="7" customFormat="1" x14ac:dyDescent="0.25"/>
    <row r="1002" s="7" customFormat="1" x14ac:dyDescent="0.25"/>
    <row r="1003" s="7" customFormat="1" x14ac:dyDescent="0.25"/>
    <row r="1004" s="7" customFormat="1" x14ac:dyDescent="0.25"/>
    <row r="1005" s="7" customFormat="1" x14ac:dyDescent="0.25"/>
    <row r="1006" s="7" customFormat="1" x14ac:dyDescent="0.25"/>
    <row r="1007" s="7" customFormat="1" x14ac:dyDescent="0.25"/>
    <row r="1008" s="7" customFormat="1" x14ac:dyDescent="0.25"/>
    <row r="1009" s="7" customFormat="1" x14ac:dyDescent="0.25"/>
    <row r="1010" s="7" customFormat="1" x14ac:dyDescent="0.25"/>
    <row r="1011" s="7" customFormat="1" x14ac:dyDescent="0.25"/>
    <row r="1012" s="7" customFormat="1" x14ac:dyDescent="0.25"/>
    <row r="1013" s="7" customFormat="1" x14ac:dyDescent="0.25"/>
    <row r="1014" s="7" customFormat="1" x14ac:dyDescent="0.25"/>
    <row r="1015" s="7" customFormat="1" x14ac:dyDescent="0.25"/>
    <row r="1016" s="7" customFormat="1" x14ac:dyDescent="0.25"/>
    <row r="1017" s="7" customFormat="1" x14ac:dyDescent="0.25"/>
    <row r="1018" s="7" customFormat="1" x14ac:dyDescent="0.25"/>
    <row r="1019" s="7" customFormat="1" x14ac:dyDescent="0.25"/>
    <row r="1020" s="7" customFormat="1" x14ac:dyDescent="0.25"/>
    <row r="1021" s="7" customFormat="1" x14ac:dyDescent="0.25"/>
    <row r="1022" s="7" customFormat="1" x14ac:dyDescent="0.25"/>
    <row r="1023" s="7" customFormat="1" x14ac:dyDescent="0.25"/>
    <row r="1024" s="7" customFormat="1" x14ac:dyDescent="0.25"/>
    <row r="1025" s="7" customFormat="1" x14ac:dyDescent="0.25"/>
    <row r="1026" s="7" customFormat="1" x14ac:dyDescent="0.25"/>
    <row r="1027" s="7" customFormat="1" x14ac:dyDescent="0.25"/>
    <row r="1028" s="7" customFormat="1" x14ac:dyDescent="0.25"/>
    <row r="1029" s="7" customFormat="1" x14ac:dyDescent="0.25"/>
    <row r="1030" s="7" customFormat="1" x14ac:dyDescent="0.25"/>
    <row r="1031" s="7" customFormat="1" x14ac:dyDescent="0.25"/>
    <row r="1032" s="7" customFormat="1" x14ac:dyDescent="0.25"/>
    <row r="1033" s="7" customFormat="1" x14ac:dyDescent="0.25"/>
    <row r="1034" s="7" customFormat="1" x14ac:dyDescent="0.25"/>
    <row r="1035" s="7" customFormat="1" x14ac:dyDescent="0.25"/>
    <row r="1036" s="7" customFormat="1" x14ac:dyDescent="0.25"/>
    <row r="1037" s="7" customFormat="1" x14ac:dyDescent="0.25"/>
    <row r="1038" s="7" customFormat="1" x14ac:dyDescent="0.25"/>
    <row r="1039" s="7" customFormat="1" x14ac:dyDescent="0.25"/>
    <row r="1040" s="7" customFormat="1" x14ac:dyDescent="0.25"/>
    <row r="1041" s="7" customFormat="1" x14ac:dyDescent="0.25"/>
    <row r="1042" s="7" customFormat="1" x14ac:dyDescent="0.25"/>
    <row r="1043" s="7" customFormat="1" x14ac:dyDescent="0.25"/>
    <row r="1044" s="7" customFormat="1" x14ac:dyDescent="0.25"/>
    <row r="1045" s="7" customFormat="1" x14ac:dyDescent="0.25"/>
    <row r="1046" s="7" customFormat="1" x14ac:dyDescent="0.25"/>
    <row r="1047" s="7" customFormat="1" x14ac:dyDescent="0.25"/>
    <row r="1048" s="7" customFormat="1" x14ac:dyDescent="0.25"/>
    <row r="1049" s="7" customFormat="1" x14ac:dyDescent="0.25"/>
    <row r="1050" s="7" customFormat="1" x14ac:dyDescent="0.25"/>
    <row r="1051" s="7" customFormat="1" x14ac:dyDescent="0.25"/>
    <row r="1052" s="7" customFormat="1" x14ac:dyDescent="0.25"/>
    <row r="1053" s="7" customFormat="1" x14ac:dyDescent="0.25"/>
    <row r="1054" s="7" customFormat="1" x14ac:dyDescent="0.25"/>
    <row r="1055" s="7" customFormat="1" x14ac:dyDescent="0.25"/>
    <row r="1056" s="7" customFormat="1" x14ac:dyDescent="0.25"/>
    <row r="1057" s="7" customFormat="1" x14ac:dyDescent="0.25"/>
    <row r="1058" s="7" customFormat="1" x14ac:dyDescent="0.25"/>
    <row r="1059" s="7" customFormat="1" x14ac:dyDescent="0.25"/>
    <row r="1060" s="7" customFormat="1" x14ac:dyDescent="0.25"/>
    <row r="1061" s="7" customFormat="1" x14ac:dyDescent="0.25"/>
    <row r="1062" s="7" customFormat="1" x14ac:dyDescent="0.25"/>
    <row r="1063" s="7" customFormat="1" x14ac:dyDescent="0.25"/>
    <row r="1064" s="7" customFormat="1" x14ac:dyDescent="0.25"/>
    <row r="1065" s="7" customFormat="1" x14ac:dyDescent="0.25"/>
    <row r="1066" s="7" customFormat="1" x14ac:dyDescent="0.25"/>
    <row r="1067" s="7" customFormat="1" x14ac:dyDescent="0.25"/>
    <row r="1068" s="7" customFormat="1" x14ac:dyDescent="0.25"/>
    <row r="1069" s="7" customFormat="1" x14ac:dyDescent="0.25"/>
    <row r="1070" s="7" customFormat="1" x14ac:dyDescent="0.25"/>
    <row r="1071" s="7" customFormat="1" x14ac:dyDescent="0.25"/>
    <row r="1072" s="7" customFormat="1" x14ac:dyDescent="0.25"/>
    <row r="1073" s="7" customFormat="1" x14ac:dyDescent="0.25"/>
    <row r="1074" s="7" customFormat="1" x14ac:dyDescent="0.25"/>
    <row r="1075" s="7" customFormat="1" x14ac:dyDescent="0.25"/>
    <row r="1076" s="7" customFormat="1" x14ac:dyDescent="0.25"/>
    <row r="1077" s="7" customFormat="1" x14ac:dyDescent="0.25"/>
    <row r="1078" s="7" customFormat="1" x14ac:dyDescent="0.25"/>
    <row r="1079" s="7" customFormat="1" x14ac:dyDescent="0.25"/>
    <row r="1080" s="7" customFormat="1" x14ac:dyDescent="0.25"/>
    <row r="1081" s="7" customFormat="1" x14ac:dyDescent="0.25"/>
    <row r="1082" s="7" customFormat="1" x14ac:dyDescent="0.25"/>
    <row r="1083" s="7" customFormat="1" x14ac:dyDescent="0.25"/>
    <row r="1084" s="7" customFormat="1" x14ac:dyDescent="0.25"/>
    <row r="1085" s="7" customFormat="1" x14ac:dyDescent="0.25"/>
    <row r="1086" s="7" customFormat="1" x14ac:dyDescent="0.25"/>
    <row r="1087" s="7" customFormat="1" x14ac:dyDescent="0.25"/>
    <row r="1088" s="7" customFormat="1" x14ac:dyDescent="0.25"/>
    <row r="1089" s="7" customFormat="1" x14ac:dyDescent="0.25"/>
    <row r="1090" s="7" customFormat="1" x14ac:dyDescent="0.25"/>
    <row r="1091" s="7" customFormat="1" x14ac:dyDescent="0.25"/>
    <row r="1092" s="7" customFormat="1" x14ac:dyDescent="0.25"/>
    <row r="1093" s="7" customFormat="1" x14ac:dyDescent="0.25"/>
    <row r="1094" s="7" customFormat="1" x14ac:dyDescent="0.25"/>
    <row r="1095" s="7" customFormat="1" x14ac:dyDescent="0.25"/>
    <row r="1096" s="7" customFormat="1" x14ac:dyDescent="0.25"/>
    <row r="1097" s="7" customFormat="1" x14ac:dyDescent="0.25"/>
    <row r="1098" s="7" customFormat="1" x14ac:dyDescent="0.25"/>
    <row r="1099" s="7" customFormat="1" x14ac:dyDescent="0.25"/>
    <row r="1100" s="7" customFormat="1" x14ac:dyDescent="0.25"/>
    <row r="1101" s="7" customFormat="1" x14ac:dyDescent="0.25"/>
    <row r="1102" s="7" customFormat="1" x14ac:dyDescent="0.25"/>
    <row r="1103" s="7" customFormat="1" x14ac:dyDescent="0.25"/>
    <row r="1104" s="7" customFormat="1" x14ac:dyDescent="0.25"/>
    <row r="1105" s="7" customFormat="1" x14ac:dyDescent="0.25"/>
    <row r="1106" s="7" customFormat="1" x14ac:dyDescent="0.25"/>
    <row r="1107" s="7" customFormat="1" x14ac:dyDescent="0.25"/>
    <row r="1108" s="7" customFormat="1" x14ac:dyDescent="0.25"/>
    <row r="1109" s="7" customFormat="1" x14ac:dyDescent="0.25"/>
    <row r="1110" s="7" customFormat="1" x14ac:dyDescent="0.25"/>
    <row r="1111" s="7" customFormat="1" x14ac:dyDescent="0.25"/>
    <row r="1112" s="7" customFormat="1" x14ac:dyDescent="0.25"/>
    <row r="1113" s="7" customFormat="1" x14ac:dyDescent="0.25"/>
    <row r="1114" s="7" customFormat="1" x14ac:dyDescent="0.25"/>
    <row r="1115" s="7" customFormat="1" x14ac:dyDescent="0.25"/>
    <row r="1116" s="7" customFormat="1" x14ac:dyDescent="0.25"/>
    <row r="1117" s="7" customFormat="1" x14ac:dyDescent="0.25"/>
    <row r="1118" s="7" customFormat="1" x14ac:dyDescent="0.25"/>
    <row r="1119" s="7" customFormat="1" x14ac:dyDescent="0.25"/>
    <row r="1120" s="7" customFormat="1" x14ac:dyDescent="0.25"/>
    <row r="1121" s="7" customFormat="1" x14ac:dyDescent="0.25"/>
    <row r="1122" s="7" customFormat="1" x14ac:dyDescent="0.25"/>
    <row r="1123" s="7" customFormat="1" x14ac:dyDescent="0.25"/>
    <row r="1124" s="7" customFormat="1" x14ac:dyDescent="0.25"/>
    <row r="1125" s="7" customFormat="1" x14ac:dyDescent="0.25"/>
    <row r="1126" s="7" customFormat="1" x14ac:dyDescent="0.25"/>
    <row r="1127" s="7" customFormat="1" x14ac:dyDescent="0.25"/>
    <row r="1128" s="7" customFormat="1" x14ac:dyDescent="0.25"/>
    <row r="1129" s="7" customFormat="1" x14ac:dyDescent="0.25"/>
    <row r="1130" s="7" customFormat="1" x14ac:dyDescent="0.25"/>
    <row r="1131" s="7" customFormat="1" x14ac:dyDescent="0.25"/>
    <row r="1132" s="7" customFormat="1" x14ac:dyDescent="0.25"/>
    <row r="1133" s="7" customFormat="1" x14ac:dyDescent="0.25"/>
    <row r="1134" s="7" customFormat="1" x14ac:dyDescent="0.25"/>
    <row r="1135" s="7" customFormat="1" x14ac:dyDescent="0.25"/>
    <row r="1136" s="7" customFormat="1" x14ac:dyDescent="0.25"/>
    <row r="1137" s="7" customFormat="1" x14ac:dyDescent="0.25"/>
    <row r="1138" s="7" customFormat="1" x14ac:dyDescent="0.25"/>
    <row r="1139" s="7" customFormat="1" x14ac:dyDescent="0.25"/>
    <row r="1140" s="7" customFormat="1" x14ac:dyDescent="0.25"/>
    <row r="1141" s="7" customFormat="1" x14ac:dyDescent="0.25"/>
    <row r="1142" s="7" customFormat="1" x14ac:dyDescent="0.25"/>
    <row r="1143" s="7" customFormat="1" x14ac:dyDescent="0.25"/>
    <row r="1144" s="7" customFormat="1" x14ac:dyDescent="0.25"/>
    <row r="1145" s="7" customFormat="1" x14ac:dyDescent="0.25"/>
    <row r="1146" s="7" customFormat="1" x14ac:dyDescent="0.25"/>
    <row r="1147" s="7" customFormat="1" x14ac:dyDescent="0.25"/>
    <row r="1148" s="7" customFormat="1" x14ac:dyDescent="0.25"/>
    <row r="1149" s="7" customFormat="1" x14ac:dyDescent="0.25"/>
    <row r="1150" s="7" customFormat="1" x14ac:dyDescent="0.25"/>
    <row r="1151" s="7" customFormat="1" x14ac:dyDescent="0.25"/>
    <row r="1152" s="7" customFormat="1" x14ac:dyDescent="0.25"/>
    <row r="1153" s="7" customFormat="1" x14ac:dyDescent="0.25"/>
    <row r="1154" s="7" customFormat="1" x14ac:dyDescent="0.25"/>
    <row r="1155" s="7" customFormat="1" x14ac:dyDescent="0.25"/>
    <row r="1156" s="7" customFormat="1" x14ac:dyDescent="0.25"/>
    <row r="1157" s="7" customFormat="1" x14ac:dyDescent="0.25"/>
    <row r="1158" s="7" customFormat="1" x14ac:dyDescent="0.25"/>
    <row r="1159" s="7" customFormat="1" x14ac:dyDescent="0.25"/>
    <row r="1160" s="7" customFormat="1" x14ac:dyDescent="0.25"/>
    <row r="1161" s="7" customFormat="1" x14ac:dyDescent="0.25"/>
    <row r="1162" s="7" customFormat="1" x14ac:dyDescent="0.25"/>
    <row r="1163" s="7" customFormat="1" x14ac:dyDescent="0.25"/>
    <row r="1164" s="7" customFormat="1" x14ac:dyDescent="0.25"/>
    <row r="1165" s="7" customFormat="1" x14ac:dyDescent="0.25"/>
    <row r="1166" s="7" customFormat="1" x14ac:dyDescent="0.25"/>
    <row r="1167" s="7" customFormat="1" x14ac:dyDescent="0.25"/>
    <row r="1168" s="7" customFormat="1" x14ac:dyDescent="0.25"/>
    <row r="1169" s="7" customFormat="1" x14ac:dyDescent="0.25"/>
    <row r="1170" s="7" customFormat="1" x14ac:dyDescent="0.25"/>
    <row r="1171" s="7" customFormat="1" x14ac:dyDescent="0.25"/>
    <row r="1172" s="7" customFormat="1" x14ac:dyDescent="0.25"/>
    <row r="1173" s="7" customFormat="1" x14ac:dyDescent="0.25"/>
    <row r="1174" s="7" customFormat="1" x14ac:dyDescent="0.25"/>
    <row r="1175" s="7" customFormat="1" x14ac:dyDescent="0.25"/>
    <row r="1176" s="7" customFormat="1" x14ac:dyDescent="0.25"/>
    <row r="1177" s="7" customFormat="1" x14ac:dyDescent="0.25"/>
    <row r="1178" s="7" customFormat="1" x14ac:dyDescent="0.25"/>
    <row r="1179" s="7" customFormat="1" x14ac:dyDescent="0.25"/>
    <row r="1180" s="7" customFormat="1" x14ac:dyDescent="0.25"/>
    <row r="1181" s="7" customFormat="1" x14ac:dyDescent="0.25"/>
    <row r="1182" s="7" customFormat="1" x14ac:dyDescent="0.25"/>
    <row r="1183" s="7" customFormat="1" x14ac:dyDescent="0.25"/>
    <row r="1184" s="7" customFormat="1" x14ac:dyDescent="0.25"/>
    <row r="1185" s="7" customFormat="1" x14ac:dyDescent="0.25"/>
    <row r="1186" s="7" customFormat="1" x14ac:dyDescent="0.25"/>
    <row r="1187" s="7" customFormat="1" x14ac:dyDescent="0.25"/>
    <row r="1188" s="7" customFormat="1" x14ac:dyDescent="0.25"/>
    <row r="1189" s="7" customFormat="1" x14ac:dyDescent="0.25"/>
    <row r="1190" s="7" customFormat="1" x14ac:dyDescent="0.25"/>
    <row r="1191" s="7" customFormat="1" x14ac:dyDescent="0.25"/>
    <row r="1192" s="7" customFormat="1" x14ac:dyDescent="0.25"/>
    <row r="1193" s="7" customFormat="1" x14ac:dyDescent="0.25"/>
    <row r="1194" s="7" customFormat="1" x14ac:dyDescent="0.25"/>
    <row r="1195" s="7" customFormat="1" x14ac:dyDescent="0.25"/>
    <row r="1196" s="7" customFormat="1" x14ac:dyDescent="0.25"/>
    <row r="1197" s="7" customFormat="1" x14ac:dyDescent="0.25"/>
    <row r="1198" s="7" customFormat="1" x14ac:dyDescent="0.25"/>
    <row r="1199" s="7" customFormat="1" x14ac:dyDescent="0.25"/>
    <row r="1200" s="7" customFormat="1" x14ac:dyDescent="0.25"/>
    <row r="1201" s="7" customFormat="1" x14ac:dyDescent="0.25"/>
    <row r="1202" s="7" customFormat="1" x14ac:dyDescent="0.25"/>
    <row r="1203" s="7" customFormat="1" x14ac:dyDescent="0.25"/>
    <row r="1204" s="7" customFormat="1" x14ac:dyDescent="0.25"/>
    <row r="1205" s="7" customFormat="1" x14ac:dyDescent="0.25"/>
    <row r="1206" s="7" customFormat="1" x14ac:dyDescent="0.25"/>
    <row r="1207" s="7" customFormat="1" x14ac:dyDescent="0.25"/>
    <row r="1208" s="7" customFormat="1" x14ac:dyDescent="0.25"/>
    <row r="1209" s="7" customFormat="1" x14ac:dyDescent="0.25"/>
    <row r="1210" s="7" customFormat="1" x14ac:dyDescent="0.25"/>
    <row r="1211" s="7" customFormat="1" x14ac:dyDescent="0.25"/>
    <row r="1212" s="7" customFormat="1" x14ac:dyDescent="0.25"/>
    <row r="1213" s="7" customFormat="1" x14ac:dyDescent="0.25"/>
    <row r="1214" s="7" customFormat="1" x14ac:dyDescent="0.25"/>
    <row r="1215" s="7" customFormat="1" x14ac:dyDescent="0.25"/>
    <row r="1216" s="7" customFormat="1" x14ac:dyDescent="0.25"/>
    <row r="1217" s="7" customFormat="1" x14ac:dyDescent="0.25"/>
    <row r="1218" s="7" customFormat="1" x14ac:dyDescent="0.25"/>
    <row r="1219" s="7" customFormat="1" x14ac:dyDescent="0.25"/>
    <row r="1220" s="7" customFormat="1" x14ac:dyDescent="0.25"/>
    <row r="1221" s="7" customFormat="1" x14ac:dyDescent="0.25"/>
    <row r="1222" s="7" customFormat="1" x14ac:dyDescent="0.25"/>
    <row r="1223" s="7" customFormat="1" x14ac:dyDescent="0.25"/>
    <row r="1224" s="7" customFormat="1" x14ac:dyDescent="0.25"/>
    <row r="1225" s="7" customFormat="1" x14ac:dyDescent="0.25"/>
    <row r="1226" s="7" customFormat="1" x14ac:dyDescent="0.25"/>
    <row r="1227" s="7" customFormat="1" x14ac:dyDescent="0.25"/>
    <row r="1228" s="7" customFormat="1" x14ac:dyDescent="0.25"/>
    <row r="1229" s="7" customFormat="1" x14ac:dyDescent="0.25"/>
    <row r="1230" s="7" customFormat="1" x14ac:dyDescent="0.25"/>
    <row r="1231" s="7" customFormat="1" x14ac:dyDescent="0.25"/>
    <row r="1232" s="7" customFormat="1" x14ac:dyDescent="0.25"/>
    <row r="1233" s="7" customFormat="1" x14ac:dyDescent="0.25"/>
    <row r="1234" s="7" customFormat="1" x14ac:dyDescent="0.25"/>
    <row r="1235" s="7" customFormat="1" x14ac:dyDescent="0.25"/>
    <row r="1236" s="7" customFormat="1" x14ac:dyDescent="0.25"/>
    <row r="1237" s="7" customFormat="1" x14ac:dyDescent="0.25"/>
    <row r="1238" s="7" customFormat="1" x14ac:dyDescent="0.25"/>
    <row r="1239" s="7" customFormat="1" x14ac:dyDescent="0.25"/>
    <row r="1240" s="7" customFormat="1" x14ac:dyDescent="0.25"/>
    <row r="1241" s="7" customFormat="1" x14ac:dyDescent="0.25"/>
    <row r="1242" s="7" customFormat="1" x14ac:dyDescent="0.25"/>
    <row r="1243" s="7" customFormat="1" x14ac:dyDescent="0.25"/>
    <row r="1244" s="7" customFormat="1" x14ac:dyDescent="0.25"/>
    <row r="1245" s="7" customFormat="1" x14ac:dyDescent="0.25"/>
    <row r="1246" s="7" customFormat="1" x14ac:dyDescent="0.25"/>
    <row r="1247" s="7" customFormat="1" x14ac:dyDescent="0.25"/>
    <row r="1248" s="7" customFormat="1" x14ac:dyDescent="0.25"/>
    <row r="1249" s="7" customFormat="1" x14ac:dyDescent="0.25"/>
    <row r="1250" s="7" customFormat="1" x14ac:dyDescent="0.25"/>
    <row r="1251" s="7" customFormat="1" x14ac:dyDescent="0.25"/>
    <row r="1252" s="7" customFormat="1" x14ac:dyDescent="0.25"/>
    <row r="1253" s="7" customFormat="1" x14ac:dyDescent="0.25"/>
    <row r="1254" s="7" customFormat="1" x14ac:dyDescent="0.25"/>
    <row r="1255" s="7" customFormat="1" x14ac:dyDescent="0.25"/>
    <row r="1256" s="7" customFormat="1" x14ac:dyDescent="0.25"/>
    <row r="1257" s="7" customFormat="1" x14ac:dyDescent="0.25"/>
    <row r="1258" s="7" customFormat="1" x14ac:dyDescent="0.25"/>
    <row r="1259" s="7" customFormat="1" x14ac:dyDescent="0.25"/>
    <row r="1260" s="7" customFormat="1" x14ac:dyDescent="0.25"/>
    <row r="1261" s="7" customFormat="1" x14ac:dyDescent="0.25"/>
    <row r="1262" s="7" customFormat="1" x14ac:dyDescent="0.25"/>
    <row r="1263" s="7" customFormat="1" x14ac:dyDescent="0.25"/>
    <row r="1264" s="7" customFormat="1" x14ac:dyDescent="0.25"/>
    <row r="1265" s="7" customFormat="1" x14ac:dyDescent="0.25"/>
    <row r="1266" s="7" customFormat="1" x14ac:dyDescent="0.25"/>
    <row r="1267" s="7" customFormat="1" x14ac:dyDescent="0.25"/>
    <row r="1268" s="7" customFormat="1" x14ac:dyDescent="0.25"/>
    <row r="1269" s="7" customFormat="1" x14ac:dyDescent="0.25"/>
    <row r="1270" s="7" customFormat="1" x14ac:dyDescent="0.25"/>
    <row r="1271" s="7" customFormat="1" x14ac:dyDescent="0.25"/>
    <row r="1272" s="7" customFormat="1" x14ac:dyDescent="0.25"/>
    <row r="1273" s="7" customFormat="1" x14ac:dyDescent="0.25"/>
    <row r="1274" s="7" customFormat="1" x14ac:dyDescent="0.25"/>
    <row r="1275" s="7" customFormat="1" x14ac:dyDescent="0.25"/>
    <row r="1276" s="7" customFormat="1" x14ac:dyDescent="0.25"/>
    <row r="1277" s="7" customFormat="1" x14ac:dyDescent="0.25"/>
    <row r="1278" s="7" customFormat="1" x14ac:dyDescent="0.25"/>
    <row r="1279" s="7" customFormat="1" x14ac:dyDescent="0.25"/>
    <row r="1280" s="7" customFormat="1" x14ac:dyDescent="0.25"/>
    <row r="1281" s="7" customFormat="1" x14ac:dyDescent="0.25"/>
    <row r="1282" s="7" customFormat="1" x14ac:dyDescent="0.25"/>
    <row r="1283" s="7" customFormat="1" x14ac:dyDescent="0.25"/>
    <row r="1284" s="7" customFormat="1" x14ac:dyDescent="0.25"/>
    <row r="1285" s="7" customFormat="1" x14ac:dyDescent="0.25"/>
    <row r="1286" s="7" customFormat="1" x14ac:dyDescent="0.25"/>
    <row r="1287" s="7" customFormat="1" x14ac:dyDescent="0.25"/>
    <row r="1288" s="7" customFormat="1" x14ac:dyDescent="0.25"/>
    <row r="1289" s="7" customFormat="1" x14ac:dyDescent="0.25"/>
    <row r="1290" s="7" customFormat="1" x14ac:dyDescent="0.25"/>
    <row r="1291" s="7" customFormat="1" x14ac:dyDescent="0.25"/>
    <row r="1292" s="7" customFormat="1" x14ac:dyDescent="0.25"/>
    <row r="1293" s="7" customFormat="1" x14ac:dyDescent="0.25"/>
    <row r="1294" s="7" customFormat="1" x14ac:dyDescent="0.25"/>
    <row r="1295" s="7" customFormat="1" x14ac:dyDescent="0.25"/>
    <row r="1296" s="7" customFormat="1" x14ac:dyDescent="0.25"/>
    <row r="1297" s="7" customFormat="1" x14ac:dyDescent="0.25"/>
    <row r="1298" s="7" customFormat="1" x14ac:dyDescent="0.25"/>
    <row r="1299" s="7" customFormat="1" x14ac:dyDescent="0.25"/>
    <row r="1300" s="7" customFormat="1" x14ac:dyDescent="0.25"/>
    <row r="1301" s="7" customFormat="1" x14ac:dyDescent="0.25"/>
    <row r="1302" s="7" customFormat="1" x14ac:dyDescent="0.25"/>
    <row r="1303" s="7" customFormat="1" x14ac:dyDescent="0.25"/>
    <row r="1304" s="7" customFormat="1" x14ac:dyDescent="0.25"/>
    <row r="1305" s="7" customFormat="1" x14ac:dyDescent="0.25"/>
    <row r="1306" s="7" customFormat="1" x14ac:dyDescent="0.25"/>
    <row r="1307" s="7" customFormat="1" x14ac:dyDescent="0.25"/>
    <row r="1308" s="7" customFormat="1" x14ac:dyDescent="0.25"/>
    <row r="1309" s="7" customFormat="1" x14ac:dyDescent="0.25"/>
    <row r="1310" s="7" customFormat="1" x14ac:dyDescent="0.25"/>
    <row r="1311" s="7" customFormat="1" x14ac:dyDescent="0.25"/>
    <row r="1312" s="7" customFormat="1" x14ac:dyDescent="0.25"/>
    <row r="1313" s="7" customFormat="1" x14ac:dyDescent="0.25"/>
    <row r="1314" s="7" customFormat="1" x14ac:dyDescent="0.25"/>
    <row r="1315" s="7" customFormat="1" x14ac:dyDescent="0.25"/>
    <row r="1316" s="7" customFormat="1" x14ac:dyDescent="0.25"/>
    <row r="1317" s="7" customFormat="1" x14ac:dyDescent="0.25"/>
    <row r="1318" s="7" customFormat="1" x14ac:dyDescent="0.25"/>
    <row r="1319" s="7" customFormat="1" x14ac:dyDescent="0.25"/>
    <row r="1320" s="7" customFormat="1" x14ac:dyDescent="0.25"/>
    <row r="1321" s="7" customFormat="1" x14ac:dyDescent="0.25"/>
    <row r="1322" s="7" customFormat="1" x14ac:dyDescent="0.25"/>
    <row r="1323" s="7" customFormat="1" x14ac:dyDescent="0.25"/>
    <row r="1324" s="7" customFormat="1" x14ac:dyDescent="0.25"/>
    <row r="1325" s="7" customFormat="1" x14ac:dyDescent="0.25"/>
    <row r="1326" s="7" customFormat="1" x14ac:dyDescent="0.25"/>
    <row r="1327" s="7" customFormat="1" x14ac:dyDescent="0.25"/>
    <row r="1328" s="7" customFormat="1" x14ac:dyDescent="0.25"/>
    <row r="1329" s="7" customFormat="1" x14ac:dyDescent="0.25"/>
    <row r="1330" s="7" customFormat="1" x14ac:dyDescent="0.25"/>
    <row r="1331" s="7" customFormat="1" x14ac:dyDescent="0.25"/>
    <row r="1332" s="7" customFormat="1" x14ac:dyDescent="0.25"/>
    <row r="1333" s="7" customFormat="1" x14ac:dyDescent="0.25"/>
    <row r="1334" s="7" customFormat="1" x14ac:dyDescent="0.25"/>
    <row r="1335" s="7" customFormat="1" x14ac:dyDescent="0.25"/>
    <row r="1336" s="7" customFormat="1" x14ac:dyDescent="0.25"/>
    <row r="1337" s="7" customFormat="1" x14ac:dyDescent="0.25"/>
    <row r="1338" s="7" customFormat="1" x14ac:dyDescent="0.25"/>
    <row r="1339" s="7" customFormat="1" x14ac:dyDescent="0.25"/>
    <row r="1340" s="7" customFormat="1" x14ac:dyDescent="0.25"/>
    <row r="1341" s="7" customFormat="1" x14ac:dyDescent="0.25"/>
    <row r="1342" s="7" customFormat="1" x14ac:dyDescent="0.25"/>
    <row r="1343" s="7" customFormat="1" x14ac:dyDescent="0.25"/>
    <row r="1344" s="7" customFormat="1" x14ac:dyDescent="0.25"/>
    <row r="1345" s="7" customFormat="1" x14ac:dyDescent="0.25"/>
    <row r="1346" s="7" customFormat="1" x14ac:dyDescent="0.25"/>
    <row r="1347" s="7" customFormat="1" x14ac:dyDescent="0.25"/>
    <row r="1348" s="7" customFormat="1" x14ac:dyDescent="0.25"/>
    <row r="1349" s="7" customFormat="1" x14ac:dyDescent="0.25"/>
    <row r="1350" s="7" customFormat="1" x14ac:dyDescent="0.25"/>
    <row r="1351" s="7" customFormat="1" x14ac:dyDescent="0.25"/>
    <row r="1352" s="7" customFormat="1" x14ac:dyDescent="0.25"/>
    <row r="1353" s="7" customFormat="1" x14ac:dyDescent="0.25"/>
    <row r="1354" s="7" customFormat="1" x14ac:dyDescent="0.25"/>
    <row r="1355" s="7" customFormat="1" x14ac:dyDescent="0.25"/>
    <row r="1356" s="7" customFormat="1" x14ac:dyDescent="0.25"/>
    <row r="1357" s="7" customFormat="1" x14ac:dyDescent="0.25"/>
    <row r="1358" s="7" customFormat="1" x14ac:dyDescent="0.25"/>
    <row r="1359" s="7" customFormat="1" x14ac:dyDescent="0.25"/>
    <row r="1360" s="7" customFormat="1" x14ac:dyDescent="0.25"/>
    <row r="1361" s="7" customFormat="1" x14ac:dyDescent="0.25"/>
    <row r="1362" s="7" customFormat="1" x14ac:dyDescent="0.25"/>
    <row r="1363" s="7" customFormat="1" x14ac:dyDescent="0.25"/>
    <row r="1364" s="7" customFormat="1" x14ac:dyDescent="0.25"/>
    <row r="1365" s="7" customFormat="1" x14ac:dyDescent="0.25"/>
    <row r="1366" s="7" customFormat="1" x14ac:dyDescent="0.25"/>
    <row r="1367" s="7" customFormat="1" x14ac:dyDescent="0.25"/>
    <row r="1368" s="7" customFormat="1" x14ac:dyDescent="0.25"/>
    <row r="1369" s="7" customFormat="1" x14ac:dyDescent="0.25"/>
    <row r="1370" s="7" customFormat="1" x14ac:dyDescent="0.25"/>
    <row r="1371" s="7" customFormat="1" x14ac:dyDescent="0.25"/>
    <row r="1372" s="7" customFormat="1" x14ac:dyDescent="0.25"/>
    <row r="1373" s="7" customFormat="1" x14ac:dyDescent="0.25"/>
    <row r="1374" s="7" customFormat="1" x14ac:dyDescent="0.25"/>
    <row r="1375" s="7" customFormat="1" x14ac:dyDescent="0.25"/>
    <row r="1376" s="7" customFormat="1" x14ac:dyDescent="0.25"/>
    <row r="1377" s="7" customFormat="1" x14ac:dyDescent="0.25"/>
    <row r="1378" s="7" customFormat="1" x14ac:dyDescent="0.25"/>
    <row r="1379" s="7" customFormat="1" x14ac:dyDescent="0.25"/>
    <row r="1380" s="7" customFormat="1" x14ac:dyDescent="0.25"/>
    <row r="1381" s="7" customFormat="1" x14ac:dyDescent="0.25"/>
    <row r="1382" s="7" customFormat="1" x14ac:dyDescent="0.25"/>
    <row r="1383" s="7" customFormat="1" x14ac:dyDescent="0.25"/>
    <row r="1384" s="7" customFormat="1" x14ac:dyDescent="0.25"/>
    <row r="1385" s="7" customFormat="1" x14ac:dyDescent="0.25"/>
    <row r="1386" s="7" customFormat="1" x14ac:dyDescent="0.25"/>
    <row r="1387" s="7" customFormat="1" x14ac:dyDescent="0.25"/>
    <row r="1388" s="7" customFormat="1" x14ac:dyDescent="0.25"/>
    <row r="1389" s="7" customFormat="1" x14ac:dyDescent="0.25"/>
    <row r="1390" s="7" customFormat="1" x14ac:dyDescent="0.25"/>
    <row r="1391" s="7" customFormat="1" x14ac:dyDescent="0.25"/>
    <row r="1392" s="7" customFormat="1" x14ac:dyDescent="0.25"/>
    <row r="1393" s="7" customFormat="1" x14ac:dyDescent="0.25"/>
    <row r="1394" s="7" customFormat="1" x14ac:dyDescent="0.25"/>
    <row r="1395" s="7" customFormat="1" x14ac:dyDescent="0.25"/>
    <row r="1396" s="7" customFormat="1" x14ac:dyDescent="0.25"/>
    <row r="1397" s="7" customFormat="1" x14ac:dyDescent="0.25"/>
    <row r="1398" s="7" customFormat="1" x14ac:dyDescent="0.25"/>
    <row r="1399" s="7" customFormat="1" x14ac:dyDescent="0.25"/>
    <row r="1400" s="7" customFormat="1" x14ac:dyDescent="0.25"/>
    <row r="1401" s="7" customFormat="1" x14ac:dyDescent="0.25"/>
    <row r="1402" s="7" customFormat="1" x14ac:dyDescent="0.25"/>
    <row r="1403" s="7" customFormat="1" x14ac:dyDescent="0.25"/>
    <row r="1404" s="7" customFormat="1" x14ac:dyDescent="0.25"/>
    <row r="1405" s="7" customFormat="1" x14ac:dyDescent="0.25"/>
    <row r="1406" s="7" customFormat="1" x14ac:dyDescent="0.25"/>
    <row r="1407" s="7" customFormat="1" x14ac:dyDescent="0.25"/>
    <row r="1408" s="7" customFormat="1" x14ac:dyDescent="0.25"/>
    <row r="1409" s="7" customFormat="1" x14ac:dyDescent="0.25"/>
    <row r="1410" s="7" customFormat="1" x14ac:dyDescent="0.25"/>
    <row r="1411" s="7" customFormat="1" x14ac:dyDescent="0.25"/>
    <row r="1412" s="7" customFormat="1" x14ac:dyDescent="0.25"/>
    <row r="1413" s="7" customFormat="1" x14ac:dyDescent="0.25"/>
    <row r="1414" s="7" customFormat="1" x14ac:dyDescent="0.25"/>
    <row r="1415" s="7" customFormat="1" x14ac:dyDescent="0.25"/>
    <row r="1416" s="7" customFormat="1" x14ac:dyDescent="0.25"/>
    <row r="1417" s="7" customFormat="1" x14ac:dyDescent="0.25"/>
    <row r="1418" s="7" customFormat="1" x14ac:dyDescent="0.25"/>
    <row r="1419" s="7" customFormat="1" x14ac:dyDescent="0.25"/>
    <row r="1420" s="7" customFormat="1" x14ac:dyDescent="0.25"/>
    <row r="1421" s="7" customFormat="1" x14ac:dyDescent="0.25"/>
    <row r="1422" s="7" customFormat="1" x14ac:dyDescent="0.25"/>
    <row r="1423" s="7" customFormat="1" x14ac:dyDescent="0.25"/>
    <row r="1424" s="7" customFormat="1" x14ac:dyDescent="0.25"/>
    <row r="1425" s="7" customFormat="1" x14ac:dyDescent="0.25"/>
    <row r="1426" s="7" customFormat="1" x14ac:dyDescent="0.25"/>
    <row r="1427" s="7" customFormat="1" x14ac:dyDescent="0.25"/>
    <row r="1428" s="7" customFormat="1" x14ac:dyDescent="0.25"/>
    <row r="1429" s="7" customFormat="1" x14ac:dyDescent="0.25"/>
    <row r="1430" s="7" customFormat="1" x14ac:dyDescent="0.25"/>
    <row r="1431" s="7" customFormat="1" x14ac:dyDescent="0.25"/>
    <row r="1432" s="7" customFormat="1" x14ac:dyDescent="0.25"/>
    <row r="1433" s="7" customFormat="1" x14ac:dyDescent="0.25"/>
    <row r="1434" s="7" customFormat="1" x14ac:dyDescent="0.25"/>
    <row r="1435" s="7" customFormat="1" x14ac:dyDescent="0.25"/>
    <row r="1436" s="7" customFormat="1" x14ac:dyDescent="0.25"/>
    <row r="1437" s="7" customFormat="1" x14ac:dyDescent="0.25"/>
    <row r="1438" s="7" customFormat="1" x14ac:dyDescent="0.25"/>
    <row r="1439" s="7" customFormat="1" x14ac:dyDescent="0.25"/>
    <row r="1440" s="7" customFormat="1" x14ac:dyDescent="0.25"/>
    <row r="1441" s="7" customFormat="1" x14ac:dyDescent="0.25"/>
    <row r="1442" s="7" customFormat="1" x14ac:dyDescent="0.25"/>
    <row r="1443" s="7" customFormat="1" x14ac:dyDescent="0.25"/>
    <row r="1444" s="7" customFormat="1" x14ac:dyDescent="0.25"/>
    <row r="1445" s="7" customFormat="1" x14ac:dyDescent="0.25"/>
    <row r="1446" s="7" customFormat="1" x14ac:dyDescent="0.25"/>
    <row r="1447" s="7" customFormat="1" x14ac:dyDescent="0.25"/>
    <row r="1448" s="7" customFormat="1" x14ac:dyDescent="0.25"/>
    <row r="1449" s="7" customFormat="1" x14ac:dyDescent="0.25"/>
    <row r="1450" s="7" customFormat="1" x14ac:dyDescent="0.25"/>
    <row r="1451" s="7" customFormat="1" x14ac:dyDescent="0.25"/>
    <row r="1452" s="7" customFormat="1" x14ac:dyDescent="0.25"/>
    <row r="1453" s="7" customFormat="1" x14ac:dyDescent="0.25"/>
    <row r="1454" s="7" customFormat="1" x14ac:dyDescent="0.25"/>
    <row r="1455" s="7" customFormat="1" x14ac:dyDescent="0.25"/>
    <row r="1456" s="7" customFormat="1" x14ac:dyDescent="0.25"/>
    <row r="1457" s="7" customFormat="1" x14ac:dyDescent="0.25"/>
    <row r="1458" s="7" customFormat="1" x14ac:dyDescent="0.25"/>
    <row r="1459" s="7" customFormat="1" x14ac:dyDescent="0.25"/>
    <row r="1460" s="7" customFormat="1" x14ac:dyDescent="0.25"/>
    <row r="1461" s="7" customFormat="1" x14ac:dyDescent="0.25"/>
    <row r="1462" s="7" customFormat="1" x14ac:dyDescent="0.25"/>
    <row r="1463" s="7" customFormat="1" x14ac:dyDescent="0.25"/>
    <row r="1464" s="7" customFormat="1" x14ac:dyDescent="0.25"/>
    <row r="1465" s="7" customFormat="1" x14ac:dyDescent="0.25"/>
    <row r="1466" s="7" customFormat="1" x14ac:dyDescent="0.25"/>
    <row r="1467" s="7" customFormat="1" x14ac:dyDescent="0.25"/>
    <row r="1468" s="7" customFormat="1" x14ac:dyDescent="0.25"/>
    <row r="1469" s="7" customFormat="1" x14ac:dyDescent="0.25"/>
    <row r="1470" s="7" customFormat="1" x14ac:dyDescent="0.25"/>
    <row r="1471" s="7" customFormat="1" x14ac:dyDescent="0.25"/>
    <row r="1472" s="7" customFormat="1" x14ac:dyDescent="0.25"/>
    <row r="1473" s="7" customFormat="1" x14ac:dyDescent="0.25"/>
    <row r="1474" s="7" customFormat="1" x14ac:dyDescent="0.25"/>
    <row r="1475" s="7" customFormat="1" x14ac:dyDescent="0.25"/>
    <row r="1476" s="7" customFormat="1" x14ac:dyDescent="0.25"/>
    <row r="1477" s="7" customFormat="1" x14ac:dyDescent="0.25"/>
    <row r="1478" s="7" customFormat="1" x14ac:dyDescent="0.25"/>
    <row r="1479" s="7" customFormat="1" x14ac:dyDescent="0.25"/>
    <row r="1480" s="7" customFormat="1" x14ac:dyDescent="0.25"/>
    <row r="1481" s="7" customFormat="1" x14ac:dyDescent="0.25"/>
    <row r="1482" s="7" customFormat="1" x14ac:dyDescent="0.25"/>
    <row r="1483" s="7" customFormat="1" x14ac:dyDescent="0.25"/>
    <row r="1484" s="7" customFormat="1" x14ac:dyDescent="0.25"/>
    <row r="1485" s="7" customFormat="1" x14ac:dyDescent="0.25"/>
    <row r="1486" s="7" customFormat="1" x14ac:dyDescent="0.25"/>
    <row r="1487" s="7" customFormat="1" x14ac:dyDescent="0.25"/>
    <row r="1488" s="7" customFormat="1" x14ac:dyDescent="0.25"/>
    <row r="1489" s="7" customFormat="1" x14ac:dyDescent="0.25"/>
    <row r="1490" s="7" customFormat="1" x14ac:dyDescent="0.25"/>
    <row r="1491" s="7" customFormat="1" x14ac:dyDescent="0.25"/>
    <row r="1492" s="7" customFormat="1" x14ac:dyDescent="0.25"/>
    <row r="1493" s="7" customFormat="1" x14ac:dyDescent="0.25"/>
    <row r="1494" s="7" customFormat="1" x14ac:dyDescent="0.25"/>
    <row r="1495" s="7" customFormat="1" x14ac:dyDescent="0.25"/>
    <row r="1496" s="7" customFormat="1" x14ac:dyDescent="0.25"/>
    <row r="1497" s="7" customFormat="1" x14ac:dyDescent="0.25"/>
    <row r="1498" s="7" customFormat="1" x14ac:dyDescent="0.25"/>
    <row r="1499" s="7" customFormat="1" x14ac:dyDescent="0.25"/>
    <row r="1500" s="7" customFormat="1" x14ac:dyDescent="0.25"/>
    <row r="1501" s="7" customFormat="1" x14ac:dyDescent="0.25"/>
    <row r="1502" s="7" customFormat="1" x14ac:dyDescent="0.25"/>
    <row r="1503" s="7" customFormat="1" x14ac:dyDescent="0.25"/>
    <row r="1504" s="7" customFormat="1" x14ac:dyDescent="0.25"/>
    <row r="1505" s="7" customFormat="1" x14ac:dyDescent="0.25"/>
    <row r="1506" s="7" customFormat="1" x14ac:dyDescent="0.25"/>
    <row r="1507" s="7" customFormat="1" x14ac:dyDescent="0.25"/>
    <row r="1508" s="7" customFormat="1" x14ac:dyDescent="0.25"/>
    <row r="1509" s="7" customFormat="1" x14ac:dyDescent="0.25"/>
    <row r="1510" s="7" customFormat="1" x14ac:dyDescent="0.25"/>
    <row r="1511" s="7" customFormat="1" x14ac:dyDescent="0.25"/>
    <row r="1512" s="7" customFormat="1" x14ac:dyDescent="0.25"/>
    <row r="1513" s="7" customFormat="1" x14ac:dyDescent="0.25"/>
    <row r="1514" s="7" customFormat="1" x14ac:dyDescent="0.25"/>
    <row r="1515" s="7" customFormat="1" x14ac:dyDescent="0.25"/>
    <row r="1516" s="7" customFormat="1" x14ac:dyDescent="0.25"/>
    <row r="1517" s="7" customFormat="1" x14ac:dyDescent="0.25"/>
    <row r="1518" s="7" customFormat="1" x14ac:dyDescent="0.25"/>
    <row r="1519" s="7" customFormat="1" x14ac:dyDescent="0.25"/>
    <row r="1520" s="7" customFormat="1" x14ac:dyDescent="0.25"/>
    <row r="1521" s="7" customFormat="1" x14ac:dyDescent="0.25"/>
    <row r="1522" s="7" customFormat="1" x14ac:dyDescent="0.25"/>
    <row r="1523" s="7" customFormat="1" x14ac:dyDescent="0.25"/>
    <row r="1524" s="7" customFormat="1" x14ac:dyDescent="0.25"/>
    <row r="1525" s="7" customFormat="1" x14ac:dyDescent="0.25"/>
    <row r="1526" s="7" customFormat="1" x14ac:dyDescent="0.25"/>
    <row r="1527" s="7" customFormat="1" x14ac:dyDescent="0.25"/>
    <row r="1528" s="7" customFormat="1" x14ac:dyDescent="0.25"/>
    <row r="1529" s="7" customFormat="1" x14ac:dyDescent="0.25"/>
    <row r="1530" s="7" customFormat="1" x14ac:dyDescent="0.25"/>
    <row r="1531" s="7" customFormat="1" x14ac:dyDescent="0.25"/>
    <row r="1532" s="7" customFormat="1" x14ac:dyDescent="0.25"/>
    <row r="1533" s="7" customFormat="1" x14ac:dyDescent="0.25"/>
    <row r="1534" s="7" customFormat="1" x14ac:dyDescent="0.25"/>
    <row r="1535" s="7" customFormat="1" x14ac:dyDescent="0.25"/>
    <row r="1536" s="7" customFormat="1" x14ac:dyDescent="0.25"/>
    <row r="1537" s="7" customFormat="1" x14ac:dyDescent="0.25"/>
    <row r="1538" s="7" customFormat="1" x14ac:dyDescent="0.25"/>
    <row r="1539" s="7" customFormat="1" x14ac:dyDescent="0.25"/>
    <row r="1540" s="7" customFormat="1" x14ac:dyDescent="0.25"/>
    <row r="1541" s="7" customFormat="1" x14ac:dyDescent="0.25"/>
    <row r="1542" s="7" customFormat="1" x14ac:dyDescent="0.25"/>
    <row r="1543" s="7" customFormat="1" x14ac:dyDescent="0.25"/>
    <row r="1544" s="7" customFormat="1" x14ac:dyDescent="0.25"/>
    <row r="1545" s="7" customFormat="1" x14ac:dyDescent="0.25"/>
    <row r="1546" s="7" customFormat="1" x14ac:dyDescent="0.25"/>
    <row r="1547" s="7" customFormat="1" x14ac:dyDescent="0.25"/>
    <row r="1548" s="7" customFormat="1" x14ac:dyDescent="0.25"/>
    <row r="1549" s="7" customFormat="1" x14ac:dyDescent="0.25"/>
    <row r="1550" s="7" customFormat="1" x14ac:dyDescent="0.25"/>
    <row r="1551" s="7" customFormat="1" x14ac:dyDescent="0.25"/>
    <row r="1552" s="7" customFormat="1" x14ac:dyDescent="0.25"/>
    <row r="1553" s="7" customFormat="1" x14ac:dyDescent="0.25"/>
    <row r="1554" s="7" customFormat="1" x14ac:dyDescent="0.25"/>
    <row r="1555" s="7" customFormat="1" x14ac:dyDescent="0.25"/>
    <row r="1556" s="7" customFormat="1" x14ac:dyDescent="0.25"/>
    <row r="1557" s="7" customFormat="1" x14ac:dyDescent="0.25"/>
    <row r="1558" s="7" customFormat="1" x14ac:dyDescent="0.25"/>
    <row r="1559" s="7" customFormat="1" x14ac:dyDescent="0.25"/>
    <row r="1560" s="7" customFormat="1" x14ac:dyDescent="0.25"/>
    <row r="1561" s="7" customFormat="1" x14ac:dyDescent="0.25"/>
    <row r="1562" s="7" customFormat="1" x14ac:dyDescent="0.25"/>
    <row r="1563" s="7" customFormat="1" x14ac:dyDescent="0.25"/>
    <row r="1564" s="7" customFormat="1" x14ac:dyDescent="0.25"/>
    <row r="1565" s="7" customFormat="1" x14ac:dyDescent="0.25"/>
    <row r="1566" s="7" customFormat="1" x14ac:dyDescent="0.25"/>
    <row r="1567" s="7" customFormat="1" x14ac:dyDescent="0.25"/>
    <row r="1568" s="7" customFormat="1" x14ac:dyDescent="0.25"/>
    <row r="1569" s="7" customFormat="1" x14ac:dyDescent="0.25"/>
    <row r="1570" s="7" customFormat="1" x14ac:dyDescent="0.25"/>
    <row r="1571" s="7" customFormat="1" x14ac:dyDescent="0.25"/>
    <row r="1572" s="7" customFormat="1" x14ac:dyDescent="0.25"/>
    <row r="1573" s="7" customFormat="1" x14ac:dyDescent="0.25"/>
    <row r="1574" s="7" customFormat="1" x14ac:dyDescent="0.25"/>
    <row r="1575" s="7" customFormat="1" x14ac:dyDescent="0.25"/>
    <row r="1576" s="7" customFormat="1" x14ac:dyDescent="0.25"/>
    <row r="1577" s="7" customFormat="1" x14ac:dyDescent="0.25"/>
    <row r="1578" s="7" customFormat="1" x14ac:dyDescent="0.25"/>
    <row r="1579" s="7" customFormat="1" x14ac:dyDescent="0.25"/>
    <row r="1580" s="7" customFormat="1" x14ac:dyDescent="0.25"/>
    <row r="1581" s="7" customFormat="1" x14ac:dyDescent="0.25"/>
    <row r="1582" s="7" customFormat="1" x14ac:dyDescent="0.25"/>
    <row r="1583" s="7" customFormat="1" x14ac:dyDescent="0.25"/>
    <row r="1584" s="7" customFormat="1" x14ac:dyDescent="0.25"/>
    <row r="1585" s="7" customFormat="1" x14ac:dyDescent="0.25"/>
    <row r="1586" s="7" customFormat="1" x14ac:dyDescent="0.25"/>
    <row r="1587" s="7" customFormat="1" x14ac:dyDescent="0.25"/>
    <row r="1588" s="7" customFormat="1" x14ac:dyDescent="0.25"/>
    <row r="1589" s="7" customFormat="1" x14ac:dyDescent="0.25"/>
    <row r="1590" s="7" customFormat="1" x14ac:dyDescent="0.25"/>
    <row r="1591" s="7" customFormat="1" x14ac:dyDescent="0.25"/>
    <row r="1592" s="7" customFormat="1" x14ac:dyDescent="0.25"/>
    <row r="1593" s="7" customFormat="1" x14ac:dyDescent="0.25"/>
    <row r="1594" s="7" customFormat="1" x14ac:dyDescent="0.25"/>
    <row r="1595" s="7" customFormat="1" x14ac:dyDescent="0.25"/>
    <row r="1596" s="7" customFormat="1" x14ac:dyDescent="0.25"/>
    <row r="1597" s="7" customFormat="1" x14ac:dyDescent="0.25"/>
    <row r="1598" s="7" customFormat="1" x14ac:dyDescent="0.25"/>
    <row r="1599" s="7" customFormat="1" x14ac:dyDescent="0.25"/>
    <row r="1600" s="7" customFormat="1" x14ac:dyDescent="0.25"/>
    <row r="1601" s="7" customFormat="1" x14ac:dyDescent="0.25"/>
    <row r="1602" s="7" customFormat="1" x14ac:dyDescent="0.25"/>
    <row r="1603" s="7" customFormat="1" x14ac:dyDescent="0.25"/>
    <row r="1604" s="7" customFormat="1" x14ac:dyDescent="0.25"/>
    <row r="1605" s="7" customFormat="1" x14ac:dyDescent="0.25"/>
    <row r="1606" s="7" customFormat="1" x14ac:dyDescent="0.25"/>
    <row r="1607" s="7" customFormat="1" x14ac:dyDescent="0.25"/>
    <row r="1608" s="7" customFormat="1" x14ac:dyDescent="0.25"/>
    <row r="1609" s="7" customFormat="1" x14ac:dyDescent="0.25"/>
    <row r="1610" s="7" customFormat="1" x14ac:dyDescent="0.25"/>
    <row r="1611" s="7" customFormat="1" x14ac:dyDescent="0.25"/>
    <row r="1612" s="7" customFormat="1" x14ac:dyDescent="0.25"/>
    <row r="1613" s="7" customFormat="1" x14ac:dyDescent="0.25"/>
    <row r="1614" s="7" customFormat="1" x14ac:dyDescent="0.25"/>
    <row r="1615" s="7" customFormat="1" x14ac:dyDescent="0.25"/>
    <row r="1616" s="7" customFormat="1" x14ac:dyDescent="0.25"/>
    <row r="1617" s="7" customFormat="1" x14ac:dyDescent="0.25"/>
    <row r="1618" s="7" customFormat="1" x14ac:dyDescent="0.25"/>
    <row r="1619" s="7" customFormat="1" x14ac:dyDescent="0.25"/>
    <row r="1620" s="7" customFormat="1" x14ac:dyDescent="0.25"/>
    <row r="1621" s="7" customFormat="1" x14ac:dyDescent="0.25"/>
    <row r="1622" s="7" customFormat="1" x14ac:dyDescent="0.25"/>
    <row r="1623" s="7" customFormat="1" x14ac:dyDescent="0.25"/>
    <row r="1624" s="7" customFormat="1" x14ac:dyDescent="0.25"/>
    <row r="1625" s="7" customFormat="1" x14ac:dyDescent="0.25"/>
    <row r="1626" s="7" customFormat="1" x14ac:dyDescent="0.25"/>
    <row r="1627" s="7" customFormat="1" x14ac:dyDescent="0.25"/>
    <row r="1628" s="7" customFormat="1" x14ac:dyDescent="0.25"/>
    <row r="1629" s="7" customFormat="1" x14ac:dyDescent="0.25"/>
    <row r="1630" s="7" customFormat="1" x14ac:dyDescent="0.25"/>
    <row r="1631" s="7" customFormat="1" x14ac:dyDescent="0.25"/>
    <row r="1632" s="7" customFormat="1" x14ac:dyDescent="0.25"/>
    <row r="1633" s="7" customFormat="1" x14ac:dyDescent="0.25"/>
    <row r="1634" s="7" customFormat="1" x14ac:dyDescent="0.25"/>
    <row r="1635" s="7" customFormat="1" x14ac:dyDescent="0.25"/>
    <row r="1636" s="7" customFormat="1" x14ac:dyDescent="0.25"/>
    <row r="1637" s="7" customFormat="1" x14ac:dyDescent="0.25"/>
    <row r="1638" s="7" customFormat="1" x14ac:dyDescent="0.25"/>
    <row r="1639" s="7" customFormat="1" x14ac:dyDescent="0.25"/>
    <row r="1640" s="7" customFormat="1" x14ac:dyDescent="0.25"/>
    <row r="1641" s="7" customFormat="1" x14ac:dyDescent="0.25"/>
    <row r="1642" s="7" customFormat="1" x14ac:dyDescent="0.25"/>
    <row r="1643" s="7" customFormat="1" x14ac:dyDescent="0.25"/>
    <row r="1644" s="7" customFormat="1" x14ac:dyDescent="0.25"/>
    <row r="1645" s="7" customFormat="1" x14ac:dyDescent="0.25"/>
    <row r="1646" s="7" customFormat="1" x14ac:dyDescent="0.25"/>
    <row r="1647" s="7" customFormat="1" x14ac:dyDescent="0.25"/>
    <row r="1648" s="7" customFormat="1" x14ac:dyDescent="0.25"/>
    <row r="1649" s="7" customFormat="1" x14ac:dyDescent="0.25"/>
    <row r="1650" s="7" customFormat="1" x14ac:dyDescent="0.25"/>
    <row r="1651" s="7" customFormat="1" x14ac:dyDescent="0.25"/>
    <row r="1652" s="7" customFormat="1" x14ac:dyDescent="0.25"/>
    <row r="1653" s="7" customFormat="1" x14ac:dyDescent="0.25"/>
    <row r="1654" s="7" customFormat="1" x14ac:dyDescent="0.25"/>
    <row r="1655" s="7" customFormat="1" x14ac:dyDescent="0.25"/>
    <row r="1656" s="7" customFormat="1" x14ac:dyDescent="0.25"/>
    <row r="1657" s="7" customFormat="1" x14ac:dyDescent="0.25"/>
    <row r="1658" s="7" customFormat="1" x14ac:dyDescent="0.25"/>
    <row r="1659" s="7" customFormat="1" x14ac:dyDescent="0.25"/>
    <row r="1660" s="7" customFormat="1" x14ac:dyDescent="0.25"/>
    <row r="1661" s="7" customFormat="1" x14ac:dyDescent="0.25"/>
    <row r="1662" s="7" customFormat="1" x14ac:dyDescent="0.25"/>
    <row r="1663" s="7" customFormat="1" x14ac:dyDescent="0.25"/>
    <row r="1664" s="7" customFormat="1" x14ac:dyDescent="0.25"/>
    <row r="1665" s="7" customFormat="1" x14ac:dyDescent="0.25"/>
    <row r="1666" s="7" customFormat="1" x14ac:dyDescent="0.25"/>
    <row r="1667" s="7" customFormat="1" x14ac:dyDescent="0.25"/>
    <row r="1668" s="7" customFormat="1" x14ac:dyDescent="0.25"/>
    <row r="1669" s="7" customFormat="1" x14ac:dyDescent="0.25"/>
    <row r="1670" s="7" customFormat="1" x14ac:dyDescent="0.25"/>
    <row r="1671" s="7" customFormat="1" x14ac:dyDescent="0.25"/>
    <row r="1672" s="7" customFormat="1" x14ac:dyDescent="0.25"/>
    <row r="1673" s="7" customFormat="1" x14ac:dyDescent="0.25"/>
    <row r="1674" s="7" customFormat="1" x14ac:dyDescent="0.25"/>
    <row r="1675" s="7" customFormat="1" x14ac:dyDescent="0.25"/>
    <row r="1676" s="7" customFormat="1" x14ac:dyDescent="0.25"/>
    <row r="1677" s="7" customFormat="1" x14ac:dyDescent="0.25"/>
    <row r="1678" s="7" customFormat="1" x14ac:dyDescent="0.25"/>
    <row r="1679" s="7" customFormat="1" x14ac:dyDescent="0.25"/>
    <row r="1680" s="7" customFormat="1" x14ac:dyDescent="0.25"/>
    <row r="1681" s="7" customFormat="1" x14ac:dyDescent="0.25"/>
    <row r="1682" s="7" customFormat="1" x14ac:dyDescent="0.25"/>
    <row r="1683" s="7" customFormat="1" x14ac:dyDescent="0.25"/>
    <row r="1684" s="7" customFormat="1" x14ac:dyDescent="0.25"/>
    <row r="1685" s="7" customFormat="1" x14ac:dyDescent="0.25"/>
    <row r="1686" s="7" customFormat="1" x14ac:dyDescent="0.25"/>
    <row r="1687" s="7" customFormat="1" x14ac:dyDescent="0.25"/>
    <row r="1688" s="7" customFormat="1" x14ac:dyDescent="0.25"/>
    <row r="1689" s="7" customFormat="1" x14ac:dyDescent="0.25"/>
    <row r="1690" s="7" customFormat="1" x14ac:dyDescent="0.25"/>
    <row r="1691" s="7" customFormat="1" x14ac:dyDescent="0.25"/>
    <row r="1692" s="7" customFormat="1" x14ac:dyDescent="0.25"/>
    <row r="1693" s="7" customFormat="1" x14ac:dyDescent="0.25"/>
    <row r="1694" s="7" customFormat="1" x14ac:dyDescent="0.25"/>
    <row r="1695" s="7" customFormat="1" x14ac:dyDescent="0.25"/>
    <row r="1696" s="7" customFormat="1" x14ac:dyDescent="0.25"/>
    <row r="1697" s="7" customFormat="1" x14ac:dyDescent="0.25"/>
    <row r="1698" s="7" customFormat="1" x14ac:dyDescent="0.25"/>
    <row r="1699" s="7" customFormat="1" x14ac:dyDescent="0.25"/>
    <row r="1700" s="7" customFormat="1" x14ac:dyDescent="0.25"/>
    <row r="1701" s="7" customFormat="1" x14ac:dyDescent="0.25"/>
    <row r="1702" s="7" customFormat="1" x14ac:dyDescent="0.25"/>
    <row r="1703" s="7" customFormat="1" x14ac:dyDescent="0.25"/>
    <row r="1704" s="7" customFormat="1" x14ac:dyDescent="0.25"/>
    <row r="1705" s="7" customFormat="1" x14ac:dyDescent="0.25"/>
    <row r="1706" s="7" customFormat="1" x14ac:dyDescent="0.25"/>
    <row r="1707" s="7" customFormat="1" x14ac:dyDescent="0.25"/>
    <row r="1708" s="7" customFormat="1" x14ac:dyDescent="0.25"/>
    <row r="1709" s="7" customFormat="1" x14ac:dyDescent="0.25"/>
    <row r="1710" s="7" customFormat="1" x14ac:dyDescent="0.25"/>
    <row r="1711" s="7" customFormat="1" x14ac:dyDescent="0.25"/>
    <row r="1712" s="7" customFormat="1" x14ac:dyDescent="0.25"/>
    <row r="1713" s="7" customFormat="1" x14ac:dyDescent="0.25"/>
    <row r="1714" s="7" customFormat="1" x14ac:dyDescent="0.25"/>
    <row r="1715" s="7" customFormat="1" x14ac:dyDescent="0.25"/>
    <row r="1716" s="7" customFormat="1" x14ac:dyDescent="0.25"/>
    <row r="1717" s="7" customFormat="1" x14ac:dyDescent="0.25"/>
    <row r="1718" s="7" customFormat="1" x14ac:dyDescent="0.25"/>
    <row r="1719" s="7" customFormat="1" x14ac:dyDescent="0.25"/>
    <row r="1720" s="7" customFormat="1" x14ac:dyDescent="0.25"/>
    <row r="1721" s="7" customFormat="1" x14ac:dyDescent="0.25"/>
    <row r="1722" s="7" customFormat="1" x14ac:dyDescent="0.25"/>
    <row r="1723" s="7" customFormat="1" x14ac:dyDescent="0.25"/>
    <row r="1724" s="7" customFormat="1" x14ac:dyDescent="0.25"/>
    <row r="1725" s="7" customFormat="1" x14ac:dyDescent="0.25"/>
    <row r="1726" s="7" customFormat="1" x14ac:dyDescent="0.25"/>
    <row r="1727" s="7" customFormat="1" x14ac:dyDescent="0.25"/>
    <row r="1728" s="7" customFormat="1" x14ac:dyDescent="0.25"/>
    <row r="1729" s="7" customFormat="1" x14ac:dyDescent="0.25"/>
    <row r="1730" s="7" customFormat="1" x14ac:dyDescent="0.25"/>
    <row r="1731" s="7" customFormat="1" x14ac:dyDescent="0.25"/>
    <row r="1732" s="7" customFormat="1" x14ac:dyDescent="0.25"/>
    <row r="1733" s="7" customFormat="1" x14ac:dyDescent="0.25"/>
    <row r="1734" s="7" customFormat="1" x14ac:dyDescent="0.25"/>
    <row r="1735" s="7" customFormat="1" x14ac:dyDescent="0.25"/>
    <row r="1736" s="7" customFormat="1" x14ac:dyDescent="0.25"/>
    <row r="1737" s="7" customFormat="1" x14ac:dyDescent="0.25"/>
    <row r="1738" s="7" customFormat="1" x14ac:dyDescent="0.25"/>
    <row r="1739" s="7" customFormat="1" x14ac:dyDescent="0.25"/>
    <row r="1740" s="7" customFormat="1" x14ac:dyDescent="0.25"/>
    <row r="1741" s="7" customFormat="1" x14ac:dyDescent="0.25"/>
    <row r="1742" s="7" customFormat="1" x14ac:dyDescent="0.25"/>
    <row r="1743" s="7" customFormat="1" x14ac:dyDescent="0.25"/>
    <row r="1744" s="7" customFormat="1" x14ac:dyDescent="0.25"/>
    <row r="1745" s="7" customFormat="1" x14ac:dyDescent="0.25"/>
    <row r="1746" s="7" customFormat="1" x14ac:dyDescent="0.25"/>
    <row r="1747" s="7" customFormat="1" x14ac:dyDescent="0.25"/>
    <row r="1748" s="7" customFormat="1" x14ac:dyDescent="0.25"/>
    <row r="1749" s="7" customFormat="1" x14ac:dyDescent="0.25"/>
    <row r="1750" s="7" customFormat="1" x14ac:dyDescent="0.25"/>
    <row r="1751" s="7" customFormat="1" x14ac:dyDescent="0.25"/>
    <row r="1752" s="7" customFormat="1" x14ac:dyDescent="0.25"/>
    <row r="1753" s="7" customFormat="1" x14ac:dyDescent="0.25"/>
    <row r="1754" s="7" customFormat="1" x14ac:dyDescent="0.25"/>
    <row r="1755" s="7" customFormat="1" x14ac:dyDescent="0.25"/>
    <row r="1756" s="7" customFormat="1" x14ac:dyDescent="0.25"/>
    <row r="1757" s="7" customFormat="1" x14ac:dyDescent="0.25"/>
    <row r="1758" s="7" customFormat="1" x14ac:dyDescent="0.25"/>
    <row r="1759" s="7" customFormat="1" x14ac:dyDescent="0.25"/>
    <row r="1760" s="7" customFormat="1" x14ac:dyDescent="0.25"/>
    <row r="1761" s="7" customFormat="1" x14ac:dyDescent="0.25"/>
    <row r="1762" s="7" customFormat="1" x14ac:dyDescent="0.25"/>
    <row r="1763" s="7" customFormat="1" x14ac:dyDescent="0.25"/>
    <row r="1764" s="7" customFormat="1" x14ac:dyDescent="0.25"/>
    <row r="1765" s="7" customFormat="1" x14ac:dyDescent="0.25"/>
    <row r="1766" s="7" customFormat="1" x14ac:dyDescent="0.25"/>
    <row r="1767" s="7" customFormat="1" x14ac:dyDescent="0.25"/>
    <row r="1768" s="7" customFormat="1" x14ac:dyDescent="0.25"/>
    <row r="1769" s="7" customFormat="1" x14ac:dyDescent="0.25"/>
    <row r="1770" s="7" customFormat="1" x14ac:dyDescent="0.25"/>
    <row r="1771" s="7" customFormat="1" x14ac:dyDescent="0.25"/>
    <row r="1772" s="7" customFormat="1" x14ac:dyDescent="0.25"/>
    <row r="1773" s="7" customFormat="1" x14ac:dyDescent="0.25"/>
    <row r="1774" s="7" customFormat="1" x14ac:dyDescent="0.25"/>
    <row r="1775" s="7" customFormat="1" x14ac:dyDescent="0.25"/>
    <row r="1776" s="7" customFormat="1" x14ac:dyDescent="0.25"/>
    <row r="1777" s="7" customFormat="1" x14ac:dyDescent="0.25"/>
    <row r="1778" s="7" customFormat="1" x14ac:dyDescent="0.25"/>
    <row r="1779" s="7" customFormat="1" x14ac:dyDescent="0.25"/>
    <row r="1780" s="7" customFormat="1" x14ac:dyDescent="0.25"/>
    <row r="1781" s="7" customFormat="1" x14ac:dyDescent="0.25"/>
    <row r="1782" s="7" customFormat="1" x14ac:dyDescent="0.25"/>
    <row r="1783" s="7" customFormat="1" x14ac:dyDescent="0.25"/>
    <row r="1784" s="7" customFormat="1" x14ac:dyDescent="0.25"/>
    <row r="1785" s="7" customFormat="1" x14ac:dyDescent="0.25"/>
    <row r="1786" s="7" customFormat="1" x14ac:dyDescent="0.25"/>
    <row r="1787" s="7" customFormat="1" x14ac:dyDescent="0.25"/>
    <row r="1788" s="7" customFormat="1" x14ac:dyDescent="0.25"/>
    <row r="1789" s="7" customFormat="1" x14ac:dyDescent="0.25"/>
    <row r="1790" s="7" customFormat="1" x14ac:dyDescent="0.25"/>
    <row r="1791" s="7" customFormat="1" x14ac:dyDescent="0.25"/>
    <row r="1792" s="7" customFormat="1" x14ac:dyDescent="0.25"/>
    <row r="1793" s="7" customFormat="1" x14ac:dyDescent="0.25"/>
    <row r="1794" s="7" customFormat="1" x14ac:dyDescent="0.25"/>
    <row r="1795" s="7" customFormat="1" x14ac:dyDescent="0.25"/>
    <row r="1796" s="7" customFormat="1" x14ac:dyDescent="0.25"/>
    <row r="1797" s="7" customFormat="1" x14ac:dyDescent="0.25"/>
    <row r="1798" s="7" customFormat="1" x14ac:dyDescent="0.25"/>
    <row r="1799" s="7" customFormat="1" x14ac:dyDescent="0.25"/>
    <row r="1800" s="7" customFormat="1" x14ac:dyDescent="0.25"/>
    <row r="1801" s="7" customFormat="1" x14ac:dyDescent="0.25"/>
    <row r="1802" s="7" customFormat="1" x14ac:dyDescent="0.25"/>
    <row r="1803" s="7" customFormat="1" x14ac:dyDescent="0.25"/>
    <row r="1804" s="7" customFormat="1" x14ac:dyDescent="0.25"/>
    <row r="1805" s="7" customFormat="1" x14ac:dyDescent="0.25"/>
    <row r="1806" s="7" customFormat="1" x14ac:dyDescent="0.25"/>
    <row r="1807" s="7" customFormat="1" x14ac:dyDescent="0.25"/>
    <row r="1808" s="7" customFormat="1" x14ac:dyDescent="0.25"/>
    <row r="1809" s="7" customFormat="1" x14ac:dyDescent="0.25"/>
    <row r="1810" s="7" customFormat="1" x14ac:dyDescent="0.25"/>
    <row r="1811" s="7" customFormat="1" x14ac:dyDescent="0.25"/>
    <row r="1812" s="7" customFormat="1" x14ac:dyDescent="0.25"/>
    <row r="1813" s="7" customFormat="1" x14ac:dyDescent="0.25"/>
    <row r="1814" s="7" customFormat="1" x14ac:dyDescent="0.25"/>
    <row r="1815" s="7" customFormat="1" x14ac:dyDescent="0.25"/>
    <row r="1816" s="7" customFormat="1" x14ac:dyDescent="0.25"/>
    <row r="1817" s="7" customFormat="1" x14ac:dyDescent="0.25"/>
    <row r="1818" s="7" customFormat="1" x14ac:dyDescent="0.25"/>
    <row r="1819" s="7" customFormat="1" x14ac:dyDescent="0.25"/>
    <row r="1820" s="7" customFormat="1" x14ac:dyDescent="0.25"/>
    <row r="1821" s="7" customFormat="1" x14ac:dyDescent="0.25"/>
    <row r="1822" s="7" customFormat="1" x14ac:dyDescent="0.25"/>
    <row r="1823" s="7" customFormat="1" x14ac:dyDescent="0.25"/>
    <row r="1824" s="7" customFormat="1" x14ac:dyDescent="0.25"/>
    <row r="1825" s="7" customFormat="1" x14ac:dyDescent="0.25"/>
    <row r="1826" s="7" customFormat="1" x14ac:dyDescent="0.25"/>
    <row r="1827" s="7" customFormat="1" x14ac:dyDescent="0.25"/>
    <row r="1828" s="7" customFormat="1" x14ac:dyDescent="0.25"/>
    <row r="1829" s="7" customFormat="1" x14ac:dyDescent="0.25"/>
    <row r="1830" s="7" customFormat="1" x14ac:dyDescent="0.25"/>
    <row r="1831" s="7" customFormat="1" x14ac:dyDescent="0.25"/>
    <row r="1832" s="7" customFormat="1" x14ac:dyDescent="0.25"/>
    <row r="1833" s="7" customFormat="1" x14ac:dyDescent="0.25"/>
    <row r="1834" s="7" customFormat="1" x14ac:dyDescent="0.25"/>
    <row r="1835" s="7" customFormat="1" x14ac:dyDescent="0.25"/>
    <row r="1836" s="7" customFormat="1" x14ac:dyDescent="0.25"/>
    <row r="1837" s="7" customFormat="1" x14ac:dyDescent="0.25"/>
    <row r="1838" s="7" customFormat="1" x14ac:dyDescent="0.25"/>
    <row r="1839" s="7" customFormat="1" x14ac:dyDescent="0.25"/>
    <row r="1840" s="7" customFormat="1" x14ac:dyDescent="0.25"/>
    <row r="1841" s="7" customFormat="1" x14ac:dyDescent="0.25"/>
    <row r="1842" s="7" customFormat="1" x14ac:dyDescent="0.25"/>
    <row r="1843" s="7" customFormat="1" x14ac:dyDescent="0.25"/>
    <row r="1844" s="7" customFormat="1" x14ac:dyDescent="0.25"/>
    <row r="1845" s="7" customFormat="1" x14ac:dyDescent="0.25"/>
    <row r="1846" s="7" customFormat="1" x14ac:dyDescent="0.25"/>
    <row r="1847" s="7" customFormat="1" x14ac:dyDescent="0.25"/>
    <row r="1848" s="7" customFormat="1" x14ac:dyDescent="0.25"/>
    <row r="1849" s="7" customFormat="1" x14ac:dyDescent="0.25"/>
    <row r="1850" s="7" customFormat="1" x14ac:dyDescent="0.25"/>
    <row r="1851" s="7" customFormat="1" x14ac:dyDescent="0.25"/>
    <row r="1852" s="7" customFormat="1" x14ac:dyDescent="0.25"/>
    <row r="1853" s="7" customFormat="1" x14ac:dyDescent="0.25"/>
    <row r="1854" s="7" customFormat="1" x14ac:dyDescent="0.25"/>
    <row r="1855" s="7" customFormat="1" x14ac:dyDescent="0.25"/>
    <row r="1856" s="7" customFormat="1" x14ac:dyDescent="0.25"/>
    <row r="1857" s="7" customFormat="1" x14ac:dyDescent="0.25"/>
    <row r="1858" s="7" customFormat="1" x14ac:dyDescent="0.25"/>
    <row r="1859" s="7" customFormat="1" x14ac:dyDescent="0.25"/>
    <row r="1860" s="7" customFormat="1" x14ac:dyDescent="0.25"/>
    <row r="1861" s="7" customFormat="1" x14ac:dyDescent="0.25"/>
    <row r="1862" s="7" customFormat="1" x14ac:dyDescent="0.25"/>
    <row r="1863" s="7" customFormat="1" x14ac:dyDescent="0.25"/>
    <row r="1864" s="7" customFormat="1" x14ac:dyDescent="0.25"/>
    <row r="1865" s="7" customFormat="1" x14ac:dyDescent="0.25"/>
    <row r="1866" s="7" customFormat="1" x14ac:dyDescent="0.25"/>
    <row r="1867" s="7" customFormat="1" x14ac:dyDescent="0.25"/>
    <row r="1868" s="7" customFormat="1" x14ac:dyDescent="0.25"/>
    <row r="1869" s="7" customFormat="1" x14ac:dyDescent="0.25"/>
    <row r="1870" s="7" customFormat="1" x14ac:dyDescent="0.25"/>
    <row r="1871" s="7" customFormat="1" x14ac:dyDescent="0.25"/>
    <row r="1872" s="7" customFormat="1" x14ac:dyDescent="0.25"/>
    <row r="1873" s="7" customFormat="1" x14ac:dyDescent="0.25"/>
    <row r="1874" s="7" customFormat="1" x14ac:dyDescent="0.25"/>
    <row r="1875" s="7" customFormat="1" x14ac:dyDescent="0.25"/>
    <row r="1876" s="7" customFormat="1" x14ac:dyDescent="0.25"/>
    <row r="1877" s="7" customFormat="1" x14ac:dyDescent="0.25"/>
    <row r="1878" s="7" customFormat="1" x14ac:dyDescent="0.25"/>
    <row r="1879" s="7" customFormat="1" x14ac:dyDescent="0.25"/>
    <row r="1880" s="7" customFormat="1" x14ac:dyDescent="0.25"/>
    <row r="1881" s="7" customFormat="1" x14ac:dyDescent="0.25"/>
    <row r="1882" s="7" customFormat="1" x14ac:dyDescent="0.25"/>
    <row r="1883" s="7" customFormat="1" x14ac:dyDescent="0.25"/>
    <row r="1884" s="7" customFormat="1" x14ac:dyDescent="0.25"/>
    <row r="1885" s="7" customFormat="1" x14ac:dyDescent="0.25"/>
    <row r="1886" s="7" customFormat="1" x14ac:dyDescent="0.25"/>
    <row r="1887" s="7" customFormat="1" x14ac:dyDescent="0.25"/>
    <row r="1888" s="7" customFormat="1" x14ac:dyDescent="0.25"/>
    <row r="1889" s="7" customFormat="1" x14ac:dyDescent="0.25"/>
    <row r="1890" s="7" customFormat="1" x14ac:dyDescent="0.25"/>
    <row r="1891" s="7" customFormat="1" x14ac:dyDescent="0.25"/>
    <row r="1892" s="7" customFormat="1" x14ac:dyDescent="0.25"/>
    <row r="1893" s="7" customFormat="1" x14ac:dyDescent="0.25"/>
    <row r="1894" s="7" customFormat="1" x14ac:dyDescent="0.25"/>
    <row r="1895" s="7" customFormat="1" x14ac:dyDescent="0.25"/>
    <row r="1896" s="7" customFormat="1" x14ac:dyDescent="0.25"/>
    <row r="1897" s="7" customFormat="1" x14ac:dyDescent="0.25"/>
    <row r="1898" s="7" customFormat="1" x14ac:dyDescent="0.25"/>
    <row r="1899" s="7" customFormat="1" x14ac:dyDescent="0.25"/>
    <row r="1900" s="7" customFormat="1" x14ac:dyDescent="0.25"/>
    <row r="1901" s="7" customFormat="1" x14ac:dyDescent="0.25"/>
    <row r="1902" s="7" customFormat="1" x14ac:dyDescent="0.25"/>
    <row r="1903" s="7" customFormat="1" x14ac:dyDescent="0.25"/>
    <row r="1904" s="7" customFormat="1" x14ac:dyDescent="0.25"/>
    <row r="1905" s="7" customFormat="1" x14ac:dyDescent="0.25"/>
    <row r="1906" s="7" customFormat="1" x14ac:dyDescent="0.25"/>
    <row r="1907" s="7" customFormat="1" x14ac:dyDescent="0.25"/>
    <row r="1908" s="7" customFormat="1" x14ac:dyDescent="0.25"/>
    <row r="1909" s="7" customFormat="1" x14ac:dyDescent="0.25"/>
    <row r="1910" s="7" customFormat="1" x14ac:dyDescent="0.25"/>
    <row r="1911" s="7" customFormat="1" x14ac:dyDescent="0.25"/>
    <row r="1912" s="7" customFormat="1" x14ac:dyDescent="0.25"/>
    <row r="1913" s="7" customFormat="1" x14ac:dyDescent="0.25"/>
    <row r="1914" s="7" customFormat="1" x14ac:dyDescent="0.25"/>
    <row r="1915" s="7" customFormat="1" x14ac:dyDescent="0.25"/>
    <row r="1916" s="7" customFormat="1" x14ac:dyDescent="0.25"/>
    <row r="1917" s="7" customFormat="1" x14ac:dyDescent="0.25"/>
    <row r="1918" s="7" customFormat="1" x14ac:dyDescent="0.25"/>
    <row r="1919" s="7" customFormat="1" x14ac:dyDescent="0.25"/>
    <row r="1920" s="7" customFormat="1" x14ac:dyDescent="0.25"/>
    <row r="1921" s="7" customFormat="1" x14ac:dyDescent="0.25"/>
    <row r="1922" s="7" customFormat="1" x14ac:dyDescent="0.25"/>
    <row r="1923" s="7" customFormat="1" x14ac:dyDescent="0.25"/>
    <row r="1924" s="7" customFormat="1" x14ac:dyDescent="0.25"/>
    <row r="1925" s="7" customFormat="1" x14ac:dyDescent="0.25"/>
    <row r="1926" s="7" customFormat="1" x14ac:dyDescent="0.25"/>
    <row r="1927" s="7" customFormat="1" x14ac:dyDescent="0.25"/>
    <row r="1928" s="7" customFormat="1" x14ac:dyDescent="0.25"/>
    <row r="1929" s="7" customFormat="1" x14ac:dyDescent="0.25"/>
    <row r="1930" s="7" customFormat="1" x14ac:dyDescent="0.25"/>
    <row r="1931" s="7" customFormat="1" x14ac:dyDescent="0.25"/>
    <row r="1932" s="7" customFormat="1" x14ac:dyDescent="0.25"/>
    <row r="1933" s="7" customFormat="1" x14ac:dyDescent="0.25"/>
    <row r="1934" s="7" customFormat="1" x14ac:dyDescent="0.25"/>
    <row r="1935" s="7" customFormat="1" x14ac:dyDescent="0.25"/>
    <row r="1936" s="7" customFormat="1" x14ac:dyDescent="0.25"/>
    <row r="1937" s="7" customFormat="1" x14ac:dyDescent="0.25"/>
    <row r="1938" s="7" customFormat="1" x14ac:dyDescent="0.25"/>
    <row r="1939" s="7" customFormat="1" x14ac:dyDescent="0.25"/>
    <row r="1940" s="7" customFormat="1" x14ac:dyDescent="0.25"/>
    <row r="1941" s="7" customFormat="1" x14ac:dyDescent="0.25"/>
    <row r="1942" s="7" customFormat="1" x14ac:dyDescent="0.25"/>
    <row r="1943" s="7" customFormat="1" x14ac:dyDescent="0.25"/>
    <row r="1944" s="7" customFormat="1" x14ac:dyDescent="0.25"/>
    <row r="1945" s="7" customFormat="1" x14ac:dyDescent="0.25"/>
    <row r="1946" s="7" customFormat="1" x14ac:dyDescent="0.25"/>
    <row r="1947" s="7" customFormat="1" x14ac:dyDescent="0.25"/>
    <row r="1948" s="7" customFormat="1" x14ac:dyDescent="0.25"/>
    <row r="1949" s="7" customFormat="1" x14ac:dyDescent="0.25"/>
    <row r="1950" s="7" customFormat="1" x14ac:dyDescent="0.25"/>
    <row r="1951" s="7" customFormat="1" x14ac:dyDescent="0.25"/>
    <row r="1952" s="7" customFormat="1" x14ac:dyDescent="0.25"/>
    <row r="1953" s="7" customFormat="1" x14ac:dyDescent="0.25"/>
    <row r="1954" s="7" customFormat="1" x14ac:dyDescent="0.25"/>
    <row r="1955" s="7" customFormat="1" x14ac:dyDescent="0.25"/>
    <row r="1956" s="7" customFormat="1" x14ac:dyDescent="0.25"/>
    <row r="1957" s="7" customFormat="1" x14ac:dyDescent="0.25"/>
    <row r="1958" s="7" customFormat="1" x14ac:dyDescent="0.25"/>
    <row r="1959" s="7" customFormat="1" x14ac:dyDescent="0.25"/>
    <row r="1960" s="7" customFormat="1" x14ac:dyDescent="0.25"/>
    <row r="1961" s="7" customFormat="1" x14ac:dyDescent="0.25"/>
    <row r="1962" s="7" customFormat="1" x14ac:dyDescent="0.25"/>
    <row r="1963" s="7" customFormat="1" x14ac:dyDescent="0.25"/>
    <row r="1964" s="7" customFormat="1" x14ac:dyDescent="0.25"/>
    <row r="1965" s="7" customFormat="1" x14ac:dyDescent="0.25"/>
    <row r="1966" s="7" customFormat="1" x14ac:dyDescent="0.25"/>
    <row r="1967" s="7" customFormat="1" x14ac:dyDescent="0.25"/>
    <row r="1968" s="7" customFormat="1" x14ac:dyDescent="0.25"/>
    <row r="1969" s="7" customFormat="1" x14ac:dyDescent="0.25"/>
    <row r="1970" s="7" customFormat="1" x14ac:dyDescent="0.25"/>
    <row r="1971" s="7" customFormat="1" x14ac:dyDescent="0.25"/>
    <row r="1972" s="7" customFormat="1" x14ac:dyDescent="0.25"/>
    <row r="1973" s="7" customFormat="1" x14ac:dyDescent="0.25"/>
    <row r="1974" s="7" customFormat="1" x14ac:dyDescent="0.25"/>
    <row r="1975" s="7" customFormat="1" x14ac:dyDescent="0.25"/>
    <row r="1976" s="7" customFormat="1" x14ac:dyDescent="0.25"/>
    <row r="1977" s="7" customFormat="1" x14ac:dyDescent="0.25"/>
    <row r="1978" s="7" customFormat="1" x14ac:dyDescent="0.25"/>
    <row r="1979" s="7" customFormat="1" x14ac:dyDescent="0.25"/>
    <row r="1980" s="7" customFormat="1" x14ac:dyDescent="0.25"/>
    <row r="1981" s="7" customFormat="1" x14ac:dyDescent="0.25"/>
    <row r="1982" s="7" customFormat="1" x14ac:dyDescent="0.25"/>
    <row r="1983" s="7" customFormat="1" x14ac:dyDescent="0.25"/>
    <row r="1984" s="7" customFormat="1" x14ac:dyDescent="0.25"/>
    <row r="1985" s="7" customFormat="1" x14ac:dyDescent="0.25"/>
    <row r="1986" s="7" customFormat="1" x14ac:dyDescent="0.25"/>
    <row r="1987" s="7" customFormat="1" x14ac:dyDescent="0.25"/>
    <row r="1988" s="7" customFormat="1" x14ac:dyDescent="0.25"/>
    <row r="1989" s="7" customFormat="1" x14ac:dyDescent="0.25"/>
    <row r="1990" s="7" customFormat="1" x14ac:dyDescent="0.25"/>
    <row r="1991" s="7" customFormat="1" x14ac:dyDescent="0.25"/>
    <row r="1992" s="7" customFormat="1" x14ac:dyDescent="0.25"/>
    <row r="1993" s="7" customFormat="1" x14ac:dyDescent="0.25"/>
    <row r="1994" s="7" customFormat="1" x14ac:dyDescent="0.25"/>
    <row r="1995" s="7" customFormat="1" x14ac:dyDescent="0.25"/>
    <row r="1996" s="7" customFormat="1" x14ac:dyDescent="0.25"/>
    <row r="1997" s="7" customFormat="1" x14ac:dyDescent="0.25"/>
    <row r="1998" s="7" customFormat="1" x14ac:dyDescent="0.25"/>
    <row r="1999" s="7" customFormat="1" x14ac:dyDescent="0.25"/>
    <row r="2000" s="7" customFormat="1" x14ac:dyDescent="0.25"/>
    <row r="2001" s="7" customFormat="1" x14ac:dyDescent="0.25"/>
    <row r="2002" s="7" customFormat="1" x14ac:dyDescent="0.25"/>
    <row r="2003" s="7" customFormat="1" x14ac:dyDescent="0.25"/>
    <row r="2004" s="7" customFormat="1" x14ac:dyDescent="0.25"/>
    <row r="2005" s="7" customFormat="1" x14ac:dyDescent="0.25"/>
    <row r="2006" s="7" customFormat="1" x14ac:dyDescent="0.25"/>
    <row r="2007" s="7" customFormat="1" x14ac:dyDescent="0.25"/>
    <row r="2008" s="7" customFormat="1" x14ac:dyDescent="0.25"/>
    <row r="2009" s="7" customFormat="1" x14ac:dyDescent="0.25"/>
    <row r="2010" s="7" customFormat="1" x14ac:dyDescent="0.25"/>
    <row r="2011" s="7" customFormat="1" x14ac:dyDescent="0.25"/>
    <row r="2012" s="7" customFormat="1" x14ac:dyDescent="0.25"/>
    <row r="2013" s="7" customFormat="1" x14ac:dyDescent="0.25"/>
    <row r="2014" s="7" customFormat="1" x14ac:dyDescent="0.25"/>
    <row r="2015" s="7" customFormat="1" x14ac:dyDescent="0.25"/>
    <row r="2016" s="7" customFormat="1" x14ac:dyDescent="0.25"/>
    <row r="2017" s="7" customFormat="1" x14ac:dyDescent="0.25"/>
    <row r="2018" s="7" customFormat="1" x14ac:dyDescent="0.25"/>
    <row r="2019" s="7" customFormat="1" x14ac:dyDescent="0.25"/>
    <row r="2020" s="7" customFormat="1" x14ac:dyDescent="0.25"/>
    <row r="2021" s="7" customFormat="1" x14ac:dyDescent="0.25"/>
    <row r="2022" s="7" customFormat="1" x14ac:dyDescent="0.25"/>
    <row r="2023" s="7" customFormat="1" x14ac:dyDescent="0.25"/>
    <row r="2024" s="7" customFormat="1" x14ac:dyDescent="0.25"/>
    <row r="2025" s="7" customFormat="1" x14ac:dyDescent="0.25"/>
    <row r="2026" s="7" customFormat="1" x14ac:dyDescent="0.25"/>
    <row r="2027" s="7" customFormat="1" x14ac:dyDescent="0.25"/>
    <row r="2028" s="7" customFormat="1" x14ac:dyDescent="0.25"/>
    <row r="2029" s="7" customFormat="1" x14ac:dyDescent="0.25"/>
    <row r="2030" s="7" customFormat="1" x14ac:dyDescent="0.25"/>
    <row r="2031" s="7" customFormat="1" x14ac:dyDescent="0.25"/>
    <row r="2032" s="7" customFormat="1" x14ac:dyDescent="0.25"/>
    <row r="2033" s="7" customFormat="1" x14ac:dyDescent="0.25"/>
    <row r="2034" s="7" customFormat="1" x14ac:dyDescent="0.25"/>
    <row r="2035" s="7" customFormat="1" x14ac:dyDescent="0.25"/>
    <row r="2036" s="7" customFormat="1" x14ac:dyDescent="0.25"/>
    <row r="2037" s="7" customFormat="1" x14ac:dyDescent="0.25"/>
    <row r="2038" s="7" customFormat="1" x14ac:dyDescent="0.25"/>
    <row r="2039" s="7" customFormat="1" x14ac:dyDescent="0.25"/>
    <row r="2040" s="7" customFormat="1" x14ac:dyDescent="0.25"/>
    <row r="2041" s="7" customFormat="1" x14ac:dyDescent="0.25"/>
    <row r="2042" s="7" customFormat="1" x14ac:dyDescent="0.25"/>
    <row r="2043" s="7" customFormat="1" x14ac:dyDescent="0.25"/>
    <row r="2044" s="7" customFormat="1" x14ac:dyDescent="0.25"/>
    <row r="2045" s="7" customFormat="1" x14ac:dyDescent="0.25"/>
    <row r="2046" s="7" customFormat="1" x14ac:dyDescent="0.25"/>
    <row r="2047" s="7" customFormat="1" x14ac:dyDescent="0.25"/>
    <row r="2048" s="7" customFormat="1" x14ac:dyDescent="0.25"/>
    <row r="2049" s="7" customFormat="1" x14ac:dyDescent="0.25"/>
    <row r="2050" s="7" customFormat="1" x14ac:dyDescent="0.25"/>
    <row r="2051" s="7" customFormat="1" x14ac:dyDescent="0.25"/>
    <row r="2052" s="7" customFormat="1" x14ac:dyDescent="0.25"/>
    <row r="2053" s="7" customFormat="1" x14ac:dyDescent="0.25"/>
    <row r="2054" s="7" customFormat="1" x14ac:dyDescent="0.25"/>
    <row r="2055" s="7" customFormat="1" x14ac:dyDescent="0.25"/>
    <row r="2056" s="7" customFormat="1" x14ac:dyDescent="0.25"/>
    <row r="2057" s="7" customFormat="1" x14ac:dyDescent="0.25"/>
    <row r="2058" s="7" customFormat="1" x14ac:dyDescent="0.25"/>
    <row r="2059" s="7" customFormat="1" x14ac:dyDescent="0.25"/>
    <row r="2060" s="7" customFormat="1" x14ac:dyDescent="0.25"/>
    <row r="2061" s="7" customFormat="1" x14ac:dyDescent="0.25"/>
    <row r="2062" s="7" customFormat="1" x14ac:dyDescent="0.25"/>
    <row r="2063" s="7" customFormat="1" x14ac:dyDescent="0.25"/>
    <row r="2064" s="7" customFormat="1" x14ac:dyDescent="0.25"/>
    <row r="2065" s="7" customFormat="1" x14ac:dyDescent="0.25"/>
    <row r="2066" s="7" customFormat="1" x14ac:dyDescent="0.25"/>
    <row r="2067" s="7" customFormat="1" x14ac:dyDescent="0.25"/>
    <row r="2068" s="7" customFormat="1" x14ac:dyDescent="0.25"/>
    <row r="2069" s="7" customFormat="1" x14ac:dyDescent="0.25"/>
    <row r="2070" s="7" customFormat="1" x14ac:dyDescent="0.25"/>
    <row r="2071" s="7" customFormat="1" x14ac:dyDescent="0.25"/>
    <row r="2072" s="7" customFormat="1" x14ac:dyDescent="0.25"/>
    <row r="2073" s="7" customFormat="1" x14ac:dyDescent="0.25"/>
    <row r="2074" s="7" customFormat="1" x14ac:dyDescent="0.25"/>
    <row r="2075" s="7" customFormat="1" x14ac:dyDescent="0.25"/>
    <row r="2076" s="7" customFormat="1" x14ac:dyDescent="0.25"/>
    <row r="2077" s="7" customFormat="1" x14ac:dyDescent="0.25"/>
    <row r="2078" s="7" customFormat="1" x14ac:dyDescent="0.25"/>
    <row r="2079" s="7" customFormat="1" x14ac:dyDescent="0.25"/>
    <row r="2080" s="7" customFormat="1" x14ac:dyDescent="0.25"/>
    <row r="2081" s="7" customFormat="1" x14ac:dyDescent="0.25"/>
    <row r="2082" s="7" customFormat="1" x14ac:dyDescent="0.25"/>
    <row r="2083" s="7" customFormat="1" x14ac:dyDescent="0.25"/>
    <row r="2084" s="7" customFormat="1" x14ac:dyDescent="0.25"/>
    <row r="2085" s="7" customFormat="1" x14ac:dyDescent="0.25"/>
    <row r="2086" s="7" customFormat="1" x14ac:dyDescent="0.25"/>
    <row r="2087" s="7" customFormat="1" x14ac:dyDescent="0.25"/>
    <row r="2088" s="7" customFormat="1" x14ac:dyDescent="0.25"/>
    <row r="2089" s="7" customFormat="1" x14ac:dyDescent="0.25"/>
    <row r="2090" s="7" customFormat="1" x14ac:dyDescent="0.25"/>
    <row r="2091" s="7" customFormat="1" x14ac:dyDescent="0.25"/>
    <row r="2092" s="7" customFormat="1" x14ac:dyDescent="0.25"/>
    <row r="2093" s="7" customFormat="1" x14ac:dyDescent="0.25"/>
    <row r="2094" s="7" customFormat="1" x14ac:dyDescent="0.25"/>
    <row r="2095" s="7" customFormat="1" x14ac:dyDescent="0.25"/>
    <row r="2096" s="7" customFormat="1" x14ac:dyDescent="0.25"/>
    <row r="2097" s="7" customFormat="1" x14ac:dyDescent="0.25"/>
    <row r="2098" s="7" customFormat="1" x14ac:dyDescent="0.25"/>
    <row r="2099" s="7" customFormat="1" x14ac:dyDescent="0.25"/>
    <row r="2100" s="7" customFormat="1" x14ac:dyDescent="0.25"/>
    <row r="2101" s="7" customFormat="1" x14ac:dyDescent="0.25"/>
    <row r="2102" s="7" customFormat="1" x14ac:dyDescent="0.25"/>
    <row r="2103" s="7" customFormat="1" x14ac:dyDescent="0.25"/>
    <row r="2104" s="7" customFormat="1" x14ac:dyDescent="0.25"/>
    <row r="2105" s="7" customFormat="1" x14ac:dyDescent="0.25"/>
    <row r="2106" s="7" customFormat="1" x14ac:dyDescent="0.25"/>
    <row r="2107" s="7" customFormat="1" x14ac:dyDescent="0.25"/>
    <row r="2108" s="7" customFormat="1" x14ac:dyDescent="0.25"/>
    <row r="2109" s="7" customFormat="1" x14ac:dyDescent="0.25"/>
    <row r="2110" s="7" customFormat="1" x14ac:dyDescent="0.25"/>
    <row r="2111" s="7" customFormat="1" x14ac:dyDescent="0.25"/>
    <row r="2112" s="7" customFormat="1" x14ac:dyDescent="0.25"/>
    <row r="2113" s="7" customFormat="1" x14ac:dyDescent="0.25"/>
    <row r="2114" s="7" customFormat="1" x14ac:dyDescent="0.25"/>
    <row r="2115" s="7" customFormat="1" x14ac:dyDescent="0.25"/>
    <row r="2116" s="7" customFormat="1" x14ac:dyDescent="0.25"/>
    <row r="2117" s="7" customFormat="1" x14ac:dyDescent="0.25"/>
    <row r="2118" s="7" customFormat="1" x14ac:dyDescent="0.25"/>
    <row r="2119" s="7" customFormat="1" x14ac:dyDescent="0.25"/>
    <row r="2120" s="7" customFormat="1" x14ac:dyDescent="0.25"/>
    <row r="2121" s="7" customFormat="1" x14ac:dyDescent="0.25"/>
    <row r="2122" s="7" customFormat="1" x14ac:dyDescent="0.25"/>
    <row r="2123" s="7" customFormat="1" x14ac:dyDescent="0.25"/>
    <row r="2124" s="7" customFormat="1" x14ac:dyDescent="0.25"/>
    <row r="2125" s="7" customFormat="1" x14ac:dyDescent="0.25"/>
    <row r="2126" s="7" customFormat="1" x14ac:dyDescent="0.25"/>
    <row r="2127" s="7" customFormat="1" x14ac:dyDescent="0.25"/>
    <row r="2128" s="7" customFormat="1" x14ac:dyDescent="0.25"/>
    <row r="2129" s="7" customFormat="1" x14ac:dyDescent="0.25"/>
    <row r="2130" s="7" customFormat="1" x14ac:dyDescent="0.25"/>
    <row r="2131" s="7" customFormat="1" x14ac:dyDescent="0.25"/>
    <row r="2132" s="7" customFormat="1" x14ac:dyDescent="0.25"/>
    <row r="2133" s="7" customFormat="1" x14ac:dyDescent="0.25"/>
    <row r="2134" s="7" customFormat="1" x14ac:dyDescent="0.25"/>
    <row r="2135" s="7" customFormat="1" x14ac:dyDescent="0.25"/>
    <row r="2136" s="7" customFormat="1" x14ac:dyDescent="0.25"/>
    <row r="2137" s="7" customFormat="1" x14ac:dyDescent="0.25"/>
    <row r="2138" s="7" customFormat="1" x14ac:dyDescent="0.25"/>
    <row r="2139" s="7" customFormat="1" x14ac:dyDescent="0.25"/>
    <row r="2140" s="7" customFormat="1" x14ac:dyDescent="0.25"/>
    <row r="2141" s="7" customFormat="1" x14ac:dyDescent="0.25"/>
    <row r="2142" s="7" customFormat="1" x14ac:dyDescent="0.25"/>
    <row r="2143" s="7" customFormat="1" x14ac:dyDescent="0.25"/>
    <row r="2144" s="7" customFormat="1" x14ac:dyDescent="0.25"/>
    <row r="2145" s="7" customFormat="1" x14ac:dyDescent="0.25"/>
    <row r="2146" s="7" customFormat="1" x14ac:dyDescent="0.25"/>
    <row r="2147" s="7" customFormat="1" x14ac:dyDescent="0.25"/>
    <row r="2148" s="7" customFormat="1" x14ac:dyDescent="0.25"/>
    <row r="2149" s="7" customFormat="1" x14ac:dyDescent="0.25"/>
    <row r="2150" s="7" customFormat="1" x14ac:dyDescent="0.25"/>
    <row r="2151" s="7" customFormat="1" x14ac:dyDescent="0.25"/>
    <row r="2152" s="7" customFormat="1" x14ac:dyDescent="0.25"/>
    <row r="2153" s="7" customFormat="1" x14ac:dyDescent="0.25"/>
    <row r="2154" s="7" customFormat="1" x14ac:dyDescent="0.25"/>
    <row r="2155" s="7" customFormat="1" x14ac:dyDescent="0.25"/>
    <row r="2156" s="7" customFormat="1" x14ac:dyDescent="0.25"/>
    <row r="2157" s="7" customFormat="1" x14ac:dyDescent="0.25"/>
    <row r="2158" s="7" customFormat="1" x14ac:dyDescent="0.25"/>
    <row r="2159" s="7" customFormat="1" x14ac:dyDescent="0.25"/>
    <row r="2160" s="7" customFormat="1" x14ac:dyDescent="0.25"/>
    <row r="2161" s="7" customFormat="1" x14ac:dyDescent="0.25"/>
    <row r="2162" s="7" customFormat="1" x14ac:dyDescent="0.25"/>
    <row r="2163" s="7" customFormat="1" x14ac:dyDescent="0.25"/>
    <row r="2164" s="7" customFormat="1" x14ac:dyDescent="0.25"/>
    <row r="2165" s="7" customFormat="1" x14ac:dyDescent="0.25"/>
    <row r="2166" s="7" customFormat="1" x14ac:dyDescent="0.25"/>
    <row r="2167" s="7" customFormat="1" x14ac:dyDescent="0.25"/>
    <row r="2168" s="7" customFormat="1" x14ac:dyDescent="0.25"/>
    <row r="2169" s="7" customFormat="1" x14ac:dyDescent="0.25"/>
    <row r="2170" s="7" customFormat="1" x14ac:dyDescent="0.25"/>
    <row r="2171" s="7" customFormat="1" x14ac:dyDescent="0.25"/>
    <row r="2172" s="7" customFormat="1" x14ac:dyDescent="0.25"/>
    <row r="2173" s="7" customFormat="1" x14ac:dyDescent="0.25"/>
    <row r="2174" s="7" customFormat="1" x14ac:dyDescent="0.25"/>
    <row r="2175" s="7" customFormat="1" x14ac:dyDescent="0.25"/>
    <row r="2176" s="7" customFormat="1" x14ac:dyDescent="0.25"/>
    <row r="2177" s="7" customFormat="1" x14ac:dyDescent="0.25"/>
    <row r="2178" s="7" customFormat="1" x14ac:dyDescent="0.25"/>
    <row r="2179" s="7" customFormat="1" x14ac:dyDescent="0.25"/>
    <row r="2180" s="7" customFormat="1" x14ac:dyDescent="0.25"/>
    <row r="2181" s="7" customFormat="1" x14ac:dyDescent="0.25"/>
    <row r="2182" s="7" customFormat="1" x14ac:dyDescent="0.25"/>
    <row r="2183" s="7" customFormat="1" x14ac:dyDescent="0.25"/>
    <row r="2184" s="7" customFormat="1" x14ac:dyDescent="0.25"/>
    <row r="2185" s="7" customFormat="1" x14ac:dyDescent="0.25"/>
    <row r="2186" s="7" customFormat="1" x14ac:dyDescent="0.25"/>
    <row r="2187" s="7" customFormat="1" x14ac:dyDescent="0.25"/>
    <row r="2188" s="7" customFormat="1" x14ac:dyDescent="0.25"/>
    <row r="2189" s="7" customFormat="1" x14ac:dyDescent="0.25"/>
    <row r="2190" s="7" customFormat="1" x14ac:dyDescent="0.25"/>
    <row r="2191" s="7" customFormat="1" x14ac:dyDescent="0.25"/>
    <row r="2192" s="7" customFormat="1" x14ac:dyDescent="0.25"/>
    <row r="2193" s="7" customFormat="1" x14ac:dyDescent="0.25"/>
    <row r="2194" s="7" customFormat="1" x14ac:dyDescent="0.25"/>
    <row r="2195" s="7" customFormat="1" x14ac:dyDescent="0.25"/>
    <row r="2196" s="7" customFormat="1" x14ac:dyDescent="0.25"/>
    <row r="2197" s="7" customFormat="1" x14ac:dyDescent="0.25"/>
    <row r="2198" s="7" customFormat="1" x14ac:dyDescent="0.25"/>
    <row r="2199" s="7" customFormat="1" x14ac:dyDescent="0.25"/>
    <row r="2200" s="7" customFormat="1" x14ac:dyDescent="0.25"/>
    <row r="2201" s="7" customFormat="1" x14ac:dyDescent="0.25"/>
    <row r="2202" s="7" customFormat="1" x14ac:dyDescent="0.25"/>
    <row r="2203" s="7" customFormat="1" x14ac:dyDescent="0.25"/>
    <row r="2204" s="7" customFormat="1" x14ac:dyDescent="0.25"/>
    <row r="2205" s="7" customFormat="1" x14ac:dyDescent="0.25"/>
    <row r="2206" s="7" customFormat="1" x14ac:dyDescent="0.25"/>
    <row r="2207" s="7" customFormat="1" x14ac:dyDescent="0.25"/>
    <row r="2208" s="7" customFormat="1" x14ac:dyDescent="0.25"/>
    <row r="2209" s="7" customFormat="1" x14ac:dyDescent="0.25"/>
    <row r="2210" s="7" customFormat="1" x14ac:dyDescent="0.25"/>
    <row r="2211" s="7" customFormat="1" x14ac:dyDescent="0.25"/>
    <row r="2212" s="7" customFormat="1" x14ac:dyDescent="0.25"/>
    <row r="2213" s="7" customFormat="1" x14ac:dyDescent="0.25"/>
    <row r="2214" s="7" customFormat="1" x14ac:dyDescent="0.25"/>
    <row r="2215" s="7" customFormat="1" x14ac:dyDescent="0.25"/>
    <row r="2216" s="7" customFormat="1" x14ac:dyDescent="0.25"/>
    <row r="2217" s="7" customFormat="1" x14ac:dyDescent="0.25"/>
    <row r="2218" s="7" customFormat="1" x14ac:dyDescent="0.25"/>
    <row r="2219" s="7" customFormat="1" x14ac:dyDescent="0.25"/>
    <row r="2220" s="7" customFormat="1" x14ac:dyDescent="0.25"/>
    <row r="2221" s="7" customFormat="1" x14ac:dyDescent="0.25"/>
    <row r="2222" s="7" customFormat="1" x14ac:dyDescent="0.25"/>
    <row r="2223" s="7" customFormat="1" x14ac:dyDescent="0.25"/>
    <row r="2224" s="7" customFormat="1" x14ac:dyDescent="0.25"/>
    <row r="2225" s="7" customFormat="1" x14ac:dyDescent="0.25"/>
    <row r="2226" s="7" customFormat="1" x14ac:dyDescent="0.25"/>
    <row r="2227" s="7" customFormat="1" x14ac:dyDescent="0.25"/>
    <row r="2228" s="7" customFormat="1" x14ac:dyDescent="0.25"/>
    <row r="2229" s="7" customFormat="1" x14ac:dyDescent="0.25"/>
    <row r="2230" s="7" customFormat="1" x14ac:dyDescent="0.25"/>
    <row r="2231" s="7" customFormat="1" x14ac:dyDescent="0.25"/>
    <row r="2232" s="7" customFormat="1" x14ac:dyDescent="0.25"/>
    <row r="2233" s="7" customFormat="1" x14ac:dyDescent="0.25"/>
    <row r="2234" s="7" customFormat="1" x14ac:dyDescent="0.25"/>
    <row r="2235" s="7" customFormat="1" x14ac:dyDescent="0.25"/>
    <row r="2236" s="7" customFormat="1" x14ac:dyDescent="0.25"/>
    <row r="2237" s="7" customFormat="1" x14ac:dyDescent="0.25"/>
    <row r="2238" s="7" customFormat="1" x14ac:dyDescent="0.25"/>
    <row r="2239" s="7" customFormat="1" x14ac:dyDescent="0.25"/>
    <row r="2240" s="7" customFormat="1" x14ac:dyDescent="0.25"/>
    <row r="2241" s="7" customFormat="1" x14ac:dyDescent="0.25"/>
    <row r="2242" s="7" customFormat="1" x14ac:dyDescent="0.25"/>
    <row r="2243" s="7" customFormat="1" x14ac:dyDescent="0.25"/>
    <row r="2244" s="7" customFormat="1" x14ac:dyDescent="0.25"/>
    <row r="2245" s="7" customFormat="1" x14ac:dyDescent="0.25"/>
    <row r="2246" s="7" customFormat="1" x14ac:dyDescent="0.25"/>
    <row r="2247" s="7" customFormat="1" x14ac:dyDescent="0.25"/>
    <row r="2248" s="7" customFormat="1" x14ac:dyDescent="0.25"/>
    <row r="2249" s="7" customFormat="1" x14ac:dyDescent="0.25"/>
    <row r="2250" s="7" customFormat="1" x14ac:dyDescent="0.25"/>
    <row r="2251" s="7" customFormat="1" x14ac:dyDescent="0.25"/>
    <row r="2252" s="7" customFormat="1" x14ac:dyDescent="0.25"/>
    <row r="2253" s="7" customFormat="1" x14ac:dyDescent="0.25"/>
    <row r="2254" s="7" customFormat="1" x14ac:dyDescent="0.25"/>
    <row r="2255" s="7" customFormat="1" x14ac:dyDescent="0.25"/>
    <row r="2256" s="7" customFormat="1" x14ac:dyDescent="0.25"/>
    <row r="2257" s="7" customFormat="1" x14ac:dyDescent="0.25"/>
    <row r="2258" s="7" customFormat="1" x14ac:dyDescent="0.25"/>
    <row r="2259" s="7" customFormat="1" x14ac:dyDescent="0.25"/>
    <row r="2260" s="7" customFormat="1" x14ac:dyDescent="0.25"/>
    <row r="2261" s="7" customFormat="1" x14ac:dyDescent="0.25"/>
    <row r="2262" s="7" customFormat="1" x14ac:dyDescent="0.25"/>
    <row r="2263" s="7" customFormat="1" x14ac:dyDescent="0.25"/>
    <row r="2264" s="7" customFormat="1" x14ac:dyDescent="0.25"/>
    <row r="2265" s="7" customFormat="1" x14ac:dyDescent="0.25"/>
    <row r="2266" s="7" customFormat="1" x14ac:dyDescent="0.25"/>
    <row r="2267" s="7" customFormat="1" x14ac:dyDescent="0.25"/>
    <row r="2268" s="7" customFormat="1" x14ac:dyDescent="0.25"/>
    <row r="2269" s="7" customFormat="1" x14ac:dyDescent="0.25"/>
    <row r="2270" s="7" customFormat="1" x14ac:dyDescent="0.25"/>
    <row r="2271" s="7" customFormat="1" x14ac:dyDescent="0.25"/>
    <row r="2272" s="7" customFormat="1" x14ac:dyDescent="0.25"/>
    <row r="2273" s="7" customFormat="1" x14ac:dyDescent="0.25"/>
    <row r="2274" s="7" customFormat="1" x14ac:dyDescent="0.25"/>
    <row r="2275" s="7" customFormat="1" x14ac:dyDescent="0.25"/>
    <row r="2276" s="7" customFormat="1" x14ac:dyDescent="0.25"/>
    <row r="2277" s="7" customFormat="1" x14ac:dyDescent="0.25"/>
    <row r="2278" s="7" customFormat="1" x14ac:dyDescent="0.25"/>
    <row r="2279" s="7" customFormat="1" x14ac:dyDescent="0.25"/>
    <row r="2280" s="7" customFormat="1" x14ac:dyDescent="0.25"/>
    <row r="2281" s="7" customFormat="1" x14ac:dyDescent="0.25"/>
    <row r="2282" s="7" customFormat="1" x14ac:dyDescent="0.25"/>
    <row r="2283" s="7" customFormat="1" x14ac:dyDescent="0.25"/>
    <row r="2284" s="7" customFormat="1" x14ac:dyDescent="0.25"/>
    <row r="2285" s="7" customFormat="1" x14ac:dyDescent="0.25"/>
    <row r="2286" s="7" customFormat="1" x14ac:dyDescent="0.25"/>
    <row r="2287" s="7" customFormat="1" x14ac:dyDescent="0.25"/>
    <row r="2288" s="7" customFormat="1" x14ac:dyDescent="0.25"/>
    <row r="2289" s="7" customFormat="1" x14ac:dyDescent="0.25"/>
    <row r="2290" s="7" customFormat="1" x14ac:dyDescent="0.25"/>
    <row r="2291" s="7" customFormat="1" x14ac:dyDescent="0.25"/>
    <row r="2292" s="7" customFormat="1" x14ac:dyDescent="0.25"/>
    <row r="2293" s="7" customFormat="1" x14ac:dyDescent="0.25"/>
    <row r="2294" s="7" customFormat="1" x14ac:dyDescent="0.25"/>
    <row r="2295" s="7" customFormat="1" x14ac:dyDescent="0.25"/>
    <row r="2296" s="7" customFormat="1" x14ac:dyDescent="0.25"/>
    <row r="2297" s="7" customFormat="1" x14ac:dyDescent="0.25"/>
    <row r="2298" s="7" customFormat="1" x14ac:dyDescent="0.25"/>
    <row r="2299" s="7" customFormat="1" x14ac:dyDescent="0.25"/>
    <row r="2300" s="7" customFormat="1" x14ac:dyDescent="0.25"/>
    <row r="2301" s="7" customFormat="1" x14ac:dyDescent="0.25"/>
    <row r="2302" s="7" customFormat="1" x14ac:dyDescent="0.25"/>
    <row r="2303" s="7" customFormat="1" x14ac:dyDescent="0.25"/>
    <row r="2304" s="7" customFormat="1" x14ac:dyDescent="0.25"/>
    <row r="2305" s="7" customFormat="1" x14ac:dyDescent="0.25"/>
    <row r="2306" s="7" customFormat="1" x14ac:dyDescent="0.25"/>
    <row r="2307" s="7" customFormat="1" x14ac:dyDescent="0.25"/>
    <row r="2308" s="7" customFormat="1" x14ac:dyDescent="0.25"/>
    <row r="2309" s="7" customFormat="1" x14ac:dyDescent="0.25"/>
    <row r="2310" s="7" customFormat="1" x14ac:dyDescent="0.25"/>
    <row r="2311" s="7" customFormat="1" x14ac:dyDescent="0.25"/>
    <row r="2312" s="7" customFormat="1" x14ac:dyDescent="0.25"/>
    <row r="2313" s="7" customFormat="1" x14ac:dyDescent="0.25"/>
    <row r="2314" s="7" customFormat="1" x14ac:dyDescent="0.25"/>
    <row r="2315" s="7" customFormat="1" x14ac:dyDescent="0.25"/>
    <row r="2316" s="7" customFormat="1" x14ac:dyDescent="0.25"/>
    <row r="2317" s="7" customFormat="1" x14ac:dyDescent="0.25"/>
    <row r="2318" s="7" customFormat="1" x14ac:dyDescent="0.25"/>
    <row r="2319" s="7" customFormat="1" x14ac:dyDescent="0.25"/>
    <row r="2320" s="7" customFormat="1" x14ac:dyDescent="0.25"/>
    <row r="2321" s="7" customFormat="1" x14ac:dyDescent="0.25"/>
    <row r="2322" s="7" customFormat="1" x14ac:dyDescent="0.25"/>
    <row r="2323" s="7" customFormat="1" x14ac:dyDescent="0.25"/>
    <row r="2324" s="7" customFormat="1" x14ac:dyDescent="0.25"/>
    <row r="2325" s="7" customFormat="1" x14ac:dyDescent="0.25"/>
    <row r="2326" s="7" customFormat="1" x14ac:dyDescent="0.25"/>
    <row r="2327" s="7" customFormat="1" x14ac:dyDescent="0.25"/>
    <row r="2328" s="7" customFormat="1" x14ac:dyDescent="0.25"/>
    <row r="2329" s="7" customFormat="1" x14ac:dyDescent="0.25"/>
    <row r="2330" s="7" customFormat="1" x14ac:dyDescent="0.25"/>
    <row r="2331" s="7" customFormat="1" x14ac:dyDescent="0.25"/>
    <row r="2332" s="7" customFormat="1" x14ac:dyDescent="0.25"/>
    <row r="2333" s="7" customFormat="1" x14ac:dyDescent="0.25"/>
    <row r="2334" s="7" customFormat="1" x14ac:dyDescent="0.25"/>
    <row r="2335" s="7" customFormat="1" x14ac:dyDescent="0.25"/>
    <row r="2336" s="7" customFormat="1" x14ac:dyDescent="0.25"/>
    <row r="2337" s="7" customFormat="1" x14ac:dyDescent="0.25"/>
    <row r="2338" s="7" customFormat="1" x14ac:dyDescent="0.25"/>
    <row r="2339" s="7" customFormat="1" x14ac:dyDescent="0.25"/>
    <row r="2340" s="7" customFormat="1" x14ac:dyDescent="0.25"/>
    <row r="2341" s="7" customFormat="1" x14ac:dyDescent="0.25"/>
    <row r="2342" s="7" customFormat="1" x14ac:dyDescent="0.25"/>
    <row r="2343" s="7" customFormat="1" x14ac:dyDescent="0.25"/>
    <row r="2344" s="7" customFormat="1" x14ac:dyDescent="0.25"/>
    <row r="2345" s="7" customFormat="1" x14ac:dyDescent="0.25"/>
    <row r="2346" s="7" customFormat="1" x14ac:dyDescent="0.25"/>
    <row r="2347" s="7" customFormat="1" x14ac:dyDescent="0.25"/>
    <row r="2348" s="7" customFormat="1" x14ac:dyDescent="0.25"/>
    <row r="2349" s="7" customFormat="1" x14ac:dyDescent="0.25"/>
    <row r="2350" s="7" customFormat="1" x14ac:dyDescent="0.25"/>
    <row r="2351" s="7" customFormat="1" x14ac:dyDescent="0.25"/>
    <row r="2352" s="7" customFormat="1" x14ac:dyDescent="0.25"/>
    <row r="2353" s="7" customFormat="1" x14ac:dyDescent="0.25"/>
    <row r="2354" s="7" customFormat="1" x14ac:dyDescent="0.25"/>
    <row r="2355" s="7" customFormat="1" x14ac:dyDescent="0.25"/>
    <row r="2356" s="7" customFormat="1" x14ac:dyDescent="0.25"/>
    <row r="2357" s="7" customFormat="1" x14ac:dyDescent="0.25"/>
    <row r="2358" s="7" customFormat="1" x14ac:dyDescent="0.25"/>
    <row r="2359" s="7" customFormat="1" x14ac:dyDescent="0.25"/>
    <row r="2360" s="7" customFormat="1" x14ac:dyDescent="0.25"/>
    <row r="2361" s="7" customFormat="1" x14ac:dyDescent="0.25"/>
    <row r="2362" s="7" customFormat="1" x14ac:dyDescent="0.25"/>
    <row r="2363" s="7" customFormat="1" x14ac:dyDescent="0.25"/>
    <row r="2364" s="7" customFormat="1" x14ac:dyDescent="0.25"/>
    <row r="2365" s="7" customFormat="1" x14ac:dyDescent="0.25"/>
    <row r="2366" s="7" customFormat="1" x14ac:dyDescent="0.25"/>
    <row r="2367" s="7" customFormat="1" x14ac:dyDescent="0.25"/>
    <row r="2368" s="7" customFormat="1" x14ac:dyDescent="0.25"/>
    <row r="2369" s="7" customFormat="1" x14ac:dyDescent="0.25"/>
    <row r="2370" s="7" customFormat="1" x14ac:dyDescent="0.25"/>
    <row r="2371" s="7" customFormat="1" x14ac:dyDescent="0.25"/>
    <row r="2372" s="7" customFormat="1" x14ac:dyDescent="0.25"/>
    <row r="2373" s="7" customFormat="1" x14ac:dyDescent="0.25"/>
    <row r="2374" s="7" customFormat="1" x14ac:dyDescent="0.25"/>
    <row r="2375" s="7" customFormat="1" x14ac:dyDescent="0.25"/>
    <row r="2376" s="7" customFormat="1" x14ac:dyDescent="0.25"/>
    <row r="2377" s="7" customFormat="1" x14ac:dyDescent="0.25"/>
    <row r="2378" s="7" customFormat="1" x14ac:dyDescent="0.25"/>
    <row r="2379" s="7" customFormat="1" x14ac:dyDescent="0.25"/>
    <row r="2380" s="7" customFormat="1" x14ac:dyDescent="0.25"/>
    <row r="2381" s="7" customFormat="1" x14ac:dyDescent="0.25"/>
    <row r="2382" s="7" customFormat="1" x14ac:dyDescent="0.25"/>
    <row r="2383" s="7" customFormat="1" x14ac:dyDescent="0.25"/>
    <row r="2384" s="7" customFormat="1" x14ac:dyDescent="0.25"/>
    <row r="2385" s="7" customFormat="1" x14ac:dyDescent="0.25"/>
    <row r="2386" s="7" customFormat="1" x14ac:dyDescent="0.25"/>
    <row r="2387" s="7" customFormat="1" x14ac:dyDescent="0.25"/>
    <row r="2388" s="7" customFormat="1" x14ac:dyDescent="0.25"/>
    <row r="2389" s="7" customFormat="1" x14ac:dyDescent="0.25"/>
    <row r="2390" s="7" customFormat="1" x14ac:dyDescent="0.25"/>
    <row r="2391" s="7" customFormat="1" x14ac:dyDescent="0.25"/>
    <row r="2392" s="7" customFormat="1" x14ac:dyDescent="0.25"/>
    <row r="2393" s="7" customFormat="1" x14ac:dyDescent="0.25"/>
    <row r="2394" s="7" customFormat="1" x14ac:dyDescent="0.25"/>
    <row r="2395" s="7" customFormat="1" x14ac:dyDescent="0.25"/>
    <row r="2396" s="7" customFormat="1" x14ac:dyDescent="0.25"/>
    <row r="2397" s="7" customFormat="1" x14ac:dyDescent="0.25"/>
    <row r="2398" s="7" customFormat="1" x14ac:dyDescent="0.25"/>
    <row r="2399" s="7" customFormat="1" x14ac:dyDescent="0.25"/>
    <row r="2400" s="7" customFormat="1" x14ac:dyDescent="0.25"/>
    <row r="2401" s="7" customFormat="1" x14ac:dyDescent="0.25"/>
    <row r="2402" s="7" customFormat="1" x14ac:dyDescent="0.25"/>
    <row r="2403" s="7" customFormat="1" x14ac:dyDescent="0.25"/>
    <row r="2404" s="7" customFormat="1" x14ac:dyDescent="0.25"/>
    <row r="2405" s="7" customFormat="1" x14ac:dyDescent="0.25"/>
    <row r="2406" s="7" customFormat="1" x14ac:dyDescent="0.25"/>
    <row r="2407" s="7" customFormat="1" x14ac:dyDescent="0.25"/>
    <row r="2408" s="7" customFormat="1" x14ac:dyDescent="0.25"/>
    <row r="2409" s="7" customFormat="1" x14ac:dyDescent="0.25"/>
    <row r="2410" s="7" customFormat="1" x14ac:dyDescent="0.25"/>
    <row r="2411" s="7" customFormat="1" x14ac:dyDescent="0.25"/>
    <row r="2412" s="7" customFormat="1" x14ac:dyDescent="0.25"/>
    <row r="2413" s="7" customFormat="1" x14ac:dyDescent="0.25"/>
    <row r="2414" s="7" customFormat="1" x14ac:dyDescent="0.25"/>
    <row r="2415" s="7" customFormat="1" x14ac:dyDescent="0.25"/>
    <row r="2416" s="7" customFormat="1" x14ac:dyDescent="0.25"/>
    <row r="2417" s="7" customFormat="1" x14ac:dyDescent="0.25"/>
    <row r="2418" s="7" customFormat="1" x14ac:dyDescent="0.25"/>
    <row r="2419" s="7" customFormat="1" x14ac:dyDescent="0.25"/>
    <row r="2420" s="7" customFormat="1" x14ac:dyDescent="0.25"/>
    <row r="2421" s="7" customFormat="1" x14ac:dyDescent="0.25"/>
    <row r="2422" s="7" customFormat="1" x14ac:dyDescent="0.25"/>
    <row r="2423" s="7" customFormat="1" x14ac:dyDescent="0.25"/>
    <row r="2424" s="7" customFormat="1" x14ac:dyDescent="0.25"/>
    <row r="2425" s="7" customFormat="1" x14ac:dyDescent="0.25"/>
    <row r="2426" s="7" customFormat="1" x14ac:dyDescent="0.25"/>
    <row r="2427" s="7" customFormat="1" x14ac:dyDescent="0.25"/>
    <row r="2428" s="7" customFormat="1" x14ac:dyDescent="0.25"/>
    <row r="2429" s="7" customFormat="1" x14ac:dyDescent="0.25"/>
    <row r="2430" s="7" customFormat="1" x14ac:dyDescent="0.25"/>
    <row r="2431" s="7" customFormat="1" x14ac:dyDescent="0.25"/>
    <row r="2432" s="7" customFormat="1" x14ac:dyDescent="0.25"/>
    <row r="2433" s="7" customFormat="1" x14ac:dyDescent="0.25"/>
    <row r="2434" s="7" customFormat="1" x14ac:dyDescent="0.25"/>
    <row r="2435" s="7" customFormat="1" x14ac:dyDescent="0.25"/>
    <row r="2436" s="7" customFormat="1" x14ac:dyDescent="0.25"/>
    <row r="2437" s="7" customFormat="1" x14ac:dyDescent="0.25"/>
    <row r="2438" s="7" customFormat="1" x14ac:dyDescent="0.25"/>
    <row r="2439" s="7" customFormat="1" x14ac:dyDescent="0.25"/>
    <row r="2440" s="7" customFormat="1" x14ac:dyDescent="0.25"/>
    <row r="2441" s="7" customFormat="1" x14ac:dyDescent="0.25"/>
    <row r="2442" s="7" customFormat="1" x14ac:dyDescent="0.25"/>
    <row r="2443" s="7" customFormat="1" x14ac:dyDescent="0.25"/>
    <row r="2444" s="7" customFormat="1" x14ac:dyDescent="0.25"/>
    <row r="2445" s="7" customFormat="1" x14ac:dyDescent="0.25"/>
    <row r="2446" s="7" customFormat="1" x14ac:dyDescent="0.25"/>
    <row r="2447" s="7" customFormat="1" x14ac:dyDescent="0.25"/>
    <row r="2448" s="7" customFormat="1" x14ac:dyDescent="0.25"/>
    <row r="2449" s="7" customFormat="1" x14ac:dyDescent="0.25"/>
    <row r="2450" s="7" customFormat="1" x14ac:dyDescent="0.25"/>
    <row r="2451" s="7" customFormat="1" x14ac:dyDescent="0.25"/>
    <row r="2452" s="7" customFormat="1" x14ac:dyDescent="0.25"/>
    <row r="2453" s="7" customFormat="1" x14ac:dyDescent="0.25"/>
    <row r="2454" s="7" customFormat="1" x14ac:dyDescent="0.25"/>
    <row r="2455" s="7" customFormat="1" x14ac:dyDescent="0.25"/>
    <row r="2456" s="7" customFormat="1" x14ac:dyDescent="0.25"/>
    <row r="2457" s="7" customFormat="1" x14ac:dyDescent="0.25"/>
    <row r="2458" s="7" customFormat="1" x14ac:dyDescent="0.25"/>
    <row r="2459" s="7" customFormat="1" x14ac:dyDescent="0.25"/>
    <row r="2460" s="7" customFormat="1" x14ac:dyDescent="0.25"/>
    <row r="2461" s="7" customFormat="1" x14ac:dyDescent="0.25"/>
    <row r="2462" s="7" customFormat="1" x14ac:dyDescent="0.25"/>
    <row r="2463" s="7" customFormat="1" x14ac:dyDescent="0.25"/>
    <row r="2464" s="7" customFormat="1" x14ac:dyDescent="0.25"/>
    <row r="2465" s="7" customFormat="1" x14ac:dyDescent="0.25"/>
    <row r="2466" s="7" customFormat="1" x14ac:dyDescent="0.25"/>
    <row r="2467" s="7" customFormat="1" x14ac:dyDescent="0.25"/>
    <row r="2468" s="7" customFormat="1" x14ac:dyDescent="0.25"/>
    <row r="2469" s="7" customFormat="1" x14ac:dyDescent="0.25"/>
    <row r="2470" s="7" customFormat="1" x14ac:dyDescent="0.25"/>
    <row r="2471" s="7" customFormat="1" x14ac:dyDescent="0.25"/>
    <row r="2472" s="7" customFormat="1" x14ac:dyDescent="0.25"/>
    <row r="2473" s="7" customFormat="1" x14ac:dyDescent="0.25"/>
    <row r="2474" s="7" customFormat="1" x14ac:dyDescent="0.25"/>
    <row r="2475" s="7" customFormat="1" x14ac:dyDescent="0.25"/>
    <row r="2476" s="7" customFormat="1" x14ac:dyDescent="0.25"/>
    <row r="2477" s="7" customFormat="1" x14ac:dyDescent="0.25"/>
    <row r="2478" s="7" customFormat="1" x14ac:dyDescent="0.25"/>
    <row r="2479" s="7" customFormat="1" x14ac:dyDescent="0.25"/>
    <row r="2480" s="7" customFormat="1" x14ac:dyDescent="0.25"/>
    <row r="2481" s="7" customFormat="1" x14ac:dyDescent="0.25"/>
    <row r="2482" s="7" customFormat="1" x14ac:dyDescent="0.25"/>
    <row r="2483" s="7" customFormat="1" x14ac:dyDescent="0.25"/>
    <row r="2484" s="7" customFormat="1" x14ac:dyDescent="0.25"/>
    <row r="2485" s="7" customFormat="1" x14ac:dyDescent="0.25"/>
    <row r="2486" s="7" customFormat="1" x14ac:dyDescent="0.25"/>
    <row r="2487" s="7" customFormat="1" x14ac:dyDescent="0.25"/>
    <row r="2488" s="7" customFormat="1" x14ac:dyDescent="0.25"/>
    <row r="2489" s="7" customFormat="1" x14ac:dyDescent="0.25"/>
    <row r="2490" s="7" customFormat="1" x14ac:dyDescent="0.25"/>
    <row r="2491" s="7" customFormat="1" x14ac:dyDescent="0.25"/>
    <row r="2492" s="7" customFormat="1" x14ac:dyDescent="0.25"/>
    <row r="2493" s="7" customFormat="1" x14ac:dyDescent="0.25"/>
    <row r="2494" s="7" customFormat="1" x14ac:dyDescent="0.25"/>
    <row r="2495" s="7" customFormat="1" x14ac:dyDescent="0.25"/>
    <row r="2496" s="7" customFormat="1" x14ac:dyDescent="0.25"/>
    <row r="2497" s="7" customFormat="1" x14ac:dyDescent="0.25"/>
    <row r="2498" s="7" customFormat="1" x14ac:dyDescent="0.25"/>
    <row r="2499" s="7" customFormat="1" x14ac:dyDescent="0.25"/>
    <row r="2500" s="7" customFormat="1" x14ac:dyDescent="0.25"/>
    <row r="2501" s="7" customFormat="1" x14ac:dyDescent="0.25"/>
    <row r="2502" s="7" customFormat="1" x14ac:dyDescent="0.25"/>
    <row r="2503" s="7" customFormat="1" x14ac:dyDescent="0.25"/>
    <row r="2504" s="7" customFormat="1" x14ac:dyDescent="0.25"/>
    <row r="2505" s="7" customFormat="1" x14ac:dyDescent="0.25"/>
    <row r="2506" s="7" customFormat="1" x14ac:dyDescent="0.25"/>
    <row r="2507" s="7" customFormat="1" x14ac:dyDescent="0.25"/>
    <row r="2508" s="7" customFormat="1" x14ac:dyDescent="0.25"/>
    <row r="2509" s="7" customFormat="1" x14ac:dyDescent="0.25"/>
    <row r="2510" s="7" customFormat="1" x14ac:dyDescent="0.25"/>
    <row r="2511" s="7" customFormat="1" x14ac:dyDescent="0.25"/>
    <row r="2512" s="7" customFormat="1" x14ac:dyDescent="0.25"/>
    <row r="2513" s="7" customFormat="1" x14ac:dyDescent="0.25"/>
    <row r="2514" s="7" customFormat="1" x14ac:dyDescent="0.25"/>
    <row r="2515" s="7" customFormat="1" x14ac:dyDescent="0.25"/>
    <row r="2516" s="7" customFormat="1" x14ac:dyDescent="0.25"/>
    <row r="2517" s="7" customFormat="1" x14ac:dyDescent="0.25"/>
    <row r="2518" s="7" customFormat="1" x14ac:dyDescent="0.25"/>
    <row r="2519" s="7" customFormat="1" x14ac:dyDescent="0.25"/>
    <row r="2520" s="7" customFormat="1" x14ac:dyDescent="0.25"/>
    <row r="2521" s="7" customFormat="1" x14ac:dyDescent="0.25"/>
    <row r="2522" s="7" customFormat="1" x14ac:dyDescent="0.25"/>
    <row r="2523" s="7" customFormat="1" x14ac:dyDescent="0.25"/>
    <row r="2524" s="7" customFormat="1" x14ac:dyDescent="0.25"/>
    <row r="2525" s="7" customFormat="1" x14ac:dyDescent="0.25"/>
    <row r="2526" s="7" customFormat="1" x14ac:dyDescent="0.25"/>
    <row r="2527" s="7" customFormat="1" x14ac:dyDescent="0.25"/>
    <row r="2528" s="7" customFormat="1" x14ac:dyDescent="0.25"/>
    <row r="2529" s="7" customFormat="1" x14ac:dyDescent="0.25"/>
    <row r="2530" s="7" customFormat="1" x14ac:dyDescent="0.25"/>
    <row r="2531" s="7" customFormat="1" x14ac:dyDescent="0.25"/>
    <row r="2532" s="7" customFormat="1" x14ac:dyDescent="0.25"/>
    <row r="2533" s="7" customFormat="1" x14ac:dyDescent="0.25"/>
    <row r="2534" s="7" customFormat="1" x14ac:dyDescent="0.25"/>
    <row r="2535" s="7" customFormat="1" x14ac:dyDescent="0.25"/>
    <row r="2536" s="7" customFormat="1" x14ac:dyDescent="0.25"/>
    <row r="2537" s="7" customFormat="1" x14ac:dyDescent="0.25"/>
    <row r="2538" s="7" customFormat="1" x14ac:dyDescent="0.25"/>
    <row r="2539" s="7" customFormat="1" x14ac:dyDescent="0.25"/>
    <row r="2540" s="7" customFormat="1" x14ac:dyDescent="0.25"/>
    <row r="2541" s="7" customFormat="1" x14ac:dyDescent="0.25"/>
    <row r="2542" s="7" customFormat="1" x14ac:dyDescent="0.25"/>
    <row r="2543" s="7" customFormat="1" x14ac:dyDescent="0.25"/>
    <row r="2544" s="7" customFormat="1" x14ac:dyDescent="0.25"/>
    <row r="2545" s="7" customFormat="1" x14ac:dyDescent="0.25"/>
    <row r="2546" s="7" customFormat="1" x14ac:dyDescent="0.25"/>
    <row r="2547" s="7" customFormat="1" x14ac:dyDescent="0.25"/>
    <row r="2548" s="7" customFormat="1" x14ac:dyDescent="0.25"/>
    <row r="2549" s="7" customFormat="1" x14ac:dyDescent="0.25"/>
    <row r="2550" s="7" customFormat="1" x14ac:dyDescent="0.25"/>
    <row r="2551" s="7" customFormat="1" x14ac:dyDescent="0.25"/>
    <row r="2552" s="7" customFormat="1" x14ac:dyDescent="0.25"/>
    <row r="2553" s="7" customFormat="1" x14ac:dyDescent="0.25"/>
    <row r="2554" s="7" customFormat="1" x14ac:dyDescent="0.25"/>
    <row r="2555" s="7" customFormat="1" x14ac:dyDescent="0.25"/>
    <row r="2556" s="7" customFormat="1" x14ac:dyDescent="0.25"/>
    <row r="2557" s="7" customFormat="1" x14ac:dyDescent="0.25"/>
    <row r="2558" s="7" customFormat="1" x14ac:dyDescent="0.25"/>
    <row r="2559" s="7" customFormat="1" x14ac:dyDescent="0.25"/>
    <row r="2560" s="7" customFormat="1" x14ac:dyDescent="0.25"/>
    <row r="2561" s="7" customFormat="1" x14ac:dyDescent="0.25"/>
    <row r="2562" s="7" customFormat="1" x14ac:dyDescent="0.25"/>
    <row r="2563" s="7" customFormat="1" x14ac:dyDescent="0.25"/>
    <row r="2564" s="7" customFormat="1" x14ac:dyDescent="0.25"/>
    <row r="2565" s="7" customFormat="1" x14ac:dyDescent="0.25"/>
    <row r="2566" s="7" customFormat="1" x14ac:dyDescent="0.25"/>
    <row r="2567" s="7" customFormat="1" x14ac:dyDescent="0.25"/>
    <row r="2568" s="7" customFormat="1" x14ac:dyDescent="0.25"/>
    <row r="2569" s="7" customFormat="1" x14ac:dyDescent="0.25"/>
    <row r="2570" s="7" customFormat="1" x14ac:dyDescent="0.25"/>
    <row r="2571" s="7" customFormat="1" x14ac:dyDescent="0.25"/>
    <row r="2572" s="7" customFormat="1" x14ac:dyDescent="0.25"/>
    <row r="2573" s="7" customFormat="1" x14ac:dyDescent="0.25"/>
    <row r="2574" s="7" customFormat="1" x14ac:dyDescent="0.25"/>
    <row r="2575" s="7" customFormat="1" x14ac:dyDescent="0.25"/>
    <row r="2576" s="7" customFormat="1" x14ac:dyDescent="0.25"/>
    <row r="2577" s="7" customFormat="1" x14ac:dyDescent="0.25"/>
    <row r="2578" s="7" customFormat="1" x14ac:dyDescent="0.25"/>
    <row r="2579" s="7" customFormat="1" x14ac:dyDescent="0.25"/>
    <row r="2580" s="7" customFormat="1" x14ac:dyDescent="0.25"/>
    <row r="2581" s="7" customFormat="1" x14ac:dyDescent="0.25"/>
    <row r="2582" s="7" customFormat="1" x14ac:dyDescent="0.25"/>
    <row r="2583" s="7" customFormat="1" x14ac:dyDescent="0.25"/>
    <row r="2584" s="7" customFormat="1" x14ac:dyDescent="0.25"/>
    <row r="2585" s="7" customFormat="1" x14ac:dyDescent="0.25"/>
    <row r="2586" s="7" customFormat="1" x14ac:dyDescent="0.25"/>
    <row r="2587" s="7" customFormat="1" x14ac:dyDescent="0.25"/>
    <row r="2588" s="7" customFormat="1" x14ac:dyDescent="0.25"/>
    <row r="2589" s="7" customFormat="1" x14ac:dyDescent="0.25"/>
    <row r="2590" s="7" customFormat="1" x14ac:dyDescent="0.25"/>
    <row r="2591" s="7" customFormat="1" x14ac:dyDescent="0.25"/>
    <row r="2592" s="7" customFormat="1" x14ac:dyDescent="0.25"/>
    <row r="2593" s="7" customFormat="1" x14ac:dyDescent="0.25"/>
    <row r="2594" s="7" customFormat="1" x14ac:dyDescent="0.25"/>
    <row r="2595" s="7" customFormat="1" x14ac:dyDescent="0.25"/>
    <row r="2596" s="7" customFormat="1" x14ac:dyDescent="0.25"/>
    <row r="2597" s="7" customFormat="1" x14ac:dyDescent="0.25"/>
    <row r="2598" s="7" customFormat="1" x14ac:dyDescent="0.25"/>
    <row r="2599" s="7" customFormat="1" x14ac:dyDescent="0.25"/>
    <row r="2600" s="7" customFormat="1" x14ac:dyDescent="0.25"/>
    <row r="2601" s="7" customFormat="1" x14ac:dyDescent="0.25"/>
    <row r="2602" s="7" customFormat="1" x14ac:dyDescent="0.25"/>
    <row r="2603" s="7" customFormat="1" x14ac:dyDescent="0.25"/>
    <row r="2604" s="7" customFormat="1" x14ac:dyDescent="0.25"/>
    <row r="2605" s="7" customFormat="1" x14ac:dyDescent="0.25"/>
    <row r="2606" s="7" customFormat="1" x14ac:dyDescent="0.25"/>
    <row r="2607" s="7" customFormat="1" x14ac:dyDescent="0.25"/>
    <row r="2608" s="7" customFormat="1" x14ac:dyDescent="0.25"/>
    <row r="2609" s="7" customFormat="1" x14ac:dyDescent="0.25"/>
    <row r="2610" s="7" customFormat="1" x14ac:dyDescent="0.25"/>
    <row r="2611" s="7" customFormat="1" x14ac:dyDescent="0.25"/>
    <row r="2612" s="7" customFormat="1" x14ac:dyDescent="0.25"/>
    <row r="2613" s="7" customFormat="1" x14ac:dyDescent="0.25"/>
    <row r="2614" s="7" customFormat="1" x14ac:dyDescent="0.25"/>
    <row r="2615" s="7" customFormat="1" x14ac:dyDescent="0.25"/>
    <row r="2616" s="7" customFormat="1" x14ac:dyDescent="0.25"/>
    <row r="2617" s="7" customFormat="1" x14ac:dyDescent="0.25"/>
    <row r="2618" s="7" customFormat="1" x14ac:dyDescent="0.25"/>
    <row r="2619" s="7" customFormat="1" x14ac:dyDescent="0.25"/>
    <row r="2620" s="7" customFormat="1" x14ac:dyDescent="0.25"/>
    <row r="2621" s="7" customFormat="1" x14ac:dyDescent="0.25"/>
    <row r="2622" s="7" customFormat="1" x14ac:dyDescent="0.25"/>
    <row r="2623" s="7" customFormat="1" x14ac:dyDescent="0.25"/>
    <row r="2624" s="7" customFormat="1" x14ac:dyDescent="0.25"/>
    <row r="2625" s="7" customFormat="1" x14ac:dyDescent="0.25"/>
    <row r="2626" s="7" customFormat="1" x14ac:dyDescent="0.25"/>
    <row r="2627" s="7" customFormat="1" x14ac:dyDescent="0.25"/>
    <row r="2628" s="7" customFormat="1" x14ac:dyDescent="0.25"/>
    <row r="2629" s="7" customFormat="1" x14ac:dyDescent="0.25"/>
    <row r="2630" s="7" customFormat="1" x14ac:dyDescent="0.25"/>
    <row r="2631" s="7" customFormat="1" x14ac:dyDescent="0.25"/>
    <row r="2632" s="7" customFormat="1" x14ac:dyDescent="0.25"/>
    <row r="2633" s="7" customFormat="1" x14ac:dyDescent="0.25"/>
    <row r="2634" s="7" customFormat="1" x14ac:dyDescent="0.25"/>
    <row r="2635" s="7" customFormat="1" x14ac:dyDescent="0.25"/>
    <row r="2636" s="7" customFormat="1" x14ac:dyDescent="0.25"/>
    <row r="2637" s="7" customFormat="1" x14ac:dyDescent="0.25"/>
    <row r="2638" s="7" customFormat="1" x14ac:dyDescent="0.25"/>
    <row r="2639" s="7" customFormat="1" x14ac:dyDescent="0.25"/>
    <row r="2640" s="7" customFormat="1" x14ac:dyDescent="0.25"/>
    <row r="2641" s="7" customFormat="1" x14ac:dyDescent="0.25"/>
    <row r="2642" s="7" customFormat="1" x14ac:dyDescent="0.25"/>
    <row r="2643" s="7" customFormat="1" x14ac:dyDescent="0.25"/>
    <row r="2644" s="7" customFormat="1" x14ac:dyDescent="0.25"/>
    <row r="2645" s="7" customFormat="1" x14ac:dyDescent="0.25"/>
    <row r="2646" s="7" customFormat="1" x14ac:dyDescent="0.25"/>
    <row r="2647" s="7" customFormat="1" x14ac:dyDescent="0.25"/>
    <row r="2648" s="7" customFormat="1" x14ac:dyDescent="0.25"/>
    <row r="2649" s="7" customFormat="1" x14ac:dyDescent="0.25"/>
    <row r="2650" s="7" customFormat="1" x14ac:dyDescent="0.25"/>
    <row r="2651" s="7" customFormat="1" x14ac:dyDescent="0.25"/>
    <row r="2652" s="7" customFormat="1" x14ac:dyDescent="0.25"/>
    <row r="2653" s="7" customFormat="1" x14ac:dyDescent="0.25"/>
    <row r="2654" s="7" customFormat="1" x14ac:dyDescent="0.25"/>
    <row r="2655" s="7" customFormat="1" x14ac:dyDescent="0.25"/>
    <row r="2656" s="7" customFormat="1" x14ac:dyDescent="0.25"/>
    <row r="2657" s="7" customFormat="1" x14ac:dyDescent="0.25"/>
    <row r="2658" s="7" customFormat="1" x14ac:dyDescent="0.25"/>
    <row r="2659" s="7" customFormat="1" x14ac:dyDescent="0.25"/>
    <row r="2660" s="7" customFormat="1" x14ac:dyDescent="0.25"/>
    <row r="2661" s="7" customFormat="1" x14ac:dyDescent="0.25"/>
    <row r="2662" s="7" customFormat="1" x14ac:dyDescent="0.25"/>
    <row r="2663" s="7" customFormat="1" x14ac:dyDescent="0.25"/>
    <row r="2664" s="7" customFormat="1" x14ac:dyDescent="0.25"/>
    <row r="2665" s="7" customFormat="1" x14ac:dyDescent="0.25"/>
    <row r="2666" s="7" customFormat="1" x14ac:dyDescent="0.25"/>
    <row r="2667" s="7" customFormat="1" x14ac:dyDescent="0.25"/>
    <row r="2668" s="7" customFormat="1" x14ac:dyDescent="0.25"/>
    <row r="2669" s="7" customFormat="1" x14ac:dyDescent="0.25"/>
    <row r="2670" s="7" customFormat="1" x14ac:dyDescent="0.25"/>
    <row r="2671" s="7" customFormat="1" x14ac:dyDescent="0.25"/>
    <row r="2672" s="7" customFormat="1" x14ac:dyDescent="0.25"/>
    <row r="2673" s="7" customFormat="1" x14ac:dyDescent="0.25"/>
    <row r="2674" s="7" customFormat="1" x14ac:dyDescent="0.25"/>
    <row r="2675" s="7" customFormat="1" x14ac:dyDescent="0.25"/>
    <row r="2676" s="7" customFormat="1" x14ac:dyDescent="0.25"/>
    <row r="2677" s="7" customFormat="1" x14ac:dyDescent="0.25"/>
    <row r="2678" s="7" customFormat="1" x14ac:dyDescent="0.25"/>
    <row r="2679" s="7" customFormat="1" x14ac:dyDescent="0.25"/>
    <row r="2680" s="7" customFormat="1" x14ac:dyDescent="0.25"/>
    <row r="2681" s="7" customFormat="1" x14ac:dyDescent="0.25"/>
    <row r="2682" s="7" customFormat="1" x14ac:dyDescent="0.25"/>
    <row r="2683" s="7" customFormat="1" x14ac:dyDescent="0.25"/>
    <row r="2684" s="7" customFormat="1" x14ac:dyDescent="0.25"/>
    <row r="2685" s="7" customFormat="1" x14ac:dyDescent="0.25"/>
    <row r="2686" s="7" customFormat="1" x14ac:dyDescent="0.25"/>
    <row r="2687" s="7" customFormat="1" x14ac:dyDescent="0.25"/>
    <row r="2688" s="7" customFormat="1" x14ac:dyDescent="0.25"/>
    <row r="2689" s="7" customFormat="1" x14ac:dyDescent="0.25"/>
    <row r="2690" s="7" customFormat="1" x14ac:dyDescent="0.25"/>
    <row r="2691" s="7" customFormat="1" x14ac:dyDescent="0.25"/>
    <row r="2692" s="7" customFormat="1" x14ac:dyDescent="0.25"/>
    <row r="2693" s="7" customFormat="1" x14ac:dyDescent="0.25"/>
    <row r="2694" s="7" customFormat="1" x14ac:dyDescent="0.25"/>
    <row r="2695" s="7" customFormat="1" x14ac:dyDescent="0.25"/>
    <row r="2696" s="7" customFormat="1" x14ac:dyDescent="0.25"/>
    <row r="2697" s="7" customFormat="1" x14ac:dyDescent="0.25"/>
    <row r="2698" s="7" customFormat="1" x14ac:dyDescent="0.25"/>
    <row r="2699" s="7" customFormat="1" x14ac:dyDescent="0.25"/>
    <row r="2700" s="7" customFormat="1" x14ac:dyDescent="0.25"/>
    <row r="2701" s="7" customFormat="1" x14ac:dyDescent="0.25"/>
    <row r="2702" s="7" customFormat="1" x14ac:dyDescent="0.25"/>
    <row r="2703" s="7" customFormat="1" x14ac:dyDescent="0.25"/>
    <row r="2704" s="7" customFormat="1" x14ac:dyDescent="0.25"/>
    <row r="2705" s="7" customFormat="1" x14ac:dyDescent="0.25"/>
    <row r="2706" s="7" customFormat="1" x14ac:dyDescent="0.25"/>
    <row r="2707" s="7" customFormat="1" x14ac:dyDescent="0.25"/>
    <row r="2708" s="7" customFormat="1" x14ac:dyDescent="0.25"/>
    <row r="2709" s="7" customFormat="1" x14ac:dyDescent="0.25"/>
    <row r="2710" s="7" customFormat="1" x14ac:dyDescent="0.25"/>
    <row r="2711" s="7" customFormat="1" x14ac:dyDescent="0.25"/>
    <row r="2712" s="7" customFormat="1" x14ac:dyDescent="0.25"/>
    <row r="2713" s="7" customFormat="1" x14ac:dyDescent="0.25"/>
    <row r="2714" s="7" customFormat="1" x14ac:dyDescent="0.25"/>
    <row r="2715" s="7" customFormat="1" x14ac:dyDescent="0.25"/>
    <row r="2716" s="7" customFormat="1" x14ac:dyDescent="0.25"/>
    <row r="2717" s="7" customFormat="1" x14ac:dyDescent="0.25"/>
    <row r="2718" s="7" customFormat="1" x14ac:dyDescent="0.25"/>
    <row r="2719" s="7" customFormat="1" x14ac:dyDescent="0.25"/>
    <row r="2720" s="7" customFormat="1" x14ac:dyDescent="0.25"/>
    <row r="2721" s="7" customFormat="1" x14ac:dyDescent="0.25"/>
    <row r="2722" s="7" customFormat="1" x14ac:dyDescent="0.25"/>
    <row r="2723" s="7" customFormat="1" x14ac:dyDescent="0.25"/>
    <row r="2724" s="7" customFormat="1" x14ac:dyDescent="0.25"/>
    <row r="2725" s="7" customFormat="1" x14ac:dyDescent="0.25"/>
    <row r="2726" s="7" customFormat="1" x14ac:dyDescent="0.25"/>
    <row r="2727" s="7" customFormat="1" x14ac:dyDescent="0.25"/>
    <row r="2728" s="7" customFormat="1" x14ac:dyDescent="0.25"/>
    <row r="2729" s="7" customFormat="1" x14ac:dyDescent="0.25"/>
    <row r="2730" s="7" customFormat="1" x14ac:dyDescent="0.25"/>
    <row r="2731" s="7" customFormat="1" x14ac:dyDescent="0.25"/>
    <row r="2732" s="7" customFormat="1" x14ac:dyDescent="0.25"/>
    <row r="2733" s="7" customFormat="1" x14ac:dyDescent="0.25"/>
    <row r="2734" s="7" customFormat="1" x14ac:dyDescent="0.25"/>
    <row r="2735" s="7" customFormat="1" x14ac:dyDescent="0.25"/>
    <row r="2736" s="7" customFormat="1" x14ac:dyDescent="0.25"/>
    <row r="2737" s="7" customFormat="1" x14ac:dyDescent="0.25"/>
    <row r="2738" s="7" customFormat="1" x14ac:dyDescent="0.25"/>
    <row r="2739" s="7" customFormat="1" x14ac:dyDescent="0.25"/>
    <row r="2740" s="7" customFormat="1" x14ac:dyDescent="0.25"/>
    <row r="2741" s="7" customFormat="1" x14ac:dyDescent="0.25"/>
    <row r="2742" s="7" customFormat="1" x14ac:dyDescent="0.25"/>
    <row r="2743" s="7" customFormat="1" x14ac:dyDescent="0.25"/>
    <row r="2744" s="7" customFormat="1" x14ac:dyDescent="0.25"/>
    <row r="2745" s="7" customFormat="1" x14ac:dyDescent="0.25"/>
    <row r="2746" s="7" customFormat="1" x14ac:dyDescent="0.25"/>
    <row r="2747" s="7" customFormat="1" x14ac:dyDescent="0.25"/>
    <row r="2748" s="7" customFormat="1" x14ac:dyDescent="0.25"/>
    <row r="2749" s="7" customFormat="1" x14ac:dyDescent="0.25"/>
    <row r="2750" s="7" customFormat="1" x14ac:dyDescent="0.25"/>
    <row r="2751" s="7" customFormat="1" x14ac:dyDescent="0.25"/>
    <row r="2752" s="7" customFormat="1" x14ac:dyDescent="0.25"/>
    <row r="2753" s="7" customFormat="1" x14ac:dyDescent="0.25"/>
    <row r="2754" s="7" customFormat="1" x14ac:dyDescent="0.25"/>
    <row r="2755" s="7" customFormat="1" x14ac:dyDescent="0.25"/>
    <row r="2756" s="7" customFormat="1" x14ac:dyDescent="0.25"/>
    <row r="2757" s="7" customFormat="1" x14ac:dyDescent="0.25"/>
    <row r="2758" s="7" customFormat="1" x14ac:dyDescent="0.25"/>
    <row r="2759" s="7" customFormat="1" x14ac:dyDescent="0.25"/>
    <row r="2760" s="7" customFormat="1" x14ac:dyDescent="0.25"/>
    <row r="2761" s="7" customFormat="1" x14ac:dyDescent="0.25"/>
    <row r="2762" s="7" customFormat="1" x14ac:dyDescent="0.25"/>
    <row r="2763" s="7" customFormat="1" x14ac:dyDescent="0.25"/>
    <row r="2764" s="7" customFormat="1" x14ac:dyDescent="0.25"/>
    <row r="2765" s="7" customFormat="1" x14ac:dyDescent="0.25"/>
    <row r="2766" s="7" customFormat="1" x14ac:dyDescent="0.25"/>
    <row r="2767" s="7" customFormat="1" x14ac:dyDescent="0.25"/>
    <row r="2768" s="7" customFormat="1" x14ac:dyDescent="0.25"/>
    <row r="2769" s="7" customFormat="1" x14ac:dyDescent="0.25"/>
    <row r="2770" s="7" customFormat="1" x14ac:dyDescent="0.25"/>
    <row r="2771" s="7" customFormat="1" x14ac:dyDescent="0.25"/>
    <row r="2772" s="7" customFormat="1" x14ac:dyDescent="0.25"/>
    <row r="2773" s="7" customFormat="1" x14ac:dyDescent="0.25"/>
    <row r="2774" s="7" customFormat="1" x14ac:dyDescent="0.25"/>
    <row r="2775" s="7" customFormat="1" x14ac:dyDescent="0.25"/>
    <row r="2776" s="7" customFormat="1" x14ac:dyDescent="0.25"/>
    <row r="2777" s="7" customFormat="1" x14ac:dyDescent="0.25"/>
    <row r="2778" s="7" customFormat="1" x14ac:dyDescent="0.25"/>
    <row r="2779" s="7" customFormat="1" x14ac:dyDescent="0.25"/>
    <row r="2780" s="7" customFormat="1" x14ac:dyDescent="0.25"/>
    <row r="2781" s="7" customFormat="1" x14ac:dyDescent="0.25"/>
    <row r="2782" s="7" customFormat="1" x14ac:dyDescent="0.25"/>
    <row r="2783" s="7" customFormat="1" x14ac:dyDescent="0.25"/>
    <row r="2784" s="7" customFormat="1" x14ac:dyDescent="0.25"/>
    <row r="2785" s="7" customFormat="1" x14ac:dyDescent="0.25"/>
    <row r="2786" s="7" customFormat="1" x14ac:dyDescent="0.25"/>
    <row r="2787" s="7" customFormat="1" x14ac:dyDescent="0.25"/>
    <row r="2788" s="7" customFormat="1" x14ac:dyDescent="0.25"/>
    <row r="2789" s="7" customFormat="1" x14ac:dyDescent="0.25"/>
    <row r="2790" s="7" customFormat="1" x14ac:dyDescent="0.25"/>
    <row r="2791" s="7" customFormat="1" x14ac:dyDescent="0.25"/>
    <row r="2792" s="7" customFormat="1" x14ac:dyDescent="0.25"/>
    <row r="2793" s="7" customFormat="1" x14ac:dyDescent="0.25"/>
    <row r="2794" s="7" customFormat="1" x14ac:dyDescent="0.25"/>
    <row r="2795" s="7" customFormat="1" x14ac:dyDescent="0.25"/>
    <row r="2796" s="7" customFormat="1" x14ac:dyDescent="0.25"/>
    <row r="2797" s="7" customFormat="1" x14ac:dyDescent="0.25"/>
    <row r="2798" s="7" customFormat="1" x14ac:dyDescent="0.25"/>
    <row r="2799" s="7" customFormat="1" x14ac:dyDescent="0.25"/>
    <row r="2800" s="7" customFormat="1" x14ac:dyDescent="0.25"/>
    <row r="2801" s="7" customFormat="1" x14ac:dyDescent="0.25"/>
    <row r="2802" s="7" customFormat="1" x14ac:dyDescent="0.25"/>
    <row r="2803" s="7" customFormat="1" x14ac:dyDescent="0.25"/>
    <row r="2804" s="7" customFormat="1" x14ac:dyDescent="0.25"/>
    <row r="2805" s="7" customFormat="1" x14ac:dyDescent="0.25"/>
    <row r="2806" s="7" customFormat="1" x14ac:dyDescent="0.25"/>
    <row r="2807" s="7" customFormat="1" x14ac:dyDescent="0.25"/>
    <row r="2808" s="7" customFormat="1" x14ac:dyDescent="0.25"/>
    <row r="2809" s="7" customFormat="1" x14ac:dyDescent="0.25"/>
    <row r="2810" s="7" customFormat="1" x14ac:dyDescent="0.25"/>
    <row r="2811" s="7" customFormat="1" x14ac:dyDescent="0.25"/>
    <row r="2812" s="7" customFormat="1" x14ac:dyDescent="0.25"/>
    <row r="2813" s="7" customFormat="1" x14ac:dyDescent="0.25"/>
    <row r="2814" s="7" customFormat="1" x14ac:dyDescent="0.25"/>
    <row r="2815" s="7" customFormat="1" x14ac:dyDescent="0.25"/>
    <row r="2816" s="7" customFormat="1" x14ac:dyDescent="0.25"/>
    <row r="2817" s="7" customFormat="1" x14ac:dyDescent="0.25"/>
    <row r="2818" s="7" customFormat="1" x14ac:dyDescent="0.25"/>
    <row r="2819" s="7" customFormat="1" x14ac:dyDescent="0.25"/>
    <row r="2820" s="7" customFormat="1" x14ac:dyDescent="0.25"/>
    <row r="2821" s="7" customFormat="1" x14ac:dyDescent="0.25"/>
    <row r="2822" s="7" customFormat="1" x14ac:dyDescent="0.25"/>
    <row r="2823" s="7" customFormat="1" x14ac:dyDescent="0.25"/>
    <row r="2824" s="7" customFormat="1" x14ac:dyDescent="0.25"/>
    <row r="2825" s="7" customFormat="1" x14ac:dyDescent="0.25"/>
    <row r="2826" s="7" customFormat="1" x14ac:dyDescent="0.25"/>
    <row r="2827" s="7" customFormat="1" x14ac:dyDescent="0.25"/>
    <row r="2828" s="7" customFormat="1" x14ac:dyDescent="0.25"/>
    <row r="2829" s="7" customFormat="1" x14ac:dyDescent="0.25"/>
    <row r="2830" s="7" customFormat="1" x14ac:dyDescent="0.25"/>
    <row r="2831" s="7" customFormat="1" x14ac:dyDescent="0.25"/>
    <row r="2832" s="7" customFormat="1" x14ac:dyDescent="0.25"/>
    <row r="2833" s="7" customFormat="1" x14ac:dyDescent="0.25"/>
    <row r="2834" s="7" customFormat="1" x14ac:dyDescent="0.25"/>
    <row r="2835" s="7" customFormat="1" x14ac:dyDescent="0.25"/>
    <row r="2836" s="7" customFormat="1" x14ac:dyDescent="0.25"/>
    <row r="2837" s="7" customFormat="1" x14ac:dyDescent="0.25"/>
    <row r="2838" s="7" customFormat="1" x14ac:dyDescent="0.25"/>
    <row r="2839" s="7" customFormat="1" x14ac:dyDescent="0.25"/>
    <row r="2840" s="7" customFormat="1" x14ac:dyDescent="0.25"/>
    <row r="2841" s="7" customFormat="1" x14ac:dyDescent="0.25"/>
    <row r="2842" s="7" customFormat="1" x14ac:dyDescent="0.25"/>
    <row r="2843" s="7" customFormat="1" x14ac:dyDescent="0.25"/>
    <row r="2844" s="7" customFormat="1" x14ac:dyDescent="0.25"/>
    <row r="2845" s="7" customFormat="1" x14ac:dyDescent="0.25"/>
    <row r="2846" s="7" customFormat="1" x14ac:dyDescent="0.25"/>
    <row r="2847" s="7" customFormat="1" x14ac:dyDescent="0.25"/>
    <row r="2848" s="7" customFormat="1" x14ac:dyDescent="0.25"/>
    <row r="2849" s="7" customFormat="1" x14ac:dyDescent="0.25"/>
    <row r="2850" s="7" customFormat="1" x14ac:dyDescent="0.25"/>
    <row r="2851" s="7" customFormat="1" x14ac:dyDescent="0.25"/>
    <row r="2852" s="7" customFormat="1" x14ac:dyDescent="0.25"/>
    <row r="2853" s="7" customFormat="1" x14ac:dyDescent="0.25"/>
    <row r="2854" s="7" customFormat="1" x14ac:dyDescent="0.25"/>
    <row r="2855" s="7" customFormat="1" x14ac:dyDescent="0.25"/>
    <row r="2856" s="7" customFormat="1" x14ac:dyDescent="0.25"/>
    <row r="2857" s="7" customFormat="1" x14ac:dyDescent="0.25"/>
    <row r="2858" s="7" customFormat="1" x14ac:dyDescent="0.25"/>
    <row r="2859" s="7" customFormat="1" x14ac:dyDescent="0.25"/>
    <row r="2860" s="7" customFormat="1" x14ac:dyDescent="0.25"/>
    <row r="2861" s="7" customFormat="1" x14ac:dyDescent="0.25"/>
    <row r="2862" s="7" customFormat="1" x14ac:dyDescent="0.25"/>
    <row r="2863" s="7" customFormat="1" x14ac:dyDescent="0.25"/>
    <row r="2864" s="7" customFormat="1" x14ac:dyDescent="0.25"/>
    <row r="2865" s="7" customFormat="1" x14ac:dyDescent="0.25"/>
    <row r="2866" s="7" customFormat="1" x14ac:dyDescent="0.25"/>
    <row r="2867" s="7" customFormat="1" x14ac:dyDescent="0.25"/>
    <row r="2868" s="7" customFormat="1" x14ac:dyDescent="0.25"/>
    <row r="2869" s="7" customFormat="1" x14ac:dyDescent="0.25"/>
    <row r="2870" s="7" customFormat="1" x14ac:dyDescent="0.25"/>
    <row r="2871" s="7" customFormat="1" x14ac:dyDescent="0.25"/>
    <row r="2872" s="7" customFormat="1" x14ac:dyDescent="0.25"/>
    <row r="2873" s="7" customFormat="1" x14ac:dyDescent="0.25"/>
    <row r="2874" s="7" customFormat="1" x14ac:dyDescent="0.25"/>
    <row r="2875" s="7" customFormat="1" x14ac:dyDescent="0.25"/>
    <row r="2876" s="7" customFormat="1" x14ac:dyDescent="0.25"/>
    <row r="2877" s="7" customFormat="1" x14ac:dyDescent="0.25"/>
    <row r="2878" s="7" customFormat="1" x14ac:dyDescent="0.25"/>
    <row r="2879" s="7" customFormat="1" x14ac:dyDescent="0.25"/>
    <row r="2880" s="7" customFormat="1" x14ac:dyDescent="0.25"/>
    <row r="2881" s="7" customFormat="1" x14ac:dyDescent="0.25"/>
    <row r="2882" s="7" customFormat="1" x14ac:dyDescent="0.25"/>
    <row r="2883" s="7" customFormat="1" x14ac:dyDescent="0.25"/>
    <row r="2884" s="7" customFormat="1" x14ac:dyDescent="0.25"/>
    <row r="2885" s="7" customFormat="1" x14ac:dyDescent="0.25"/>
    <row r="2886" s="7" customFormat="1" x14ac:dyDescent="0.25"/>
    <row r="2887" s="7" customFormat="1" x14ac:dyDescent="0.25"/>
    <row r="2888" s="7" customFormat="1" x14ac:dyDescent="0.25"/>
    <row r="2889" s="7" customFormat="1" x14ac:dyDescent="0.25"/>
    <row r="2890" s="7" customFormat="1" x14ac:dyDescent="0.25"/>
    <row r="2891" s="7" customFormat="1" x14ac:dyDescent="0.25"/>
    <row r="2892" s="7" customFormat="1" x14ac:dyDescent="0.25"/>
    <row r="2893" s="7" customFormat="1" x14ac:dyDescent="0.25"/>
    <row r="2894" s="7" customFormat="1" x14ac:dyDescent="0.25"/>
    <row r="2895" s="7" customFormat="1" x14ac:dyDescent="0.25"/>
    <row r="2896" s="7" customFormat="1" x14ac:dyDescent="0.25"/>
    <row r="2897" s="7" customFormat="1" x14ac:dyDescent="0.25"/>
    <row r="2898" s="7" customFormat="1" x14ac:dyDescent="0.25"/>
    <row r="2899" s="7" customFormat="1" x14ac:dyDescent="0.25"/>
    <row r="2900" s="7" customFormat="1" x14ac:dyDescent="0.25"/>
    <row r="2901" s="7" customFormat="1" x14ac:dyDescent="0.25"/>
    <row r="2902" s="7" customFormat="1" x14ac:dyDescent="0.25"/>
    <row r="2903" s="7" customFormat="1" x14ac:dyDescent="0.25"/>
    <row r="2904" s="7" customFormat="1" x14ac:dyDescent="0.25"/>
    <row r="2905" s="7" customFormat="1" x14ac:dyDescent="0.25"/>
    <row r="2906" s="7" customFormat="1" x14ac:dyDescent="0.25"/>
    <row r="2907" s="7" customFormat="1" x14ac:dyDescent="0.25"/>
    <row r="2908" s="7" customFormat="1" x14ac:dyDescent="0.25"/>
    <row r="2909" s="7" customFormat="1" x14ac:dyDescent="0.25"/>
    <row r="2910" s="7" customFormat="1" x14ac:dyDescent="0.25"/>
    <row r="2911" s="7" customFormat="1" x14ac:dyDescent="0.25"/>
    <row r="2912" s="7" customFormat="1" x14ac:dyDescent="0.25"/>
    <row r="2913" s="7" customFormat="1" x14ac:dyDescent="0.25"/>
    <row r="2914" s="7" customFormat="1" x14ac:dyDescent="0.25"/>
    <row r="2915" s="7" customFormat="1" x14ac:dyDescent="0.25"/>
    <row r="2916" s="7" customFormat="1" x14ac:dyDescent="0.25"/>
    <row r="2917" s="7" customFormat="1" x14ac:dyDescent="0.25"/>
    <row r="2918" s="7" customFormat="1" x14ac:dyDescent="0.25"/>
    <row r="2919" s="7" customFormat="1" x14ac:dyDescent="0.25"/>
    <row r="2920" s="7" customFormat="1" x14ac:dyDescent="0.25"/>
    <row r="2921" s="7" customFormat="1" x14ac:dyDescent="0.25"/>
    <row r="2922" s="7" customFormat="1" x14ac:dyDescent="0.25"/>
    <row r="2923" s="7" customFormat="1" x14ac:dyDescent="0.25"/>
    <row r="2924" s="7" customFormat="1" x14ac:dyDescent="0.25"/>
    <row r="2925" s="7" customFormat="1" x14ac:dyDescent="0.25"/>
    <row r="2926" s="7" customFormat="1" x14ac:dyDescent="0.25"/>
    <row r="2927" s="7" customFormat="1" x14ac:dyDescent="0.25"/>
    <row r="2928" s="7" customFormat="1" x14ac:dyDescent="0.25"/>
    <row r="2929" s="7" customFormat="1" x14ac:dyDescent="0.25"/>
    <row r="2930" s="7" customFormat="1" x14ac:dyDescent="0.25"/>
    <row r="2931" s="7" customFormat="1" x14ac:dyDescent="0.25"/>
    <row r="2932" s="7" customFormat="1" x14ac:dyDescent="0.25"/>
    <row r="2933" s="7" customFormat="1" x14ac:dyDescent="0.25"/>
    <row r="2934" s="7" customFormat="1" x14ac:dyDescent="0.25"/>
    <row r="2935" s="7" customFormat="1" x14ac:dyDescent="0.25"/>
    <row r="2936" s="7" customFormat="1" x14ac:dyDescent="0.25"/>
    <row r="2937" s="7" customFormat="1" x14ac:dyDescent="0.25"/>
    <row r="2938" s="7" customFormat="1" x14ac:dyDescent="0.25"/>
    <row r="2939" s="7" customFormat="1" x14ac:dyDescent="0.25"/>
    <row r="2940" s="7" customFormat="1" x14ac:dyDescent="0.25"/>
    <row r="2941" s="7" customFormat="1" x14ac:dyDescent="0.25"/>
    <row r="2942" s="7" customFormat="1" x14ac:dyDescent="0.25"/>
    <row r="2943" s="7" customFormat="1" x14ac:dyDescent="0.25"/>
    <row r="2944" s="7" customFormat="1" x14ac:dyDescent="0.25"/>
    <row r="2945" s="7" customFormat="1" x14ac:dyDescent="0.25"/>
    <row r="2946" s="7" customFormat="1" x14ac:dyDescent="0.25"/>
    <row r="2947" s="7" customFormat="1" x14ac:dyDescent="0.25"/>
    <row r="2948" s="7" customFormat="1" x14ac:dyDescent="0.25"/>
    <row r="2949" s="7" customFormat="1" x14ac:dyDescent="0.25"/>
    <row r="2950" s="7" customFormat="1" x14ac:dyDescent="0.25"/>
    <row r="2951" s="7" customFormat="1" x14ac:dyDescent="0.25"/>
    <row r="2952" s="7" customFormat="1" x14ac:dyDescent="0.25"/>
    <row r="2953" s="7" customFormat="1" x14ac:dyDescent="0.25"/>
    <row r="2954" s="7" customFormat="1" x14ac:dyDescent="0.25"/>
    <row r="2955" s="7" customFormat="1" x14ac:dyDescent="0.25"/>
    <row r="2956" s="7" customFormat="1" x14ac:dyDescent="0.25"/>
    <row r="2957" s="7" customFormat="1" x14ac:dyDescent="0.25"/>
    <row r="2958" s="7" customFormat="1" x14ac:dyDescent="0.25"/>
    <row r="2959" s="7" customFormat="1" x14ac:dyDescent="0.25"/>
    <row r="2960" s="7" customFormat="1" x14ac:dyDescent="0.25"/>
    <row r="2961" s="7" customFormat="1" x14ac:dyDescent="0.25"/>
    <row r="2962" s="7" customFormat="1" x14ac:dyDescent="0.25"/>
    <row r="2963" s="7" customFormat="1" x14ac:dyDescent="0.25"/>
    <row r="2964" s="7" customFormat="1" x14ac:dyDescent="0.25"/>
    <row r="2965" s="7" customFormat="1" x14ac:dyDescent="0.25"/>
    <row r="2966" s="7" customFormat="1" x14ac:dyDescent="0.25"/>
    <row r="2967" s="7" customFormat="1" x14ac:dyDescent="0.25"/>
    <row r="2968" s="7" customFormat="1" x14ac:dyDescent="0.25"/>
    <row r="2969" s="7" customFormat="1" x14ac:dyDescent="0.25"/>
    <row r="2970" s="7" customFormat="1" x14ac:dyDescent="0.25"/>
    <row r="2971" s="7" customFormat="1" x14ac:dyDescent="0.25"/>
    <row r="2972" s="7" customFormat="1" x14ac:dyDescent="0.25"/>
    <row r="2973" s="7" customFormat="1" x14ac:dyDescent="0.25"/>
    <row r="2974" s="7" customFormat="1" x14ac:dyDescent="0.25"/>
    <row r="2975" s="7" customFormat="1" x14ac:dyDescent="0.25"/>
    <row r="2976" s="7" customFormat="1" x14ac:dyDescent="0.25"/>
    <row r="2977" s="7" customFormat="1" x14ac:dyDescent="0.25"/>
    <row r="2978" s="7" customFormat="1" x14ac:dyDescent="0.25"/>
    <row r="2979" s="7" customFormat="1" x14ac:dyDescent="0.25"/>
    <row r="2980" s="7" customFormat="1" x14ac:dyDescent="0.25"/>
    <row r="2981" s="7" customFormat="1" x14ac:dyDescent="0.25"/>
    <row r="2982" s="7" customFormat="1" x14ac:dyDescent="0.25"/>
    <row r="2983" s="7" customFormat="1" x14ac:dyDescent="0.25"/>
    <row r="2984" s="7" customFormat="1" x14ac:dyDescent="0.25"/>
    <row r="2985" s="7" customFormat="1" x14ac:dyDescent="0.25"/>
    <row r="2986" s="7" customFormat="1" x14ac:dyDescent="0.25"/>
    <row r="2987" s="7" customFormat="1" x14ac:dyDescent="0.25"/>
    <row r="2988" s="7" customFormat="1" x14ac:dyDescent="0.25"/>
    <row r="2989" s="7" customFormat="1" x14ac:dyDescent="0.25"/>
    <row r="2990" s="7" customFormat="1" x14ac:dyDescent="0.25"/>
    <row r="2991" s="7" customFormat="1" x14ac:dyDescent="0.25"/>
    <row r="2992" s="7" customFormat="1" x14ac:dyDescent="0.25"/>
    <row r="2993" s="7" customFormat="1" x14ac:dyDescent="0.25"/>
    <row r="2994" s="7" customFormat="1" x14ac:dyDescent="0.25"/>
    <row r="2995" s="7" customFormat="1" x14ac:dyDescent="0.25"/>
    <row r="2996" s="7" customFormat="1" x14ac:dyDescent="0.25"/>
    <row r="2997" s="7" customFormat="1" x14ac:dyDescent="0.25"/>
    <row r="2998" s="7" customFormat="1" x14ac:dyDescent="0.25"/>
    <row r="2999" s="7" customFormat="1" x14ac:dyDescent="0.25"/>
    <row r="3000" s="7" customFormat="1" x14ac:dyDescent="0.25"/>
    <row r="3001" s="7" customFormat="1" x14ac:dyDescent="0.25"/>
    <row r="3002" s="7" customFormat="1" x14ac:dyDescent="0.25"/>
    <row r="3003" s="7" customFormat="1" x14ac:dyDescent="0.25"/>
    <row r="3004" s="7" customFormat="1" x14ac:dyDescent="0.25"/>
    <row r="3005" s="7" customFormat="1" x14ac:dyDescent="0.25"/>
    <row r="3006" s="7" customFormat="1" x14ac:dyDescent="0.25"/>
    <row r="3007" s="7" customFormat="1" x14ac:dyDescent="0.25"/>
    <row r="3008" s="7" customFormat="1" x14ac:dyDescent="0.25"/>
    <row r="3009" s="7" customFormat="1" x14ac:dyDescent="0.25"/>
    <row r="3010" s="7" customFormat="1" x14ac:dyDescent="0.25"/>
    <row r="3011" s="7" customFormat="1" x14ac:dyDescent="0.25"/>
    <row r="3012" s="7" customFormat="1" x14ac:dyDescent="0.25"/>
    <row r="3013" s="7" customFormat="1" x14ac:dyDescent="0.25"/>
    <row r="3014" s="7" customFormat="1" x14ac:dyDescent="0.25"/>
    <row r="3015" s="7" customFormat="1" x14ac:dyDescent="0.25"/>
    <row r="3016" s="7" customFormat="1" x14ac:dyDescent="0.25"/>
    <row r="3017" s="7" customFormat="1" x14ac:dyDescent="0.25"/>
    <row r="3018" s="7" customFormat="1" x14ac:dyDescent="0.25"/>
    <row r="3019" s="7" customFormat="1" x14ac:dyDescent="0.25"/>
    <row r="3020" s="7" customFormat="1" x14ac:dyDescent="0.25"/>
    <row r="3021" s="7" customFormat="1" x14ac:dyDescent="0.25"/>
    <row r="3022" s="7" customFormat="1" x14ac:dyDescent="0.25"/>
    <row r="3023" s="7" customFormat="1" x14ac:dyDescent="0.25"/>
    <row r="3024" s="7" customFormat="1" x14ac:dyDescent="0.25"/>
    <row r="3025" s="7" customFormat="1" x14ac:dyDescent="0.25"/>
    <row r="3026" s="7" customFormat="1" x14ac:dyDescent="0.25"/>
    <row r="3027" s="7" customFormat="1" x14ac:dyDescent="0.25"/>
    <row r="3028" s="7" customFormat="1" x14ac:dyDescent="0.25"/>
    <row r="3029" s="7" customFormat="1" x14ac:dyDescent="0.25"/>
    <row r="3030" s="7" customFormat="1" x14ac:dyDescent="0.25"/>
    <row r="3031" s="7" customFormat="1" x14ac:dyDescent="0.25"/>
    <row r="3032" s="7" customFormat="1" x14ac:dyDescent="0.25"/>
    <row r="3033" s="7" customFormat="1" x14ac:dyDescent="0.25"/>
    <row r="3034" s="7" customFormat="1" x14ac:dyDescent="0.25"/>
    <row r="3035" s="7" customFormat="1" x14ac:dyDescent="0.25"/>
    <row r="3036" s="7" customFormat="1" x14ac:dyDescent="0.25"/>
    <row r="3037" s="7" customFormat="1" x14ac:dyDescent="0.25"/>
    <row r="3038" s="7" customFormat="1" x14ac:dyDescent="0.25"/>
    <row r="3039" s="7" customFormat="1" x14ac:dyDescent="0.25"/>
    <row r="3040" s="7" customFormat="1" x14ac:dyDescent="0.25"/>
    <row r="3041" s="7" customFormat="1" x14ac:dyDescent="0.25"/>
    <row r="3042" s="7" customFormat="1" x14ac:dyDescent="0.25"/>
    <row r="3043" s="7" customFormat="1" x14ac:dyDescent="0.25"/>
    <row r="3044" s="7" customFormat="1" x14ac:dyDescent="0.25"/>
    <row r="3045" s="7" customFormat="1" x14ac:dyDescent="0.25"/>
    <row r="3046" s="7" customFormat="1" x14ac:dyDescent="0.25"/>
    <row r="3047" s="7" customFormat="1" x14ac:dyDescent="0.25"/>
    <row r="3048" s="7" customFormat="1" x14ac:dyDescent="0.25"/>
    <row r="3049" s="7" customFormat="1" x14ac:dyDescent="0.25"/>
    <row r="3050" s="7" customFormat="1" x14ac:dyDescent="0.25"/>
    <row r="3051" s="7" customFormat="1" x14ac:dyDescent="0.25"/>
    <row r="3052" s="7" customFormat="1" x14ac:dyDescent="0.25"/>
    <row r="3053" s="7" customFormat="1" x14ac:dyDescent="0.25"/>
    <row r="3054" s="7" customFormat="1" x14ac:dyDescent="0.25"/>
    <row r="3055" s="7" customFormat="1" x14ac:dyDescent="0.25"/>
    <row r="3056" s="7" customFormat="1" x14ac:dyDescent="0.25"/>
    <row r="3057" s="7" customFormat="1" x14ac:dyDescent="0.25"/>
    <row r="3058" s="7" customFormat="1" x14ac:dyDescent="0.25"/>
    <row r="3059" s="7" customFormat="1" x14ac:dyDescent="0.25"/>
    <row r="3060" s="7" customFormat="1" x14ac:dyDescent="0.25"/>
    <row r="3061" s="7" customFormat="1" x14ac:dyDescent="0.25"/>
    <row r="3062" s="7" customFormat="1" x14ac:dyDescent="0.25"/>
    <row r="3063" s="7" customFormat="1" x14ac:dyDescent="0.25"/>
    <row r="3064" s="7" customFormat="1" x14ac:dyDescent="0.25"/>
    <row r="3065" s="7" customFormat="1" x14ac:dyDescent="0.25"/>
    <row r="3066" s="7" customFormat="1" x14ac:dyDescent="0.25"/>
    <row r="3067" s="7" customFormat="1" x14ac:dyDescent="0.25"/>
    <row r="3068" s="7" customFormat="1" x14ac:dyDescent="0.25"/>
    <row r="3069" s="7" customFormat="1" x14ac:dyDescent="0.25"/>
    <row r="3070" s="7" customFormat="1" x14ac:dyDescent="0.25"/>
    <row r="3071" s="7" customFormat="1" x14ac:dyDescent="0.25"/>
    <row r="3072" s="7" customFormat="1" x14ac:dyDescent="0.25"/>
    <row r="3073" s="7" customFormat="1" x14ac:dyDescent="0.25"/>
    <row r="3074" s="7" customFormat="1" x14ac:dyDescent="0.25"/>
    <row r="3075" s="7" customFormat="1" x14ac:dyDescent="0.25"/>
    <row r="3076" s="7" customFormat="1" x14ac:dyDescent="0.25"/>
    <row r="3077" s="7" customFormat="1" x14ac:dyDescent="0.25"/>
    <row r="3078" s="7" customFormat="1" x14ac:dyDescent="0.25"/>
    <row r="3079" s="7" customFormat="1" x14ac:dyDescent="0.25"/>
    <row r="3080" s="7" customFormat="1" x14ac:dyDescent="0.25"/>
    <row r="3081" s="7" customFormat="1" x14ac:dyDescent="0.25"/>
    <row r="3082" s="7" customFormat="1" x14ac:dyDescent="0.25"/>
    <row r="3083" s="7" customFormat="1" x14ac:dyDescent="0.25"/>
    <row r="3084" s="7" customFormat="1" x14ac:dyDescent="0.25"/>
    <row r="3085" s="7" customFormat="1" x14ac:dyDescent="0.25"/>
    <row r="3086" s="7" customFormat="1" x14ac:dyDescent="0.25"/>
    <row r="3087" s="7" customFormat="1" x14ac:dyDescent="0.25"/>
    <row r="3088" s="7" customFormat="1" x14ac:dyDescent="0.25"/>
    <row r="3089" s="7" customFormat="1" x14ac:dyDescent="0.25"/>
    <row r="3090" s="7" customFormat="1" x14ac:dyDescent="0.25"/>
    <row r="3091" s="7" customFormat="1" x14ac:dyDescent="0.25"/>
    <row r="3092" s="7" customFormat="1" x14ac:dyDescent="0.25"/>
    <row r="3093" s="7" customFormat="1" x14ac:dyDescent="0.25"/>
    <row r="3094" s="7" customFormat="1" x14ac:dyDescent="0.25"/>
    <row r="3095" s="7" customFormat="1" x14ac:dyDescent="0.25"/>
    <row r="3096" s="7" customFormat="1" x14ac:dyDescent="0.25"/>
    <row r="3097" s="7" customFormat="1" x14ac:dyDescent="0.25"/>
    <row r="3098" s="7" customFormat="1" x14ac:dyDescent="0.25"/>
    <row r="3099" s="7" customFormat="1" x14ac:dyDescent="0.25"/>
    <row r="3100" s="7" customFormat="1" x14ac:dyDescent="0.25"/>
    <row r="3101" s="7" customFormat="1" x14ac:dyDescent="0.25"/>
    <row r="3102" s="7" customFormat="1" x14ac:dyDescent="0.25"/>
    <row r="3103" s="7" customFormat="1" x14ac:dyDescent="0.25"/>
    <row r="3104" s="7" customFormat="1" x14ac:dyDescent="0.25"/>
    <row r="3105" s="7" customFormat="1" x14ac:dyDescent="0.25"/>
    <row r="3106" s="7" customFormat="1" x14ac:dyDescent="0.25"/>
    <row r="3107" s="7" customFormat="1" x14ac:dyDescent="0.25"/>
    <row r="3108" s="7" customFormat="1" x14ac:dyDescent="0.25"/>
    <row r="3109" s="7" customFormat="1" x14ac:dyDescent="0.25"/>
    <row r="3110" s="7" customFormat="1" x14ac:dyDescent="0.25"/>
    <row r="3111" s="7" customFormat="1" x14ac:dyDescent="0.25"/>
    <row r="3112" s="7" customFormat="1" x14ac:dyDescent="0.25"/>
    <row r="3113" s="7" customFormat="1" x14ac:dyDescent="0.25"/>
    <row r="3114" s="7" customFormat="1" x14ac:dyDescent="0.25"/>
    <row r="3115" s="7" customFormat="1" x14ac:dyDescent="0.25"/>
    <row r="3116" s="7" customFormat="1" x14ac:dyDescent="0.25"/>
    <row r="3117" s="7" customFormat="1" x14ac:dyDescent="0.25"/>
    <row r="3118" s="7" customFormat="1" x14ac:dyDescent="0.25"/>
    <row r="3119" s="7" customFormat="1" x14ac:dyDescent="0.25"/>
    <row r="3120" s="7" customFormat="1" x14ac:dyDescent="0.25"/>
    <row r="3121" s="7" customFormat="1" x14ac:dyDescent="0.25"/>
    <row r="3122" s="7" customFormat="1" x14ac:dyDescent="0.25"/>
    <row r="3123" s="7" customFormat="1" x14ac:dyDescent="0.25"/>
    <row r="3124" s="7" customFormat="1" x14ac:dyDescent="0.25"/>
    <row r="3125" s="7" customFormat="1" x14ac:dyDescent="0.25"/>
    <row r="3126" s="7" customFormat="1" x14ac:dyDescent="0.25"/>
    <row r="3127" s="7" customFormat="1" x14ac:dyDescent="0.25"/>
    <row r="3128" s="7" customFormat="1" x14ac:dyDescent="0.25"/>
    <row r="3129" s="7" customFormat="1" x14ac:dyDescent="0.25"/>
    <row r="3130" s="7" customFormat="1" x14ac:dyDescent="0.25"/>
    <row r="3131" s="7" customFormat="1" x14ac:dyDescent="0.25"/>
    <row r="3132" s="7" customFormat="1" x14ac:dyDescent="0.25"/>
    <row r="3133" s="7" customFormat="1" x14ac:dyDescent="0.25"/>
    <row r="3134" s="7" customFormat="1" x14ac:dyDescent="0.25"/>
    <row r="3135" s="7" customFormat="1" x14ac:dyDescent="0.25"/>
    <row r="3136" s="7" customFormat="1" x14ac:dyDescent="0.25"/>
    <row r="3137" s="7" customFormat="1" x14ac:dyDescent="0.25"/>
    <row r="3138" s="7" customFormat="1" x14ac:dyDescent="0.25"/>
    <row r="3139" s="7" customFormat="1" x14ac:dyDescent="0.25"/>
    <row r="3140" s="7" customFormat="1" x14ac:dyDescent="0.25"/>
    <row r="3141" s="7" customFormat="1" x14ac:dyDescent="0.25"/>
    <row r="3142" s="7" customFormat="1" x14ac:dyDescent="0.25"/>
    <row r="3143" s="7" customFormat="1" x14ac:dyDescent="0.25"/>
    <row r="3144" s="7" customFormat="1" x14ac:dyDescent="0.25"/>
    <row r="3145" s="7" customFormat="1" x14ac:dyDescent="0.25"/>
    <row r="3146" s="7" customFormat="1" x14ac:dyDescent="0.25"/>
    <row r="3147" s="7" customFormat="1" x14ac:dyDescent="0.25"/>
    <row r="3148" s="7" customFormat="1" x14ac:dyDescent="0.25"/>
    <row r="3149" s="7" customFormat="1" x14ac:dyDescent="0.25"/>
    <row r="3150" s="7" customFormat="1" x14ac:dyDescent="0.25"/>
    <row r="3151" s="7" customFormat="1" x14ac:dyDescent="0.25"/>
    <row r="3152" s="7" customFormat="1" x14ac:dyDescent="0.25"/>
    <row r="3153" s="7" customFormat="1" x14ac:dyDescent="0.25"/>
    <row r="3154" s="7" customFormat="1" x14ac:dyDescent="0.25"/>
    <row r="3155" s="7" customFormat="1" x14ac:dyDescent="0.25"/>
    <row r="3156" s="7" customFormat="1" x14ac:dyDescent="0.25"/>
    <row r="3157" s="7" customFormat="1" x14ac:dyDescent="0.25"/>
    <row r="3158" s="7" customFormat="1" x14ac:dyDescent="0.25"/>
    <row r="3159" s="7" customFormat="1" x14ac:dyDescent="0.25"/>
    <row r="3160" s="7" customFormat="1" x14ac:dyDescent="0.25"/>
    <row r="3161" s="7" customFormat="1" x14ac:dyDescent="0.25"/>
    <row r="3162" s="7" customFormat="1" x14ac:dyDescent="0.25"/>
    <row r="3163" s="7" customFormat="1" x14ac:dyDescent="0.25"/>
    <row r="3164" s="7" customFormat="1" x14ac:dyDescent="0.25"/>
    <row r="3165" s="7" customFormat="1" x14ac:dyDescent="0.25"/>
    <row r="3166" s="7" customFormat="1" x14ac:dyDescent="0.25"/>
    <row r="3167" s="7" customFormat="1" x14ac:dyDescent="0.25"/>
    <row r="3168" s="7" customFormat="1" x14ac:dyDescent="0.25"/>
    <row r="3169" s="7" customFormat="1" x14ac:dyDescent="0.25"/>
    <row r="3170" s="7" customFormat="1" x14ac:dyDescent="0.25"/>
    <row r="3171" s="7" customFormat="1" x14ac:dyDescent="0.25"/>
    <row r="3172" s="7" customFormat="1" x14ac:dyDescent="0.25"/>
    <row r="3173" s="7" customFormat="1" x14ac:dyDescent="0.25"/>
    <row r="3174" s="7" customFormat="1" x14ac:dyDescent="0.25"/>
    <row r="3175" s="7" customFormat="1" x14ac:dyDescent="0.25"/>
    <row r="3176" s="7" customFormat="1" x14ac:dyDescent="0.25"/>
    <row r="3177" s="7" customFormat="1" x14ac:dyDescent="0.25"/>
    <row r="3178" s="7" customFormat="1" x14ac:dyDescent="0.25"/>
    <row r="3179" s="7" customFormat="1" x14ac:dyDescent="0.25"/>
    <row r="3180" s="7" customFormat="1" x14ac:dyDescent="0.25"/>
    <row r="3181" s="7" customFormat="1" x14ac:dyDescent="0.25"/>
    <row r="3182" s="7" customFormat="1" x14ac:dyDescent="0.25"/>
    <row r="3183" s="7" customFormat="1" x14ac:dyDescent="0.25"/>
    <row r="3184" s="7" customFormat="1" x14ac:dyDescent="0.25"/>
    <row r="3185" s="7" customFormat="1" x14ac:dyDescent="0.25"/>
    <row r="3186" s="7" customFormat="1" x14ac:dyDescent="0.25"/>
    <row r="3187" s="7" customFormat="1" x14ac:dyDescent="0.25"/>
    <row r="3188" s="7" customFormat="1" x14ac:dyDescent="0.25"/>
    <row r="3189" s="7" customFormat="1" x14ac:dyDescent="0.25"/>
    <row r="3190" s="7" customFormat="1" x14ac:dyDescent="0.25"/>
    <row r="3191" s="7" customFormat="1" x14ac:dyDescent="0.25"/>
    <row r="3192" s="7" customFormat="1" x14ac:dyDescent="0.25"/>
    <row r="3193" s="7" customFormat="1" x14ac:dyDescent="0.25"/>
    <row r="3194" s="7" customFormat="1" x14ac:dyDescent="0.25"/>
    <row r="3195" s="7" customFormat="1" x14ac:dyDescent="0.25"/>
    <row r="3196" s="7" customFormat="1" x14ac:dyDescent="0.25"/>
    <row r="3197" s="7" customFormat="1" x14ac:dyDescent="0.25"/>
    <row r="3198" s="7" customFormat="1" x14ac:dyDescent="0.25"/>
    <row r="3199" s="7" customFormat="1" x14ac:dyDescent="0.25"/>
    <row r="3200" s="7" customFormat="1" x14ac:dyDescent="0.25"/>
    <row r="3201" s="7" customFormat="1" x14ac:dyDescent="0.25"/>
    <row r="3202" s="7" customFormat="1" x14ac:dyDescent="0.25"/>
    <row r="3203" s="7" customFormat="1" x14ac:dyDescent="0.25"/>
    <row r="3204" s="7" customFormat="1" x14ac:dyDescent="0.25"/>
    <row r="3205" s="7" customFormat="1" x14ac:dyDescent="0.25"/>
    <row r="3206" s="7" customFormat="1" x14ac:dyDescent="0.25"/>
    <row r="3207" s="7" customFormat="1" x14ac:dyDescent="0.25"/>
    <row r="3208" s="7" customFormat="1" x14ac:dyDescent="0.25"/>
    <row r="3209" s="7" customFormat="1" x14ac:dyDescent="0.25"/>
    <row r="3210" s="7" customFormat="1" x14ac:dyDescent="0.25"/>
    <row r="3211" s="7" customFormat="1" x14ac:dyDescent="0.25"/>
    <row r="3212" s="7" customFormat="1" x14ac:dyDescent="0.25"/>
    <row r="3213" s="7" customFormat="1" x14ac:dyDescent="0.25"/>
    <row r="3214" s="7" customFormat="1" x14ac:dyDescent="0.25"/>
    <row r="3215" s="7" customFormat="1" x14ac:dyDescent="0.25"/>
    <row r="3216" s="7" customFormat="1" x14ac:dyDescent="0.25"/>
    <row r="3217" s="7" customFormat="1" x14ac:dyDescent="0.25"/>
    <row r="3218" s="7" customFormat="1" x14ac:dyDescent="0.25"/>
    <row r="3219" s="7" customFormat="1" x14ac:dyDescent="0.25"/>
    <row r="3220" s="7" customFormat="1" x14ac:dyDescent="0.25"/>
    <row r="3221" s="7" customFormat="1" x14ac:dyDescent="0.25"/>
    <row r="3222" s="7" customFormat="1" x14ac:dyDescent="0.25"/>
    <row r="3223" s="7" customFormat="1" x14ac:dyDescent="0.25"/>
    <row r="3224" s="7" customFormat="1" x14ac:dyDescent="0.25"/>
    <row r="3225" s="7" customFormat="1" x14ac:dyDescent="0.25"/>
    <row r="3226" s="7" customFormat="1" x14ac:dyDescent="0.25"/>
    <row r="3227" s="7" customFormat="1" x14ac:dyDescent="0.25"/>
    <row r="3228" s="7" customFormat="1" x14ac:dyDescent="0.25"/>
    <row r="3229" s="7" customFormat="1" x14ac:dyDescent="0.25"/>
    <row r="3230" s="7" customFormat="1" x14ac:dyDescent="0.25"/>
    <row r="3231" s="7" customFormat="1" x14ac:dyDescent="0.25"/>
    <row r="3232" s="7" customFormat="1" x14ac:dyDescent="0.25"/>
    <row r="3233" s="7" customFormat="1" x14ac:dyDescent="0.25"/>
    <row r="3234" s="7" customFormat="1" x14ac:dyDescent="0.25"/>
    <row r="3235" s="7" customFormat="1" x14ac:dyDescent="0.25"/>
    <row r="3236" s="7" customFormat="1" x14ac:dyDescent="0.25"/>
    <row r="3237" s="7" customFormat="1" x14ac:dyDescent="0.25"/>
    <row r="3238" s="7" customFormat="1" x14ac:dyDescent="0.25"/>
    <row r="3239" s="7" customFormat="1" x14ac:dyDescent="0.25"/>
    <row r="3240" s="7" customFormat="1" x14ac:dyDescent="0.25"/>
    <row r="3241" s="7" customFormat="1" x14ac:dyDescent="0.25"/>
    <row r="3242" s="7" customFormat="1" x14ac:dyDescent="0.25"/>
    <row r="3243" s="7" customFormat="1" x14ac:dyDescent="0.25"/>
    <row r="3244" s="7" customFormat="1" x14ac:dyDescent="0.25"/>
    <row r="3245" s="7" customFormat="1" x14ac:dyDescent="0.25"/>
    <row r="3246" s="7" customFormat="1" x14ac:dyDescent="0.25"/>
    <row r="3247" s="7" customFormat="1" x14ac:dyDescent="0.25"/>
    <row r="3248" s="7" customFormat="1" x14ac:dyDescent="0.25"/>
    <row r="3249" s="7" customFormat="1" x14ac:dyDescent="0.25"/>
    <row r="3250" s="7" customFormat="1" x14ac:dyDescent="0.25"/>
    <row r="3251" s="7" customFormat="1" x14ac:dyDescent="0.25"/>
    <row r="3252" s="7" customFormat="1" x14ac:dyDescent="0.25"/>
    <row r="3253" s="7" customFormat="1" x14ac:dyDescent="0.25"/>
    <row r="3254" s="7" customFormat="1" x14ac:dyDescent="0.25"/>
    <row r="3255" s="7" customFormat="1" x14ac:dyDescent="0.25"/>
    <row r="3256" s="7" customFormat="1" x14ac:dyDescent="0.25"/>
    <row r="3257" s="7" customFormat="1" x14ac:dyDescent="0.25"/>
    <row r="3258" s="7" customFormat="1" x14ac:dyDescent="0.25"/>
    <row r="3259" s="7" customFormat="1" x14ac:dyDescent="0.25"/>
    <row r="3260" s="7" customFormat="1" x14ac:dyDescent="0.25"/>
    <row r="3261" s="7" customFormat="1" x14ac:dyDescent="0.25"/>
    <row r="3262" s="7" customFormat="1" x14ac:dyDescent="0.25"/>
    <row r="3263" s="7" customFormat="1" x14ac:dyDescent="0.25"/>
    <row r="3264" s="7" customFormat="1" x14ac:dyDescent="0.25"/>
    <row r="3265" s="7" customFormat="1" x14ac:dyDescent="0.25"/>
    <row r="3266" s="7" customFormat="1" x14ac:dyDescent="0.25"/>
    <row r="3267" s="7" customFormat="1" x14ac:dyDescent="0.25"/>
    <row r="3268" s="7" customFormat="1" x14ac:dyDescent="0.25"/>
    <row r="3269" s="7" customFormat="1" x14ac:dyDescent="0.25"/>
    <row r="3270" s="7" customFormat="1" x14ac:dyDescent="0.25"/>
    <row r="3271" s="7" customFormat="1" x14ac:dyDescent="0.25"/>
    <row r="3272" s="7" customFormat="1" x14ac:dyDescent="0.25"/>
    <row r="3273" s="7" customFormat="1" x14ac:dyDescent="0.25"/>
    <row r="3274" s="7" customFormat="1" x14ac:dyDescent="0.25"/>
    <row r="3275" s="7" customFormat="1" x14ac:dyDescent="0.25"/>
    <row r="3276" s="7" customFormat="1" x14ac:dyDescent="0.25"/>
    <row r="3277" s="7" customFormat="1" x14ac:dyDescent="0.25"/>
    <row r="3278" s="7" customFormat="1" x14ac:dyDescent="0.25"/>
    <row r="3279" s="7" customFormat="1" x14ac:dyDescent="0.25"/>
    <row r="3280" s="7" customFormat="1" x14ac:dyDescent="0.25"/>
    <row r="3281" s="7" customFormat="1" x14ac:dyDescent="0.25"/>
    <row r="3282" s="7" customFormat="1" x14ac:dyDescent="0.25"/>
    <row r="3283" s="7" customFormat="1" x14ac:dyDescent="0.25"/>
    <row r="3284" s="7" customFormat="1" x14ac:dyDescent="0.25"/>
    <row r="3285" s="7" customFormat="1" x14ac:dyDescent="0.25"/>
    <row r="3286" s="7" customFormat="1" x14ac:dyDescent="0.25"/>
    <row r="3287" s="7" customFormat="1" x14ac:dyDescent="0.25"/>
    <row r="3288" s="7" customFormat="1" x14ac:dyDescent="0.25"/>
    <row r="3289" s="7" customFormat="1" x14ac:dyDescent="0.25"/>
    <row r="3290" s="7" customFormat="1" x14ac:dyDescent="0.25"/>
    <row r="3291" s="7" customFormat="1" x14ac:dyDescent="0.25"/>
    <row r="3292" s="7" customFormat="1" x14ac:dyDescent="0.25"/>
    <row r="3293" s="7" customFormat="1" x14ac:dyDescent="0.25"/>
    <row r="3294" s="7" customFormat="1" x14ac:dyDescent="0.25"/>
    <row r="3295" s="7" customFormat="1" x14ac:dyDescent="0.25"/>
    <row r="3296" s="7" customFormat="1" x14ac:dyDescent="0.25"/>
    <row r="3297" s="7" customFormat="1" x14ac:dyDescent="0.25"/>
    <row r="3298" s="7" customFormat="1" x14ac:dyDescent="0.25"/>
    <row r="3299" s="7" customFormat="1" x14ac:dyDescent="0.25"/>
    <row r="3300" s="7" customFormat="1" x14ac:dyDescent="0.25"/>
    <row r="3301" s="7" customFormat="1" x14ac:dyDescent="0.25"/>
    <row r="3302" s="7" customFormat="1" x14ac:dyDescent="0.25"/>
    <row r="3303" s="7" customFormat="1" x14ac:dyDescent="0.25"/>
    <row r="3304" s="7" customFormat="1" x14ac:dyDescent="0.25"/>
    <row r="3305" s="7" customFormat="1" x14ac:dyDescent="0.25"/>
    <row r="3306" s="7" customFormat="1" x14ac:dyDescent="0.25"/>
    <row r="3307" s="7" customFormat="1" x14ac:dyDescent="0.25"/>
    <row r="3308" s="7" customFormat="1" x14ac:dyDescent="0.25"/>
    <row r="3309" s="7" customFormat="1" x14ac:dyDescent="0.25"/>
    <row r="3310" s="7" customFormat="1" x14ac:dyDescent="0.25"/>
    <row r="3311" s="7" customFormat="1" x14ac:dyDescent="0.25"/>
    <row r="3312" s="7" customFormat="1" x14ac:dyDescent="0.25"/>
    <row r="3313" s="7" customFormat="1" x14ac:dyDescent="0.25"/>
    <row r="3314" s="7" customFormat="1" x14ac:dyDescent="0.25"/>
    <row r="3315" s="7" customFormat="1" x14ac:dyDescent="0.25"/>
    <row r="3316" s="7" customFormat="1" x14ac:dyDescent="0.25"/>
    <row r="3317" s="7" customFormat="1" x14ac:dyDescent="0.25"/>
    <row r="3318" s="7" customFormat="1" x14ac:dyDescent="0.25"/>
    <row r="3319" s="7" customFormat="1" x14ac:dyDescent="0.25"/>
    <row r="3320" s="7" customFormat="1" x14ac:dyDescent="0.25"/>
    <row r="3321" s="7" customFormat="1" x14ac:dyDescent="0.25"/>
    <row r="3322" s="7" customFormat="1" x14ac:dyDescent="0.25"/>
    <row r="3323" s="7" customFormat="1" x14ac:dyDescent="0.25"/>
    <row r="3324" s="7" customFormat="1" x14ac:dyDescent="0.25"/>
    <row r="3325" s="7" customFormat="1" x14ac:dyDescent="0.25"/>
    <row r="3326" s="7" customFormat="1" x14ac:dyDescent="0.25"/>
    <row r="3327" s="7" customFormat="1" x14ac:dyDescent="0.25"/>
    <row r="3328" s="7" customFormat="1" x14ac:dyDescent="0.25"/>
    <row r="3329" s="7" customFormat="1" x14ac:dyDescent="0.25"/>
    <row r="3330" s="7" customFormat="1" x14ac:dyDescent="0.25"/>
    <row r="3331" s="7" customFormat="1" x14ac:dyDescent="0.25"/>
    <row r="3332" s="7" customFormat="1" x14ac:dyDescent="0.25"/>
    <row r="3333" s="7" customFormat="1" x14ac:dyDescent="0.25"/>
    <row r="3334" s="7" customFormat="1" x14ac:dyDescent="0.25"/>
    <row r="3335" s="7" customFormat="1" x14ac:dyDescent="0.25"/>
    <row r="3336" s="7" customFormat="1" x14ac:dyDescent="0.25"/>
    <row r="3337" s="7" customFormat="1" x14ac:dyDescent="0.25"/>
    <row r="3338" s="7" customFormat="1" x14ac:dyDescent="0.25"/>
    <row r="3339" s="7" customFormat="1" x14ac:dyDescent="0.25"/>
    <row r="3340" s="7" customFormat="1" x14ac:dyDescent="0.25"/>
    <row r="3341" s="7" customFormat="1" x14ac:dyDescent="0.25"/>
    <row r="3342" s="7" customFormat="1" x14ac:dyDescent="0.25"/>
    <row r="3343" s="7" customFormat="1" x14ac:dyDescent="0.25"/>
    <row r="3344" s="7" customFormat="1" x14ac:dyDescent="0.25"/>
    <row r="3345" s="7" customFormat="1" x14ac:dyDescent="0.25"/>
    <row r="3346" s="7" customFormat="1" x14ac:dyDescent="0.25"/>
    <row r="3347" s="7" customFormat="1" x14ac:dyDescent="0.25"/>
    <row r="3348" s="7" customFormat="1" x14ac:dyDescent="0.25"/>
    <row r="3349" s="7" customFormat="1" x14ac:dyDescent="0.25"/>
    <row r="3350" s="7" customFormat="1" x14ac:dyDescent="0.25"/>
    <row r="3351" s="7" customFormat="1" x14ac:dyDescent="0.25"/>
    <row r="3352" s="7" customFormat="1" x14ac:dyDescent="0.25"/>
    <row r="3353" s="7" customFormat="1" x14ac:dyDescent="0.25"/>
    <row r="3354" s="7" customFormat="1" x14ac:dyDescent="0.25"/>
    <row r="3355" s="7" customFormat="1" x14ac:dyDescent="0.25"/>
    <row r="3356" s="7" customFormat="1" x14ac:dyDescent="0.25"/>
    <row r="3357" s="7" customFormat="1" x14ac:dyDescent="0.25"/>
    <row r="3358" s="7" customFormat="1" x14ac:dyDescent="0.25"/>
    <row r="3359" s="7" customFormat="1" x14ac:dyDescent="0.25"/>
    <row r="3360" s="7" customFormat="1" x14ac:dyDescent="0.25"/>
    <row r="3361" s="7" customFormat="1" x14ac:dyDescent="0.25"/>
    <row r="3362" s="7" customFormat="1" x14ac:dyDescent="0.25"/>
    <row r="3363" s="7" customFormat="1" x14ac:dyDescent="0.25"/>
    <row r="3364" s="7" customFormat="1" x14ac:dyDescent="0.25"/>
    <row r="3365" s="7" customFormat="1" x14ac:dyDescent="0.25"/>
    <row r="3366" s="7" customFormat="1" x14ac:dyDescent="0.25"/>
    <row r="3367" s="7" customFormat="1" x14ac:dyDescent="0.25"/>
    <row r="3368" s="7" customFormat="1" x14ac:dyDescent="0.25"/>
    <row r="3369" s="7" customFormat="1" x14ac:dyDescent="0.25"/>
    <row r="3370" s="7" customFormat="1" x14ac:dyDescent="0.25"/>
    <row r="3371" s="7" customFormat="1" x14ac:dyDescent="0.25"/>
    <row r="3372" s="7" customFormat="1" x14ac:dyDescent="0.25"/>
    <row r="3373" s="7" customFormat="1" x14ac:dyDescent="0.25"/>
    <row r="3374" s="7" customFormat="1" x14ac:dyDescent="0.25"/>
    <row r="3375" s="7" customFormat="1" x14ac:dyDescent="0.25"/>
    <row r="3376" s="7" customFormat="1" x14ac:dyDescent="0.25"/>
    <row r="3377" s="7" customFormat="1" x14ac:dyDescent="0.25"/>
    <row r="3378" s="7" customFormat="1" x14ac:dyDescent="0.25"/>
    <row r="3379" s="7" customFormat="1" x14ac:dyDescent="0.25"/>
    <row r="3380" s="7" customFormat="1" x14ac:dyDescent="0.25"/>
    <row r="3381" s="7" customFormat="1" x14ac:dyDescent="0.25"/>
    <row r="3382" s="7" customFormat="1" x14ac:dyDescent="0.25"/>
    <row r="3383" s="7" customFormat="1" x14ac:dyDescent="0.25"/>
    <row r="3384" s="7" customFormat="1" x14ac:dyDescent="0.25"/>
    <row r="3385" s="7" customFormat="1" x14ac:dyDescent="0.25"/>
    <row r="3386" s="7" customFormat="1" x14ac:dyDescent="0.25"/>
    <row r="3387" s="7" customFormat="1" x14ac:dyDescent="0.25"/>
    <row r="3388" s="7" customFormat="1" x14ac:dyDescent="0.25"/>
    <row r="3389" s="7" customFormat="1" x14ac:dyDescent="0.25"/>
    <row r="3390" s="7" customFormat="1" x14ac:dyDescent="0.25"/>
    <row r="3391" s="7" customFormat="1" x14ac:dyDescent="0.25"/>
    <row r="3392" s="7" customFormat="1" x14ac:dyDescent="0.25"/>
    <row r="3393" s="7" customFormat="1" x14ac:dyDescent="0.25"/>
    <row r="3394" s="7" customFormat="1" x14ac:dyDescent="0.25"/>
    <row r="3395" s="7" customFormat="1" x14ac:dyDescent="0.25"/>
    <row r="3396" s="7" customFormat="1" x14ac:dyDescent="0.25"/>
    <row r="3397" s="7" customFormat="1" x14ac:dyDescent="0.25"/>
    <row r="3398" s="7" customFormat="1" x14ac:dyDescent="0.25"/>
    <row r="3399" s="7" customFormat="1" x14ac:dyDescent="0.25"/>
    <row r="3400" s="7" customFormat="1" x14ac:dyDescent="0.25"/>
    <row r="3401" s="7" customFormat="1" x14ac:dyDescent="0.25"/>
    <row r="3402" s="7" customFormat="1" x14ac:dyDescent="0.25"/>
    <row r="3403" s="7" customFormat="1" x14ac:dyDescent="0.25"/>
    <row r="3404" s="7" customFormat="1" x14ac:dyDescent="0.25"/>
    <row r="3405" s="7" customFormat="1" x14ac:dyDescent="0.25"/>
    <row r="3406" s="7" customFormat="1" x14ac:dyDescent="0.25"/>
    <row r="3407" s="7" customFormat="1" x14ac:dyDescent="0.25"/>
    <row r="3408" s="7" customFormat="1" x14ac:dyDescent="0.25"/>
    <row r="3409" s="7" customFormat="1" x14ac:dyDescent="0.25"/>
    <row r="3410" s="7" customFormat="1" x14ac:dyDescent="0.25"/>
    <row r="3411" s="7" customFormat="1" x14ac:dyDescent="0.25"/>
    <row r="3412" s="7" customFormat="1" x14ac:dyDescent="0.25"/>
    <row r="3413" s="7" customFormat="1" x14ac:dyDescent="0.25"/>
    <row r="3414" s="7" customFormat="1" x14ac:dyDescent="0.25"/>
    <row r="3415" s="7" customFormat="1" x14ac:dyDescent="0.25"/>
    <row r="3416" s="7" customFormat="1" x14ac:dyDescent="0.25"/>
    <row r="3417" s="7" customFormat="1" x14ac:dyDescent="0.25"/>
    <row r="3418" s="7" customFormat="1" x14ac:dyDescent="0.25"/>
    <row r="3419" s="7" customFormat="1" x14ac:dyDescent="0.25"/>
    <row r="3420" s="7" customFormat="1" x14ac:dyDescent="0.25"/>
    <row r="3421" s="7" customFormat="1" x14ac:dyDescent="0.25"/>
    <row r="3422" s="7" customFormat="1" x14ac:dyDescent="0.25"/>
    <row r="3423" s="7" customFormat="1" x14ac:dyDescent="0.25"/>
    <row r="3424" s="7" customFormat="1" x14ac:dyDescent="0.25"/>
    <row r="3425" s="7" customFormat="1" x14ac:dyDescent="0.25"/>
    <row r="3426" s="7" customFormat="1" x14ac:dyDescent="0.25"/>
    <row r="3427" s="7" customFormat="1" x14ac:dyDescent="0.25"/>
    <row r="3428" s="7" customFormat="1" x14ac:dyDescent="0.25"/>
    <row r="3429" s="7" customFormat="1" x14ac:dyDescent="0.25"/>
    <row r="3430" s="7" customFormat="1" x14ac:dyDescent="0.25"/>
    <row r="3431" s="7" customFormat="1" x14ac:dyDescent="0.25"/>
    <row r="3432" s="7" customFormat="1" x14ac:dyDescent="0.25"/>
    <row r="3433" s="7" customFormat="1" x14ac:dyDescent="0.25"/>
    <row r="3434" s="7" customFormat="1" x14ac:dyDescent="0.25"/>
    <row r="3435" s="7" customFormat="1" x14ac:dyDescent="0.25"/>
    <row r="3436" s="7" customFormat="1" x14ac:dyDescent="0.25"/>
    <row r="3437" s="7" customFormat="1" x14ac:dyDescent="0.25"/>
    <row r="3438" s="7" customFormat="1" x14ac:dyDescent="0.25"/>
    <row r="3439" s="7" customFormat="1" x14ac:dyDescent="0.25"/>
    <row r="3440" s="7" customFormat="1" x14ac:dyDescent="0.25"/>
    <row r="3441" s="7" customFormat="1" x14ac:dyDescent="0.25"/>
    <row r="3442" s="7" customFormat="1" x14ac:dyDescent="0.25"/>
    <row r="3443" s="7" customFormat="1" x14ac:dyDescent="0.25"/>
    <row r="3444" s="7" customFormat="1" x14ac:dyDescent="0.25"/>
    <row r="3445" s="7" customFormat="1" x14ac:dyDescent="0.25"/>
    <row r="3446" s="7" customFormat="1" x14ac:dyDescent="0.25"/>
    <row r="3447" s="7" customFormat="1" x14ac:dyDescent="0.25"/>
    <row r="3448" s="7" customFormat="1" x14ac:dyDescent="0.25"/>
    <row r="3449" s="7" customFormat="1" x14ac:dyDescent="0.25"/>
    <row r="3450" s="7" customFormat="1" x14ac:dyDescent="0.25"/>
    <row r="3451" s="7" customFormat="1" x14ac:dyDescent="0.25"/>
    <row r="3452" s="7" customFormat="1" x14ac:dyDescent="0.25"/>
    <row r="3453" s="7" customFormat="1" x14ac:dyDescent="0.25"/>
    <row r="3454" s="7" customFormat="1" x14ac:dyDescent="0.25"/>
    <row r="3455" s="7" customFormat="1" x14ac:dyDescent="0.25"/>
    <row r="3456" s="7" customFormat="1" x14ac:dyDescent="0.25"/>
    <row r="3457" s="7" customFormat="1" x14ac:dyDescent="0.25"/>
    <row r="3458" s="7" customFormat="1" x14ac:dyDescent="0.25"/>
    <row r="3459" s="7" customFormat="1" x14ac:dyDescent="0.25"/>
    <row r="3460" s="7" customFormat="1" x14ac:dyDescent="0.25"/>
    <row r="3461" s="7" customFormat="1" x14ac:dyDescent="0.25"/>
    <row r="3462" s="7" customFormat="1" x14ac:dyDescent="0.25"/>
    <row r="3463" s="7" customFormat="1" x14ac:dyDescent="0.25"/>
    <row r="3464" s="7" customFormat="1" x14ac:dyDescent="0.25"/>
    <row r="3465" s="7" customFormat="1" x14ac:dyDescent="0.25"/>
    <row r="3466" s="7" customFormat="1" x14ac:dyDescent="0.25"/>
    <row r="3467" s="7" customFormat="1" x14ac:dyDescent="0.25"/>
    <row r="3468" s="7" customFormat="1" x14ac:dyDescent="0.25"/>
    <row r="3469" s="7" customFormat="1" x14ac:dyDescent="0.25"/>
    <row r="3470" s="7" customFormat="1" x14ac:dyDescent="0.25"/>
    <row r="3471" s="7" customFormat="1" x14ac:dyDescent="0.25"/>
    <row r="3472" s="7" customFormat="1" x14ac:dyDescent="0.25"/>
    <row r="3473" s="7" customFormat="1" x14ac:dyDescent="0.25"/>
    <row r="3474" s="7" customFormat="1" x14ac:dyDescent="0.25"/>
    <row r="3475" s="7" customFormat="1" x14ac:dyDescent="0.25"/>
    <row r="3476" s="7" customFormat="1" x14ac:dyDescent="0.25"/>
    <row r="3477" s="7" customFormat="1" x14ac:dyDescent="0.25"/>
    <row r="3478" s="7" customFormat="1" x14ac:dyDescent="0.25"/>
    <row r="3479" s="7" customFormat="1" x14ac:dyDescent="0.25"/>
    <row r="3480" s="7" customFormat="1" x14ac:dyDescent="0.25"/>
    <row r="3481" s="7" customFormat="1" x14ac:dyDescent="0.25"/>
    <row r="3482" s="7" customFormat="1" x14ac:dyDescent="0.25"/>
    <row r="3483" s="7" customFormat="1" x14ac:dyDescent="0.25"/>
    <row r="3484" s="7" customFormat="1" x14ac:dyDescent="0.25"/>
    <row r="3485" s="7" customFormat="1" x14ac:dyDescent="0.25"/>
    <row r="3486" s="7" customFormat="1" x14ac:dyDescent="0.25"/>
    <row r="3487" s="7" customFormat="1" x14ac:dyDescent="0.25"/>
    <row r="3488" s="7" customFormat="1" x14ac:dyDescent="0.25"/>
    <row r="3489" s="7" customFormat="1" x14ac:dyDescent="0.25"/>
    <row r="3490" s="7" customFormat="1" x14ac:dyDescent="0.25"/>
    <row r="3491" s="7" customFormat="1" x14ac:dyDescent="0.25"/>
    <row r="3492" s="7" customFormat="1" x14ac:dyDescent="0.25"/>
    <row r="3493" s="7" customFormat="1" x14ac:dyDescent="0.25"/>
    <row r="3494" s="7" customFormat="1" x14ac:dyDescent="0.25"/>
    <row r="3495" s="7" customFormat="1" x14ac:dyDescent="0.25"/>
    <row r="3496" s="7" customFormat="1" x14ac:dyDescent="0.25"/>
    <row r="3497" s="7" customFormat="1" x14ac:dyDescent="0.25"/>
    <row r="3498" s="7" customFormat="1" x14ac:dyDescent="0.25"/>
    <row r="3499" s="7" customFormat="1" x14ac:dyDescent="0.25"/>
    <row r="3500" s="7" customFormat="1" x14ac:dyDescent="0.25"/>
    <row r="3501" s="7" customFormat="1" x14ac:dyDescent="0.25"/>
    <row r="3502" s="7" customFormat="1" x14ac:dyDescent="0.25"/>
    <row r="3503" s="7" customFormat="1" x14ac:dyDescent="0.25"/>
    <row r="3504" s="7" customFormat="1" x14ac:dyDescent="0.25"/>
    <row r="3505" s="7" customFormat="1" x14ac:dyDescent="0.25"/>
    <row r="3506" s="7" customFormat="1" x14ac:dyDescent="0.25"/>
    <row r="3507" s="7" customFormat="1" x14ac:dyDescent="0.25"/>
    <row r="3508" s="7" customFormat="1" x14ac:dyDescent="0.25"/>
    <row r="3509" s="7" customFormat="1" x14ac:dyDescent="0.25"/>
    <row r="3510" s="7" customFormat="1" x14ac:dyDescent="0.25"/>
    <row r="3511" s="7" customFormat="1" x14ac:dyDescent="0.25"/>
    <row r="3512" s="7" customFormat="1" x14ac:dyDescent="0.25"/>
    <row r="3513" s="7" customFormat="1" x14ac:dyDescent="0.25"/>
    <row r="3514" s="7" customFormat="1" x14ac:dyDescent="0.25"/>
    <row r="3515" s="7" customFormat="1" x14ac:dyDescent="0.25"/>
    <row r="3516" s="7" customFormat="1" x14ac:dyDescent="0.25"/>
    <row r="3517" s="7" customFormat="1" x14ac:dyDescent="0.25"/>
    <row r="3518" s="7" customFormat="1" x14ac:dyDescent="0.25"/>
    <row r="3519" s="7" customFormat="1" x14ac:dyDescent="0.25"/>
    <row r="3520" s="7" customFormat="1" x14ac:dyDescent="0.25"/>
    <row r="3521" s="7" customFormat="1" x14ac:dyDescent="0.25"/>
    <row r="3522" s="7" customFormat="1" x14ac:dyDescent="0.25"/>
    <row r="3523" s="7" customFormat="1" x14ac:dyDescent="0.25"/>
    <row r="3524" s="7" customFormat="1" x14ac:dyDescent="0.25"/>
    <row r="3525" s="7" customFormat="1" x14ac:dyDescent="0.25"/>
    <row r="3526" s="7" customFormat="1" x14ac:dyDescent="0.25"/>
    <row r="3527" s="7" customFormat="1" x14ac:dyDescent="0.25"/>
    <row r="3528" s="7" customFormat="1" x14ac:dyDescent="0.25"/>
    <row r="3529" s="7" customFormat="1" x14ac:dyDescent="0.25"/>
    <row r="3530" s="7" customFormat="1" x14ac:dyDescent="0.25"/>
    <row r="3531" s="7" customFormat="1" x14ac:dyDescent="0.25"/>
    <row r="3532" s="7" customFormat="1" x14ac:dyDescent="0.25"/>
    <row r="3533" s="7" customFormat="1" x14ac:dyDescent="0.25"/>
    <row r="3534" s="7" customFormat="1" x14ac:dyDescent="0.25"/>
    <row r="3535" s="7" customFormat="1" x14ac:dyDescent="0.25"/>
    <row r="3536" s="7" customFormat="1" x14ac:dyDescent="0.25"/>
    <row r="3537" s="7" customFormat="1" x14ac:dyDescent="0.25"/>
    <row r="3538" s="7" customFormat="1" x14ac:dyDescent="0.25"/>
    <row r="3539" s="7" customFormat="1" x14ac:dyDescent="0.25"/>
    <row r="3540" s="7" customFormat="1" x14ac:dyDescent="0.25"/>
    <row r="3541" s="7" customFormat="1" x14ac:dyDescent="0.25"/>
    <row r="3542" s="7" customFormat="1" x14ac:dyDescent="0.25"/>
    <row r="3543" s="7" customFormat="1" x14ac:dyDescent="0.25"/>
    <row r="3544" s="7" customFormat="1" x14ac:dyDescent="0.25"/>
    <row r="3545" s="7" customFormat="1" x14ac:dyDescent="0.25"/>
    <row r="3546" s="7" customFormat="1" x14ac:dyDescent="0.25"/>
    <row r="3547" s="7" customFormat="1" x14ac:dyDescent="0.25"/>
    <row r="3548" s="7" customFormat="1" x14ac:dyDescent="0.25"/>
    <row r="3549" s="7" customFormat="1" x14ac:dyDescent="0.25"/>
    <row r="3550" s="7" customFormat="1" x14ac:dyDescent="0.25"/>
    <row r="3551" s="7" customFormat="1" x14ac:dyDescent="0.25"/>
    <row r="3552" s="7" customFormat="1" x14ac:dyDescent="0.25"/>
    <row r="3553" s="7" customFormat="1" x14ac:dyDescent="0.25"/>
    <row r="3554" s="7" customFormat="1" x14ac:dyDescent="0.25"/>
    <row r="3555" s="7" customFormat="1" x14ac:dyDescent="0.25"/>
    <row r="3556" s="7" customFormat="1" x14ac:dyDescent="0.25"/>
    <row r="3557" s="7" customFormat="1" x14ac:dyDescent="0.25"/>
    <row r="3558" s="7" customFormat="1" x14ac:dyDescent="0.25"/>
    <row r="3559" s="7" customFormat="1" x14ac:dyDescent="0.25"/>
    <row r="3560" s="7" customFormat="1" x14ac:dyDescent="0.25"/>
    <row r="3561" s="7" customFormat="1" x14ac:dyDescent="0.25"/>
    <row r="3562" s="7" customFormat="1" x14ac:dyDescent="0.25"/>
    <row r="3563" s="7" customFormat="1" x14ac:dyDescent="0.25"/>
    <row r="3564" s="7" customFormat="1" x14ac:dyDescent="0.25"/>
    <row r="3565" s="7" customFormat="1" x14ac:dyDescent="0.25"/>
    <row r="3566" s="7" customFormat="1" x14ac:dyDescent="0.25"/>
    <row r="3567" s="7" customFormat="1" x14ac:dyDescent="0.25"/>
    <row r="3568" s="7" customFormat="1" x14ac:dyDescent="0.25"/>
    <row r="3569" s="7" customFormat="1" x14ac:dyDescent="0.25"/>
    <row r="3570" s="7" customFormat="1" x14ac:dyDescent="0.25"/>
    <row r="3571" s="7" customFormat="1" x14ac:dyDescent="0.25"/>
    <row r="3572" s="7" customFormat="1" x14ac:dyDescent="0.25"/>
    <row r="3573" s="7" customFormat="1" x14ac:dyDescent="0.25"/>
    <row r="3574" s="7" customFormat="1" x14ac:dyDescent="0.25"/>
    <row r="3575" s="7" customFormat="1" x14ac:dyDescent="0.25"/>
    <row r="3576" s="7" customFormat="1" x14ac:dyDescent="0.25"/>
    <row r="3577" s="7" customFormat="1" x14ac:dyDescent="0.25"/>
    <row r="3578" s="7" customFormat="1" x14ac:dyDescent="0.25"/>
    <row r="3579" s="7" customFormat="1" x14ac:dyDescent="0.25"/>
    <row r="3580" s="7" customFormat="1" x14ac:dyDescent="0.25"/>
    <row r="3581" s="7" customFormat="1" x14ac:dyDescent="0.25"/>
    <row r="3582" s="7" customFormat="1" x14ac:dyDescent="0.25"/>
    <row r="3583" s="7" customFormat="1" x14ac:dyDescent="0.25"/>
    <row r="3584" s="7" customFormat="1" x14ac:dyDescent="0.25"/>
    <row r="3585" s="7" customFormat="1" x14ac:dyDescent="0.25"/>
    <row r="3586" s="7" customFormat="1" x14ac:dyDescent="0.25"/>
    <row r="3587" s="7" customFormat="1" x14ac:dyDescent="0.25"/>
    <row r="3588" s="7" customFormat="1" x14ac:dyDescent="0.25"/>
    <row r="3589" s="7" customFormat="1" x14ac:dyDescent="0.25"/>
    <row r="3590" s="7" customFormat="1" x14ac:dyDescent="0.25"/>
    <row r="3591" s="7" customFormat="1" x14ac:dyDescent="0.25"/>
    <row r="3592" s="7" customFormat="1" x14ac:dyDescent="0.25"/>
    <row r="3593" s="7" customFormat="1" x14ac:dyDescent="0.25"/>
    <row r="3594" s="7" customFormat="1" x14ac:dyDescent="0.25"/>
    <row r="3595" s="7" customFormat="1" x14ac:dyDescent="0.25"/>
    <row r="3596" s="7" customFormat="1" x14ac:dyDescent="0.25"/>
    <row r="3597" s="7" customFormat="1" x14ac:dyDescent="0.25"/>
    <row r="3598" s="7" customFormat="1" x14ac:dyDescent="0.25"/>
    <row r="3599" s="7" customFormat="1" x14ac:dyDescent="0.25"/>
    <row r="3600" s="7" customFormat="1" x14ac:dyDescent="0.25"/>
    <row r="3601" s="7" customFormat="1" x14ac:dyDescent="0.25"/>
    <row r="3602" s="7" customFormat="1" x14ac:dyDescent="0.25"/>
    <row r="3603" s="7" customFormat="1" x14ac:dyDescent="0.25"/>
    <row r="3604" s="7" customFormat="1" x14ac:dyDescent="0.25"/>
    <row r="3605" s="7" customFormat="1" x14ac:dyDescent="0.25"/>
    <row r="3606" s="7" customFormat="1" x14ac:dyDescent="0.25"/>
    <row r="3607" s="7" customFormat="1" x14ac:dyDescent="0.25"/>
    <row r="3608" s="7" customFormat="1" x14ac:dyDescent="0.25"/>
    <row r="3609" s="7" customFormat="1" x14ac:dyDescent="0.25"/>
    <row r="3610" s="7" customFormat="1" x14ac:dyDescent="0.25"/>
    <row r="3611" s="7" customFormat="1" x14ac:dyDescent="0.25"/>
    <row r="3612" s="7" customFormat="1" x14ac:dyDescent="0.25"/>
    <row r="3613" s="7" customFormat="1" x14ac:dyDescent="0.25"/>
    <row r="3614" s="7" customFormat="1" x14ac:dyDescent="0.25"/>
    <row r="3615" s="7" customFormat="1" x14ac:dyDescent="0.25"/>
    <row r="3616" s="7" customFormat="1" x14ac:dyDescent="0.25"/>
    <row r="3617" s="7" customFormat="1" x14ac:dyDescent="0.25"/>
    <row r="3618" s="7" customFormat="1" x14ac:dyDescent="0.25"/>
    <row r="3619" s="7" customFormat="1" x14ac:dyDescent="0.25"/>
    <row r="3620" s="7" customFormat="1" x14ac:dyDescent="0.25"/>
    <row r="3621" s="7" customFormat="1" x14ac:dyDescent="0.25"/>
    <row r="3622" s="7" customFormat="1" x14ac:dyDescent="0.25"/>
    <row r="3623" s="7" customFormat="1" x14ac:dyDescent="0.25"/>
    <row r="3624" s="7" customFormat="1" x14ac:dyDescent="0.25"/>
    <row r="3625" s="7" customFormat="1" x14ac:dyDescent="0.25"/>
    <row r="3626" s="7" customFormat="1" x14ac:dyDescent="0.25"/>
    <row r="3627" s="7" customFormat="1" x14ac:dyDescent="0.25"/>
    <row r="3628" s="7" customFormat="1" x14ac:dyDescent="0.25"/>
    <row r="3629" s="7" customFormat="1" x14ac:dyDescent="0.25"/>
    <row r="3630" s="7" customFormat="1" x14ac:dyDescent="0.25"/>
    <row r="3631" s="7" customFormat="1" x14ac:dyDescent="0.25"/>
    <row r="3632" s="7" customFormat="1" x14ac:dyDescent="0.25"/>
    <row r="3633" s="7" customFormat="1" x14ac:dyDescent="0.25"/>
    <row r="3634" s="7" customFormat="1" x14ac:dyDescent="0.25"/>
    <row r="3635" s="7" customFormat="1" x14ac:dyDescent="0.25"/>
    <row r="3636" s="7" customFormat="1" x14ac:dyDescent="0.25"/>
    <row r="3637" s="7" customFormat="1" x14ac:dyDescent="0.25"/>
    <row r="3638" s="7" customFormat="1" x14ac:dyDescent="0.25"/>
    <row r="3639" s="7" customFormat="1" x14ac:dyDescent="0.25"/>
    <row r="3640" s="7" customFormat="1" x14ac:dyDescent="0.25"/>
    <row r="3641" s="7" customFormat="1" x14ac:dyDescent="0.25"/>
    <row r="3642" s="7" customFormat="1" x14ac:dyDescent="0.25"/>
    <row r="3643" s="7" customFormat="1" x14ac:dyDescent="0.25"/>
    <row r="3644" s="7" customFormat="1" x14ac:dyDescent="0.25"/>
    <row r="3645" s="7" customFormat="1" x14ac:dyDescent="0.25"/>
    <row r="3646" s="7" customFormat="1" x14ac:dyDescent="0.25"/>
    <row r="3647" s="7" customFormat="1" x14ac:dyDescent="0.25"/>
    <row r="3648" s="7" customFormat="1" x14ac:dyDescent="0.25"/>
    <row r="3649" s="7" customFormat="1" x14ac:dyDescent="0.25"/>
    <row r="3650" s="7" customFormat="1" x14ac:dyDescent="0.25"/>
    <row r="3651" s="7" customFormat="1" x14ac:dyDescent="0.25"/>
    <row r="3652" s="7" customFormat="1" x14ac:dyDescent="0.25"/>
    <row r="3653" s="7" customFormat="1" x14ac:dyDescent="0.25"/>
    <row r="3654" s="7" customFormat="1" x14ac:dyDescent="0.25"/>
    <row r="3655" s="7" customFormat="1" x14ac:dyDescent="0.25"/>
    <row r="3656" s="7" customFormat="1" x14ac:dyDescent="0.25"/>
    <row r="3657" s="7" customFormat="1" x14ac:dyDescent="0.25"/>
    <row r="3658" s="7" customFormat="1" x14ac:dyDescent="0.25"/>
    <row r="3659" s="7" customFormat="1" x14ac:dyDescent="0.25"/>
    <row r="3660" s="7" customFormat="1" x14ac:dyDescent="0.25"/>
    <row r="3661" s="7" customFormat="1" x14ac:dyDescent="0.25"/>
    <row r="3662" s="7" customFormat="1" x14ac:dyDescent="0.25"/>
    <row r="3663" s="7" customFormat="1" x14ac:dyDescent="0.25"/>
    <row r="3664" s="7" customFormat="1" x14ac:dyDescent="0.25"/>
    <row r="3665" s="7" customFormat="1" x14ac:dyDescent="0.25"/>
    <row r="3666" s="7" customFormat="1" x14ac:dyDescent="0.25"/>
    <row r="3667" s="7" customFormat="1" x14ac:dyDescent="0.25"/>
    <row r="3668" s="7" customFormat="1" x14ac:dyDescent="0.25"/>
    <row r="3669" s="7" customFormat="1" x14ac:dyDescent="0.25"/>
    <row r="3670" s="7" customFormat="1" x14ac:dyDescent="0.25"/>
    <row r="3671" s="7" customFormat="1" x14ac:dyDescent="0.25"/>
    <row r="3672" s="7" customFormat="1" x14ac:dyDescent="0.25"/>
    <row r="3673" s="7" customFormat="1" x14ac:dyDescent="0.25"/>
    <row r="3674" s="7" customFormat="1" x14ac:dyDescent="0.25"/>
    <row r="3675" s="7" customFormat="1" x14ac:dyDescent="0.25"/>
    <row r="3676" s="7" customFormat="1" x14ac:dyDescent="0.25"/>
    <row r="3677" s="7" customFormat="1" x14ac:dyDescent="0.25"/>
    <row r="3678" s="7" customFormat="1" x14ac:dyDescent="0.25"/>
    <row r="3679" s="7" customFormat="1" x14ac:dyDescent="0.25"/>
    <row r="3680" s="7" customFormat="1" x14ac:dyDescent="0.25"/>
    <row r="3681" s="7" customFormat="1" x14ac:dyDescent="0.25"/>
    <row r="3682" s="7" customFormat="1" x14ac:dyDescent="0.25"/>
    <row r="3683" s="7" customFormat="1" x14ac:dyDescent="0.25"/>
    <row r="3684" s="7" customFormat="1" x14ac:dyDescent="0.25"/>
    <row r="3685" s="7" customFormat="1" x14ac:dyDescent="0.25"/>
    <row r="3686" s="7" customFormat="1" x14ac:dyDescent="0.25"/>
    <row r="3687" s="7" customFormat="1" x14ac:dyDescent="0.25"/>
    <row r="3688" s="7" customFormat="1" x14ac:dyDescent="0.25"/>
    <row r="3689" s="7" customFormat="1" x14ac:dyDescent="0.25"/>
    <row r="3690" s="7" customFormat="1" x14ac:dyDescent="0.25"/>
    <row r="3691" s="7" customFormat="1" x14ac:dyDescent="0.25"/>
    <row r="3692" s="7" customFormat="1" x14ac:dyDescent="0.25"/>
    <row r="3693" s="7" customFormat="1" x14ac:dyDescent="0.25"/>
    <row r="3694" s="7" customFormat="1" x14ac:dyDescent="0.25"/>
    <row r="3695" s="7" customFormat="1" x14ac:dyDescent="0.25"/>
    <row r="3696" s="7" customFormat="1" x14ac:dyDescent="0.25"/>
    <row r="3697" s="7" customFormat="1" x14ac:dyDescent="0.25"/>
    <row r="3698" s="7" customFormat="1" x14ac:dyDescent="0.25"/>
    <row r="3699" s="7" customFormat="1" x14ac:dyDescent="0.25"/>
    <row r="3700" s="7" customFormat="1" x14ac:dyDescent="0.25"/>
    <row r="3701" s="7" customFormat="1" x14ac:dyDescent="0.25"/>
    <row r="3702" s="7" customFormat="1" x14ac:dyDescent="0.25"/>
    <row r="3703" s="7" customFormat="1" x14ac:dyDescent="0.25"/>
    <row r="3704" s="7" customFormat="1" x14ac:dyDescent="0.25"/>
    <row r="3705" s="7" customFormat="1" x14ac:dyDescent="0.25"/>
    <row r="3706" s="7" customFormat="1" x14ac:dyDescent="0.25"/>
    <row r="3707" s="7" customFormat="1" x14ac:dyDescent="0.25"/>
    <row r="3708" s="7" customFormat="1" x14ac:dyDescent="0.25"/>
    <row r="3709" s="7" customFormat="1" x14ac:dyDescent="0.25"/>
    <row r="3710" s="7" customFormat="1" x14ac:dyDescent="0.25"/>
    <row r="3711" s="7" customFormat="1" x14ac:dyDescent="0.25"/>
    <row r="3712" s="7" customFormat="1" x14ac:dyDescent="0.25"/>
    <row r="3713" s="7" customFormat="1" x14ac:dyDescent="0.25"/>
    <row r="3714" s="7" customFormat="1" x14ac:dyDescent="0.25"/>
    <row r="3715" s="7" customFormat="1" x14ac:dyDescent="0.25"/>
    <row r="3716" s="7" customFormat="1" x14ac:dyDescent="0.25"/>
    <row r="3717" s="7" customFormat="1" x14ac:dyDescent="0.25"/>
    <row r="3718" s="7" customFormat="1" x14ac:dyDescent="0.25"/>
    <row r="3719" s="7" customFormat="1" x14ac:dyDescent="0.25"/>
    <row r="3720" s="7" customFormat="1" x14ac:dyDescent="0.25"/>
    <row r="3721" s="7" customFormat="1" x14ac:dyDescent="0.25"/>
    <row r="3722" s="7" customFormat="1" x14ac:dyDescent="0.25"/>
    <row r="3723" s="7" customFormat="1" x14ac:dyDescent="0.25"/>
    <row r="3724" s="7" customFormat="1" x14ac:dyDescent="0.25"/>
    <row r="3725" s="7" customFormat="1" x14ac:dyDescent="0.25"/>
    <row r="3726" s="7" customFormat="1" x14ac:dyDescent="0.25"/>
    <row r="3727" s="7" customFormat="1" x14ac:dyDescent="0.25"/>
    <row r="3728" s="7" customFormat="1" x14ac:dyDescent="0.25"/>
    <row r="3729" s="7" customFormat="1" x14ac:dyDescent="0.25"/>
    <row r="3730" s="7" customFormat="1" x14ac:dyDescent="0.25"/>
    <row r="3731" s="7" customFormat="1" x14ac:dyDescent="0.25"/>
    <row r="3732" s="7" customFormat="1" x14ac:dyDescent="0.25"/>
    <row r="3733" s="7" customFormat="1" x14ac:dyDescent="0.25"/>
    <row r="3734" s="7" customFormat="1" x14ac:dyDescent="0.25"/>
    <row r="3735" s="7" customFormat="1" x14ac:dyDescent="0.25"/>
    <row r="3736" s="7" customFormat="1" x14ac:dyDescent="0.25"/>
    <row r="3737" s="7" customFormat="1" x14ac:dyDescent="0.25"/>
    <row r="3738" s="7" customFormat="1" x14ac:dyDescent="0.25"/>
    <row r="3739" s="7" customFormat="1" x14ac:dyDescent="0.25"/>
    <row r="3740" s="7" customFormat="1" x14ac:dyDescent="0.25"/>
    <row r="3741" s="7" customFormat="1" x14ac:dyDescent="0.25"/>
    <row r="3742" s="7" customFormat="1" x14ac:dyDescent="0.25"/>
    <row r="3743" s="7" customFormat="1" x14ac:dyDescent="0.25"/>
    <row r="3744" s="7" customFormat="1" x14ac:dyDescent="0.25"/>
    <row r="3745" s="7" customFormat="1" x14ac:dyDescent="0.25"/>
    <row r="3746" s="7" customFormat="1" x14ac:dyDescent="0.25"/>
    <row r="3747" s="7" customFormat="1" x14ac:dyDescent="0.25"/>
    <row r="3748" s="7" customFormat="1" x14ac:dyDescent="0.25"/>
    <row r="3749" s="7" customFormat="1" x14ac:dyDescent="0.25"/>
    <row r="3750" s="7" customFormat="1" x14ac:dyDescent="0.25"/>
    <row r="3751" s="7" customFormat="1" x14ac:dyDescent="0.25"/>
    <row r="3752" s="7" customFormat="1" x14ac:dyDescent="0.25"/>
    <row r="3753" s="7" customFormat="1" x14ac:dyDescent="0.25"/>
    <row r="3754" s="7" customFormat="1" x14ac:dyDescent="0.25"/>
    <row r="3755" s="7" customFormat="1" x14ac:dyDescent="0.25"/>
    <row r="3756" s="7" customFormat="1" x14ac:dyDescent="0.25"/>
    <row r="3757" s="7" customFormat="1" x14ac:dyDescent="0.25"/>
    <row r="3758" s="7" customFormat="1" x14ac:dyDescent="0.25"/>
    <row r="3759" s="7" customFormat="1" x14ac:dyDescent="0.25"/>
    <row r="3760" s="7" customFormat="1" x14ac:dyDescent="0.25"/>
    <row r="3761" s="7" customFormat="1" x14ac:dyDescent="0.25"/>
    <row r="3762" s="7" customFormat="1" x14ac:dyDescent="0.25"/>
    <row r="3763" s="7" customFormat="1" x14ac:dyDescent="0.25"/>
    <row r="3764" s="7" customFormat="1" x14ac:dyDescent="0.25"/>
    <row r="3765" s="7" customFormat="1" x14ac:dyDescent="0.25"/>
    <row r="3766" s="7" customFormat="1" x14ac:dyDescent="0.25"/>
    <row r="3767" s="7" customFormat="1" x14ac:dyDescent="0.25"/>
    <row r="3768" s="7" customFormat="1" x14ac:dyDescent="0.25"/>
    <row r="3769" s="7" customFormat="1" x14ac:dyDescent="0.25"/>
    <row r="3770" s="7" customFormat="1" x14ac:dyDescent="0.25"/>
    <row r="3771" s="7" customFormat="1" x14ac:dyDescent="0.25"/>
    <row r="3772" s="7" customFormat="1" x14ac:dyDescent="0.25"/>
    <row r="3773" s="7" customFormat="1" x14ac:dyDescent="0.25"/>
    <row r="3774" s="7" customFormat="1" x14ac:dyDescent="0.25"/>
    <row r="3775" s="7" customFormat="1" x14ac:dyDescent="0.25"/>
    <row r="3776" s="7" customFormat="1" x14ac:dyDescent="0.25"/>
    <row r="3777" s="7" customFormat="1" x14ac:dyDescent="0.25"/>
    <row r="3778" s="7" customFormat="1" x14ac:dyDescent="0.25"/>
    <row r="3779" s="7" customFormat="1" x14ac:dyDescent="0.25"/>
    <row r="3780" s="7" customFormat="1" x14ac:dyDescent="0.25"/>
    <row r="3781" s="7" customFormat="1" x14ac:dyDescent="0.25"/>
    <row r="3782" s="7" customFormat="1" x14ac:dyDescent="0.25"/>
    <row r="3783" s="7" customFormat="1" x14ac:dyDescent="0.25"/>
    <row r="3784" s="7" customFormat="1" x14ac:dyDescent="0.25"/>
    <row r="3785" s="7" customFormat="1" x14ac:dyDescent="0.25"/>
    <row r="3786" s="7" customFormat="1" x14ac:dyDescent="0.25"/>
    <row r="3787" s="7" customFormat="1" x14ac:dyDescent="0.25"/>
    <row r="3788" s="7" customFormat="1" x14ac:dyDescent="0.25"/>
    <row r="3789" s="7" customFormat="1" x14ac:dyDescent="0.25"/>
    <row r="3790" s="7" customFormat="1" x14ac:dyDescent="0.25"/>
    <row r="3791" s="7" customFormat="1" x14ac:dyDescent="0.25"/>
    <row r="3792" s="7" customFormat="1" x14ac:dyDescent="0.25"/>
    <row r="3793" s="7" customFormat="1" x14ac:dyDescent="0.25"/>
    <row r="3794" s="7" customFormat="1" x14ac:dyDescent="0.25"/>
    <row r="3795" s="7" customFormat="1" x14ac:dyDescent="0.25"/>
    <row r="3796" s="7" customFormat="1" x14ac:dyDescent="0.25"/>
    <row r="3797" s="7" customFormat="1" x14ac:dyDescent="0.25"/>
    <row r="3798" s="7" customFormat="1" x14ac:dyDescent="0.25"/>
    <row r="3799" s="7" customFormat="1" x14ac:dyDescent="0.25"/>
    <row r="3800" s="7" customFormat="1" x14ac:dyDescent="0.25"/>
    <row r="3801" s="7" customFormat="1" x14ac:dyDescent="0.25"/>
    <row r="3802" s="7" customFormat="1" x14ac:dyDescent="0.25"/>
    <row r="3803" s="7" customFormat="1" x14ac:dyDescent="0.25"/>
    <row r="3804" s="7" customFormat="1" x14ac:dyDescent="0.25"/>
    <row r="3805" s="7" customFormat="1" x14ac:dyDescent="0.25"/>
    <row r="3806" s="7" customFormat="1" x14ac:dyDescent="0.25"/>
    <row r="3807" s="7" customFormat="1" x14ac:dyDescent="0.25"/>
    <row r="3808" s="7" customFormat="1" x14ac:dyDescent="0.25"/>
    <row r="3809" s="7" customFormat="1" x14ac:dyDescent="0.25"/>
    <row r="3810" s="7" customFormat="1" x14ac:dyDescent="0.25"/>
    <row r="3811" s="7" customFormat="1" x14ac:dyDescent="0.25"/>
    <row r="3812" s="7" customFormat="1" x14ac:dyDescent="0.25"/>
    <row r="3813" s="7" customFormat="1" x14ac:dyDescent="0.25"/>
    <row r="3814" s="7" customFormat="1" x14ac:dyDescent="0.25"/>
    <row r="3815" s="7" customFormat="1" x14ac:dyDescent="0.25"/>
    <row r="3816" s="7" customFormat="1" x14ac:dyDescent="0.25"/>
    <row r="3817" s="7" customFormat="1" x14ac:dyDescent="0.25"/>
    <row r="3818" s="7" customFormat="1" x14ac:dyDescent="0.25"/>
    <row r="3819" s="7" customFormat="1" x14ac:dyDescent="0.25"/>
    <row r="3820" s="7" customFormat="1" x14ac:dyDescent="0.25"/>
    <row r="3821" s="7" customFormat="1" x14ac:dyDescent="0.25"/>
    <row r="3822" s="7" customFormat="1" x14ac:dyDescent="0.25"/>
    <row r="3823" s="7" customFormat="1" x14ac:dyDescent="0.25"/>
    <row r="3824" s="7" customFormat="1" x14ac:dyDescent="0.25"/>
    <row r="3825" s="7" customFormat="1" x14ac:dyDescent="0.25"/>
    <row r="3826" s="7" customFormat="1" x14ac:dyDescent="0.25"/>
    <row r="3827" s="7" customFormat="1" x14ac:dyDescent="0.25"/>
    <row r="3828" s="7" customFormat="1" x14ac:dyDescent="0.25"/>
    <row r="3829" s="7" customFormat="1" x14ac:dyDescent="0.25"/>
    <row r="3830" s="7" customFormat="1" x14ac:dyDescent="0.25"/>
    <row r="3831" s="7" customFormat="1" x14ac:dyDescent="0.25"/>
    <row r="3832" s="7" customFormat="1" x14ac:dyDescent="0.25"/>
    <row r="3833" s="7" customFormat="1" x14ac:dyDescent="0.25"/>
    <row r="3834" s="7" customFormat="1" x14ac:dyDescent="0.25"/>
    <row r="3835" s="7" customFormat="1" x14ac:dyDescent="0.25"/>
    <row r="3836" s="7" customFormat="1" x14ac:dyDescent="0.25"/>
    <row r="3837" s="7" customFormat="1" x14ac:dyDescent="0.25"/>
    <row r="3838" s="7" customFormat="1" x14ac:dyDescent="0.25"/>
    <row r="3839" s="7" customFormat="1" x14ac:dyDescent="0.25"/>
    <row r="3840" s="7" customFormat="1" x14ac:dyDescent="0.25"/>
    <row r="3841" s="7" customFormat="1" x14ac:dyDescent="0.25"/>
    <row r="3842" s="7" customFormat="1" x14ac:dyDescent="0.25"/>
    <row r="3843" s="7" customFormat="1" x14ac:dyDescent="0.25"/>
    <row r="3844" s="7" customFormat="1" x14ac:dyDescent="0.25"/>
    <row r="3845" s="7" customFormat="1" x14ac:dyDescent="0.25"/>
    <row r="3846" s="7" customFormat="1" x14ac:dyDescent="0.25"/>
    <row r="3847" s="7" customFormat="1" x14ac:dyDescent="0.25"/>
    <row r="3848" s="7" customFormat="1" x14ac:dyDescent="0.25"/>
    <row r="3849" s="7" customFormat="1" x14ac:dyDescent="0.25"/>
    <row r="3850" s="7" customFormat="1" x14ac:dyDescent="0.25"/>
    <row r="3851" s="7" customFormat="1" x14ac:dyDescent="0.25"/>
    <row r="3852" s="7" customFormat="1" x14ac:dyDescent="0.25"/>
    <row r="3853" s="7" customFormat="1" x14ac:dyDescent="0.25"/>
    <row r="3854" s="7" customFormat="1" x14ac:dyDescent="0.25"/>
    <row r="3855" s="7" customFormat="1" x14ac:dyDescent="0.25"/>
    <row r="3856" s="7" customFormat="1" x14ac:dyDescent="0.25"/>
    <row r="3857" s="7" customFormat="1" x14ac:dyDescent="0.25"/>
    <row r="3858" s="7" customFormat="1" x14ac:dyDescent="0.25"/>
    <row r="3859" s="7" customFormat="1" x14ac:dyDescent="0.25"/>
    <row r="3860" s="7" customFormat="1" x14ac:dyDescent="0.25"/>
    <row r="3861" s="7" customFormat="1" x14ac:dyDescent="0.25"/>
    <row r="3862" s="7" customFormat="1" x14ac:dyDescent="0.25"/>
    <row r="3863" s="7" customFormat="1" x14ac:dyDescent="0.25"/>
    <row r="3864" s="7" customFormat="1" x14ac:dyDescent="0.25"/>
    <row r="3865" s="7" customFormat="1" x14ac:dyDescent="0.25"/>
    <row r="3866" s="7" customFormat="1" x14ac:dyDescent="0.25"/>
    <row r="3867" s="7" customFormat="1" x14ac:dyDescent="0.25"/>
    <row r="3868" s="7" customFormat="1" x14ac:dyDescent="0.25"/>
    <row r="3869" s="7" customFormat="1" x14ac:dyDescent="0.25"/>
    <row r="3870" s="7" customFormat="1" x14ac:dyDescent="0.25"/>
    <row r="3871" s="7" customFormat="1" x14ac:dyDescent="0.25"/>
    <row r="3872" s="7" customFormat="1" x14ac:dyDescent="0.25"/>
    <row r="3873" s="7" customFormat="1" x14ac:dyDescent="0.25"/>
    <row r="3874" s="7" customFormat="1" x14ac:dyDescent="0.25"/>
    <row r="3875" s="7" customFormat="1" x14ac:dyDescent="0.25"/>
    <row r="3876" s="7" customFormat="1" x14ac:dyDescent="0.25"/>
    <row r="3877" s="7" customFormat="1" x14ac:dyDescent="0.25"/>
    <row r="3878" s="7" customFormat="1" x14ac:dyDescent="0.25"/>
    <row r="3879" s="7" customFormat="1" x14ac:dyDescent="0.25"/>
    <row r="3880" s="7" customFormat="1" x14ac:dyDescent="0.25"/>
    <row r="3881" s="7" customFormat="1" x14ac:dyDescent="0.25"/>
    <row r="3882" s="7" customFormat="1" x14ac:dyDescent="0.25"/>
    <row r="3883" s="7" customFormat="1" x14ac:dyDescent="0.25"/>
    <row r="3884" s="7" customFormat="1" x14ac:dyDescent="0.25"/>
    <row r="3885" s="7" customFormat="1" x14ac:dyDescent="0.25"/>
    <row r="3886" s="7" customFormat="1" x14ac:dyDescent="0.25"/>
    <row r="3887" s="7" customFormat="1" x14ac:dyDescent="0.25"/>
    <row r="3888" s="7" customFormat="1" x14ac:dyDescent="0.25"/>
    <row r="3889" s="7" customFormat="1" x14ac:dyDescent="0.25"/>
    <row r="3890" s="7" customFormat="1" x14ac:dyDescent="0.25"/>
    <row r="3891" s="7" customFormat="1" x14ac:dyDescent="0.25"/>
    <row r="3892" s="7" customFormat="1" x14ac:dyDescent="0.25"/>
    <row r="3893" s="7" customFormat="1" x14ac:dyDescent="0.25"/>
    <row r="3894" s="7" customFormat="1" x14ac:dyDescent="0.25"/>
    <row r="3895" s="7" customFormat="1" x14ac:dyDescent="0.25"/>
    <row r="3896" s="7" customFormat="1" x14ac:dyDescent="0.25"/>
    <row r="3897" s="7" customFormat="1" x14ac:dyDescent="0.25"/>
    <row r="3898" s="7" customFormat="1" x14ac:dyDescent="0.25"/>
    <row r="3899" s="7" customFormat="1" x14ac:dyDescent="0.25"/>
    <row r="3900" s="7" customFormat="1" x14ac:dyDescent="0.25"/>
    <row r="3901" s="7" customFormat="1" x14ac:dyDescent="0.25"/>
    <row r="3902" s="7" customFormat="1" x14ac:dyDescent="0.25"/>
    <row r="3903" s="7" customFormat="1" x14ac:dyDescent="0.25"/>
    <row r="3904" s="7" customFormat="1" x14ac:dyDescent="0.25"/>
    <row r="3905" s="7" customFormat="1" x14ac:dyDescent="0.25"/>
    <row r="3906" s="7" customFormat="1" x14ac:dyDescent="0.25"/>
    <row r="3907" s="7" customFormat="1" x14ac:dyDescent="0.25"/>
    <row r="3908" s="7" customFormat="1" x14ac:dyDescent="0.25"/>
    <row r="3909" s="7" customFormat="1" x14ac:dyDescent="0.25"/>
    <row r="3910" s="7" customFormat="1" x14ac:dyDescent="0.25"/>
    <row r="3911" s="7" customFormat="1" x14ac:dyDescent="0.25"/>
    <row r="3912" s="7" customFormat="1" x14ac:dyDescent="0.25"/>
    <row r="3913" s="7" customFormat="1" x14ac:dyDescent="0.25"/>
    <row r="3914" s="7" customFormat="1" x14ac:dyDescent="0.25"/>
    <row r="3915" s="7" customFormat="1" x14ac:dyDescent="0.25"/>
    <row r="3916" s="7" customFormat="1" x14ac:dyDescent="0.25"/>
    <row r="3917" s="7" customFormat="1" x14ac:dyDescent="0.25"/>
    <row r="3918" s="7" customFormat="1" x14ac:dyDescent="0.25"/>
    <row r="3919" s="7" customFormat="1" x14ac:dyDescent="0.25"/>
    <row r="3920" s="7" customFormat="1" x14ac:dyDescent="0.25"/>
    <row r="3921" s="7" customFormat="1" x14ac:dyDescent="0.25"/>
    <row r="3922" s="7" customFormat="1" x14ac:dyDescent="0.25"/>
    <row r="3923" s="7" customFormat="1" x14ac:dyDescent="0.25"/>
    <row r="3924" s="7" customFormat="1" x14ac:dyDescent="0.25"/>
    <row r="3925" s="7" customFormat="1" x14ac:dyDescent="0.25"/>
    <row r="3926" s="7" customFormat="1" x14ac:dyDescent="0.25"/>
    <row r="3927" s="7" customFormat="1" x14ac:dyDescent="0.25"/>
    <row r="3928" s="7" customFormat="1" x14ac:dyDescent="0.25"/>
    <row r="3929" s="7" customFormat="1" x14ac:dyDescent="0.25"/>
    <row r="3930" s="7" customFormat="1" x14ac:dyDescent="0.25"/>
    <row r="3931" s="7" customFormat="1" x14ac:dyDescent="0.25"/>
    <row r="3932" s="7" customFormat="1" x14ac:dyDescent="0.25"/>
    <row r="3933" s="7" customFormat="1" x14ac:dyDescent="0.25"/>
    <row r="3934" s="7" customFormat="1" x14ac:dyDescent="0.25"/>
    <row r="3935" s="7" customFormat="1" x14ac:dyDescent="0.25"/>
    <row r="3936" s="7" customFormat="1" x14ac:dyDescent="0.25"/>
    <row r="3937" s="7" customFormat="1" x14ac:dyDescent="0.25"/>
    <row r="3938" s="7" customFormat="1" x14ac:dyDescent="0.25"/>
    <row r="3939" s="7" customFormat="1" x14ac:dyDescent="0.25"/>
    <row r="3940" s="7" customFormat="1" x14ac:dyDescent="0.25"/>
    <row r="3941" s="7" customFormat="1" x14ac:dyDescent="0.25"/>
    <row r="3942" s="7" customFormat="1" x14ac:dyDescent="0.25"/>
    <row r="3943" s="7" customFormat="1" x14ac:dyDescent="0.25"/>
    <row r="3944" s="7" customFormat="1" x14ac:dyDescent="0.25"/>
    <row r="3945" s="7" customFormat="1" x14ac:dyDescent="0.25"/>
    <row r="3946" s="7" customFormat="1" x14ac:dyDescent="0.25"/>
    <row r="3947" s="7" customFormat="1" x14ac:dyDescent="0.25"/>
    <row r="3948" s="7" customFormat="1" x14ac:dyDescent="0.25"/>
    <row r="3949" s="7" customFormat="1" x14ac:dyDescent="0.25"/>
    <row r="3950" s="7" customFormat="1" x14ac:dyDescent="0.25"/>
    <row r="3951" s="7" customFormat="1" x14ac:dyDescent="0.25"/>
    <row r="3952" s="7" customFormat="1" x14ac:dyDescent="0.25"/>
    <row r="3953" s="7" customFormat="1" x14ac:dyDescent="0.25"/>
    <row r="3954" s="7" customFormat="1" x14ac:dyDescent="0.25"/>
    <row r="3955" s="7" customFormat="1" x14ac:dyDescent="0.25"/>
    <row r="3956" s="7" customFormat="1" x14ac:dyDescent="0.25"/>
    <row r="3957" s="7" customFormat="1" x14ac:dyDescent="0.25"/>
    <row r="3958" s="7" customFormat="1" x14ac:dyDescent="0.25"/>
    <row r="3959" s="7" customFormat="1" x14ac:dyDescent="0.25"/>
    <row r="3960" s="7" customFormat="1" x14ac:dyDescent="0.25"/>
    <row r="3961" s="7" customFormat="1" x14ac:dyDescent="0.25"/>
    <row r="3962" s="7" customFormat="1" x14ac:dyDescent="0.25"/>
    <row r="3963" s="7" customFormat="1" x14ac:dyDescent="0.25"/>
    <row r="3964" s="7" customFormat="1" x14ac:dyDescent="0.25"/>
    <row r="3965" s="7" customFormat="1" x14ac:dyDescent="0.25"/>
    <row r="3966" s="7" customFormat="1" x14ac:dyDescent="0.25"/>
    <row r="3967" s="7" customFormat="1" x14ac:dyDescent="0.25"/>
    <row r="3968" s="7" customFormat="1" x14ac:dyDescent="0.25"/>
    <row r="3969" s="7" customFormat="1" x14ac:dyDescent="0.25"/>
    <row r="3970" s="7" customFormat="1" x14ac:dyDescent="0.25"/>
    <row r="3971" s="7" customFormat="1" x14ac:dyDescent="0.25"/>
    <row r="3972" s="7" customFormat="1" x14ac:dyDescent="0.25"/>
    <row r="3973" s="7" customFormat="1" x14ac:dyDescent="0.25"/>
    <row r="3974" s="7" customFormat="1" x14ac:dyDescent="0.25"/>
    <row r="3975" s="7" customFormat="1" x14ac:dyDescent="0.25"/>
    <row r="3976" s="7" customFormat="1" x14ac:dyDescent="0.25"/>
    <row r="3977" s="7" customFormat="1" x14ac:dyDescent="0.25"/>
    <row r="3978" s="7" customFormat="1" x14ac:dyDescent="0.25"/>
    <row r="3979" s="7" customFormat="1" x14ac:dyDescent="0.25"/>
    <row r="3980" s="7" customFormat="1" x14ac:dyDescent="0.25"/>
    <row r="3981" s="7" customFormat="1" x14ac:dyDescent="0.25"/>
    <row r="3982" s="7" customFormat="1" x14ac:dyDescent="0.25"/>
    <row r="3983" s="7" customFormat="1" x14ac:dyDescent="0.25"/>
    <row r="3984" s="7" customFormat="1" x14ac:dyDescent="0.25"/>
    <row r="3985" s="7" customFormat="1" x14ac:dyDescent="0.25"/>
    <row r="3986" s="7" customFormat="1" x14ac:dyDescent="0.25"/>
    <row r="3987" s="7" customFormat="1" x14ac:dyDescent="0.25"/>
    <row r="3988" s="7" customFormat="1" x14ac:dyDescent="0.25"/>
    <row r="3989" s="7" customFormat="1" x14ac:dyDescent="0.25"/>
    <row r="3990" s="7" customFormat="1" x14ac:dyDescent="0.25"/>
    <row r="3991" s="7" customFormat="1" x14ac:dyDescent="0.25"/>
    <row r="3992" s="7" customFormat="1" x14ac:dyDescent="0.25"/>
    <row r="3993" s="7" customFormat="1" x14ac:dyDescent="0.25"/>
    <row r="3994" s="7" customFormat="1" x14ac:dyDescent="0.25"/>
    <row r="3995" s="7" customFormat="1" x14ac:dyDescent="0.25"/>
    <row r="3996" s="7" customFormat="1" x14ac:dyDescent="0.25"/>
    <row r="3997" s="7" customFormat="1" x14ac:dyDescent="0.25"/>
    <row r="3998" s="7" customFormat="1" x14ac:dyDescent="0.25"/>
    <row r="3999" s="7" customFormat="1" x14ac:dyDescent="0.25"/>
    <row r="4000" s="7" customFormat="1" x14ac:dyDescent="0.25"/>
    <row r="4001" s="7" customFormat="1" x14ac:dyDescent="0.25"/>
    <row r="4002" s="7" customFormat="1" x14ac:dyDescent="0.25"/>
    <row r="4003" s="7" customFormat="1" x14ac:dyDescent="0.25"/>
    <row r="4004" s="7" customFormat="1" x14ac:dyDescent="0.25"/>
    <row r="4005" s="7" customFormat="1" x14ac:dyDescent="0.25"/>
    <row r="4006" s="7" customFormat="1" x14ac:dyDescent="0.25"/>
    <row r="4007" s="7" customFormat="1" x14ac:dyDescent="0.25"/>
    <row r="4008" s="7" customFormat="1" x14ac:dyDescent="0.25"/>
    <row r="4009" s="7" customFormat="1" x14ac:dyDescent="0.25"/>
    <row r="4010" s="7" customFormat="1" x14ac:dyDescent="0.25"/>
    <row r="4011" s="7" customFormat="1" x14ac:dyDescent="0.25"/>
    <row r="4012" s="7" customFormat="1" x14ac:dyDescent="0.25"/>
    <row r="4013" s="7" customFormat="1" x14ac:dyDescent="0.25"/>
    <row r="4014" s="7" customFormat="1" x14ac:dyDescent="0.25"/>
    <row r="4015" s="7" customFormat="1" x14ac:dyDescent="0.25"/>
    <row r="4016" s="7" customFormat="1" x14ac:dyDescent="0.25"/>
    <row r="4017" s="7" customFormat="1" x14ac:dyDescent="0.25"/>
    <row r="4018" s="7" customFormat="1" x14ac:dyDescent="0.25"/>
    <row r="4019" s="7" customFormat="1" x14ac:dyDescent="0.25"/>
    <row r="4020" s="7" customFormat="1" x14ac:dyDescent="0.25"/>
    <row r="4021" s="7" customFormat="1" x14ac:dyDescent="0.25"/>
    <row r="4022" s="7" customFormat="1" x14ac:dyDescent="0.25"/>
    <row r="4023" s="7" customFormat="1" x14ac:dyDescent="0.25"/>
    <row r="4024" s="7" customFormat="1" x14ac:dyDescent="0.25"/>
    <row r="4025" s="7" customFormat="1" x14ac:dyDescent="0.25"/>
    <row r="4026" s="7" customFormat="1" x14ac:dyDescent="0.25"/>
    <row r="4027" s="7" customFormat="1" x14ac:dyDescent="0.25"/>
    <row r="4028" s="7" customFormat="1" x14ac:dyDescent="0.25"/>
    <row r="4029" s="7" customFormat="1" x14ac:dyDescent="0.25"/>
    <row r="4030" s="7" customFormat="1" x14ac:dyDescent="0.25"/>
    <row r="4031" s="7" customFormat="1" x14ac:dyDescent="0.25"/>
    <row r="4032" s="7" customFormat="1" x14ac:dyDescent="0.25"/>
    <row r="4033" s="7" customFormat="1" x14ac:dyDescent="0.25"/>
    <row r="4034" s="7" customFormat="1" x14ac:dyDescent="0.25"/>
    <row r="4035" s="7" customFormat="1" x14ac:dyDescent="0.25"/>
    <row r="4036" s="7" customFormat="1" x14ac:dyDescent="0.25"/>
    <row r="4037" s="7" customFormat="1" x14ac:dyDescent="0.25"/>
    <row r="4038" s="7" customFormat="1" x14ac:dyDescent="0.25"/>
    <row r="4039" s="7" customFormat="1" x14ac:dyDescent="0.25"/>
    <row r="4040" s="7" customFormat="1" x14ac:dyDescent="0.25"/>
    <row r="4041" s="7" customFormat="1" x14ac:dyDescent="0.25"/>
    <row r="4042" s="7" customFormat="1" x14ac:dyDescent="0.25"/>
    <row r="4043" s="7" customFormat="1" x14ac:dyDescent="0.25"/>
    <row r="4044" s="7" customFormat="1" x14ac:dyDescent="0.25"/>
    <row r="4045" s="7" customFormat="1" x14ac:dyDescent="0.25"/>
    <row r="4046" s="7" customFormat="1" x14ac:dyDescent="0.25"/>
    <row r="4047" s="7" customFormat="1" x14ac:dyDescent="0.25"/>
    <row r="4048" s="7" customFormat="1" x14ac:dyDescent="0.25"/>
    <row r="4049" s="7" customFormat="1" x14ac:dyDescent="0.25"/>
    <row r="4050" s="7" customFormat="1" x14ac:dyDescent="0.25"/>
    <row r="4051" s="7" customFormat="1" x14ac:dyDescent="0.25"/>
    <row r="4052" s="7" customFormat="1" x14ac:dyDescent="0.25"/>
    <row r="4053" s="7" customFormat="1" x14ac:dyDescent="0.25"/>
    <row r="4054" s="7" customFormat="1" x14ac:dyDescent="0.25"/>
    <row r="4055" s="7" customFormat="1" x14ac:dyDescent="0.25"/>
    <row r="4056" s="7" customFormat="1" x14ac:dyDescent="0.25"/>
    <row r="4057" s="7" customFormat="1" x14ac:dyDescent="0.25"/>
    <row r="4058" s="7" customFormat="1" x14ac:dyDescent="0.25"/>
    <row r="4059" s="7" customFormat="1" x14ac:dyDescent="0.25"/>
    <row r="4060" s="7" customFormat="1" x14ac:dyDescent="0.25"/>
    <row r="4061" s="7" customFormat="1" x14ac:dyDescent="0.25"/>
    <row r="4062" s="7" customFormat="1" x14ac:dyDescent="0.25"/>
    <row r="4063" s="7" customFormat="1" x14ac:dyDescent="0.25"/>
    <row r="4064" s="7" customFormat="1" x14ac:dyDescent="0.25"/>
    <row r="4065" s="7" customFormat="1" x14ac:dyDescent="0.25"/>
    <row r="4066" s="7" customFormat="1" x14ac:dyDescent="0.25"/>
    <row r="4067" s="7" customFormat="1" x14ac:dyDescent="0.25"/>
    <row r="4068" s="7" customFormat="1" x14ac:dyDescent="0.25"/>
    <row r="4069" s="7" customFormat="1" x14ac:dyDescent="0.25"/>
    <row r="4070" s="7" customFormat="1" x14ac:dyDescent="0.25"/>
    <row r="4071" s="7" customFormat="1" x14ac:dyDescent="0.25"/>
    <row r="4072" s="7" customFormat="1" x14ac:dyDescent="0.25"/>
    <row r="4073" s="7" customFormat="1" x14ac:dyDescent="0.25"/>
    <row r="4074" s="7" customFormat="1" x14ac:dyDescent="0.25"/>
    <row r="4075" s="7" customFormat="1" x14ac:dyDescent="0.25"/>
    <row r="4076" s="7" customFormat="1" x14ac:dyDescent="0.25"/>
    <row r="4077" s="7" customFormat="1" x14ac:dyDescent="0.25"/>
    <row r="4078" s="7" customFormat="1" x14ac:dyDescent="0.25"/>
    <row r="4079" s="7" customFormat="1" x14ac:dyDescent="0.25"/>
    <row r="4080" s="7" customFormat="1" x14ac:dyDescent="0.25"/>
    <row r="4081" s="7" customFormat="1" x14ac:dyDescent="0.25"/>
    <row r="4082" s="7" customFormat="1" x14ac:dyDescent="0.25"/>
    <row r="4083" s="7" customFormat="1" x14ac:dyDescent="0.25"/>
    <row r="4084" s="7" customFormat="1" x14ac:dyDescent="0.25"/>
    <row r="4085" s="7" customFormat="1" x14ac:dyDescent="0.25"/>
    <row r="4086" s="7" customFormat="1" x14ac:dyDescent="0.25"/>
    <row r="4087" s="7" customFormat="1" x14ac:dyDescent="0.25"/>
    <row r="4088" s="7" customFormat="1" x14ac:dyDescent="0.25"/>
    <row r="4089" s="7" customFormat="1" x14ac:dyDescent="0.25"/>
    <row r="4090" s="7" customFormat="1" x14ac:dyDescent="0.25"/>
    <row r="4091" s="7" customFormat="1" x14ac:dyDescent="0.25"/>
    <row r="4092" s="7" customFormat="1" x14ac:dyDescent="0.25"/>
    <row r="4093" s="7" customFormat="1" x14ac:dyDescent="0.25"/>
    <row r="4094" s="7" customFormat="1" x14ac:dyDescent="0.25"/>
    <row r="4095" s="7" customFormat="1" x14ac:dyDescent="0.25"/>
    <row r="4096" s="7" customFormat="1" x14ac:dyDescent="0.25"/>
    <row r="4097" s="7" customFormat="1" x14ac:dyDescent="0.25"/>
    <row r="4098" s="7" customFormat="1" x14ac:dyDescent="0.25"/>
    <row r="4099" s="7" customFormat="1" x14ac:dyDescent="0.25"/>
    <row r="4100" s="7" customFormat="1" x14ac:dyDescent="0.25"/>
    <row r="4101" s="7" customFormat="1" x14ac:dyDescent="0.25"/>
    <row r="4102" s="7" customFormat="1" x14ac:dyDescent="0.25"/>
    <row r="4103" s="7" customFormat="1" x14ac:dyDescent="0.25"/>
    <row r="4104" s="7" customFormat="1" x14ac:dyDescent="0.25"/>
    <row r="4105" s="7" customFormat="1" x14ac:dyDescent="0.25"/>
    <row r="4106" s="7" customFormat="1" x14ac:dyDescent="0.25"/>
    <row r="4107" s="7" customFormat="1" x14ac:dyDescent="0.25"/>
    <row r="4108" s="7" customFormat="1" x14ac:dyDescent="0.25"/>
    <row r="4109" s="7" customFormat="1" x14ac:dyDescent="0.25"/>
    <row r="4110" s="7" customFormat="1" x14ac:dyDescent="0.25"/>
    <row r="4111" s="7" customFormat="1" x14ac:dyDescent="0.25"/>
    <row r="4112" s="7" customFormat="1" x14ac:dyDescent="0.25"/>
    <row r="4113" s="7" customFormat="1" x14ac:dyDescent="0.25"/>
    <row r="4114" s="7" customFormat="1" x14ac:dyDescent="0.25"/>
    <row r="4115" s="7" customFormat="1" x14ac:dyDescent="0.25"/>
    <row r="4116" s="7" customFormat="1" x14ac:dyDescent="0.25"/>
    <row r="4117" s="7" customFormat="1" x14ac:dyDescent="0.25"/>
    <row r="4118" s="7" customFormat="1" x14ac:dyDescent="0.25"/>
    <row r="4119" s="7" customFormat="1" x14ac:dyDescent="0.25"/>
    <row r="4120" s="7" customFormat="1" x14ac:dyDescent="0.25"/>
    <row r="4121" s="7" customFormat="1" x14ac:dyDescent="0.25"/>
    <row r="4122" s="7" customFormat="1" x14ac:dyDescent="0.25"/>
    <row r="4123" s="7" customFormat="1" x14ac:dyDescent="0.25"/>
    <row r="4124" s="7" customFormat="1" x14ac:dyDescent="0.25"/>
    <row r="4125" s="7" customFormat="1" x14ac:dyDescent="0.25"/>
    <row r="4126" s="7" customFormat="1" x14ac:dyDescent="0.25"/>
    <row r="4127" s="7" customFormat="1" x14ac:dyDescent="0.25"/>
    <row r="4128" s="7" customFormat="1" x14ac:dyDescent="0.25"/>
    <row r="4129" s="7" customFormat="1" x14ac:dyDescent="0.25"/>
    <row r="4130" s="7" customFormat="1" x14ac:dyDescent="0.25"/>
    <row r="4131" s="7" customFormat="1" x14ac:dyDescent="0.25"/>
    <row r="4132" s="7" customFormat="1" x14ac:dyDescent="0.25"/>
    <row r="4133" s="7" customFormat="1" x14ac:dyDescent="0.25"/>
    <row r="4134" s="7" customFormat="1" x14ac:dyDescent="0.25"/>
    <row r="4135" s="7" customFormat="1" x14ac:dyDescent="0.25"/>
    <row r="4136" s="7" customFormat="1" x14ac:dyDescent="0.25"/>
    <row r="4137" s="7" customFormat="1" x14ac:dyDescent="0.25"/>
    <row r="4138" s="7" customFormat="1" x14ac:dyDescent="0.25"/>
    <row r="4139" s="7" customFormat="1" x14ac:dyDescent="0.25"/>
    <row r="4140" s="7" customFormat="1" x14ac:dyDescent="0.25"/>
    <row r="4141" s="7" customFormat="1" x14ac:dyDescent="0.25"/>
    <row r="4142" s="7" customFormat="1" x14ac:dyDescent="0.25"/>
    <row r="4143" s="7" customFormat="1" x14ac:dyDescent="0.25"/>
    <row r="4144" s="7" customFormat="1" x14ac:dyDescent="0.25"/>
    <row r="4145" s="7" customFormat="1" x14ac:dyDescent="0.25"/>
    <row r="4146" s="7" customFormat="1" x14ac:dyDescent="0.25"/>
    <row r="4147" s="7" customFormat="1" x14ac:dyDescent="0.25"/>
    <row r="4148" s="7" customFormat="1" x14ac:dyDescent="0.25"/>
    <row r="4149" s="7" customFormat="1" x14ac:dyDescent="0.25"/>
    <row r="4150" s="7" customFormat="1" x14ac:dyDescent="0.25"/>
    <row r="4151" s="7" customFormat="1" x14ac:dyDescent="0.25"/>
    <row r="4152" s="7" customFormat="1" x14ac:dyDescent="0.25"/>
    <row r="4153" s="7" customFormat="1" x14ac:dyDescent="0.25"/>
    <row r="4154" s="7" customFormat="1" x14ac:dyDescent="0.25"/>
    <row r="4155" s="7" customFormat="1" x14ac:dyDescent="0.25"/>
    <row r="4156" s="7" customFormat="1" x14ac:dyDescent="0.25"/>
    <row r="4157" s="7" customFormat="1" x14ac:dyDescent="0.25"/>
    <row r="4158" s="7" customFormat="1" x14ac:dyDescent="0.25"/>
    <row r="4159" s="7" customFormat="1" x14ac:dyDescent="0.25"/>
    <row r="4160" s="7" customFormat="1" x14ac:dyDescent="0.25"/>
    <row r="4161" s="7" customFormat="1" x14ac:dyDescent="0.25"/>
    <row r="4162" s="7" customFormat="1" x14ac:dyDescent="0.25"/>
    <row r="4163" s="7" customFormat="1" x14ac:dyDescent="0.25"/>
    <row r="4164" s="7" customFormat="1" x14ac:dyDescent="0.25"/>
    <row r="4165" s="7" customFormat="1" x14ac:dyDescent="0.25"/>
    <row r="4166" s="7" customFormat="1" x14ac:dyDescent="0.25"/>
    <row r="4167" s="7" customFormat="1" x14ac:dyDescent="0.25"/>
    <row r="4168" s="7" customFormat="1" x14ac:dyDescent="0.25"/>
    <row r="4169" s="7" customFormat="1" x14ac:dyDescent="0.25"/>
    <row r="4170" s="7" customFormat="1" x14ac:dyDescent="0.25"/>
    <row r="4171" s="7" customFormat="1" x14ac:dyDescent="0.25"/>
    <row r="4172" s="7" customFormat="1" x14ac:dyDescent="0.25"/>
    <row r="4173" s="7" customFormat="1" x14ac:dyDescent="0.25"/>
    <row r="4174" s="7" customFormat="1" x14ac:dyDescent="0.25"/>
    <row r="4175" s="7" customFormat="1" x14ac:dyDescent="0.25"/>
    <row r="4176" s="7" customFormat="1" x14ac:dyDescent="0.25"/>
    <row r="4177" s="7" customFormat="1" x14ac:dyDescent="0.25"/>
    <row r="4178" s="7" customFormat="1" x14ac:dyDescent="0.25"/>
    <row r="4179" s="7" customFormat="1" x14ac:dyDescent="0.25"/>
    <row r="4180" s="7" customFormat="1" x14ac:dyDescent="0.25"/>
    <row r="4181" s="7" customFormat="1" x14ac:dyDescent="0.25"/>
    <row r="4182" s="7" customFormat="1" x14ac:dyDescent="0.25"/>
    <row r="4183" s="7" customFormat="1" x14ac:dyDescent="0.25"/>
    <row r="4184" s="7" customFormat="1" x14ac:dyDescent="0.25"/>
    <row r="4185" s="7" customFormat="1" x14ac:dyDescent="0.25"/>
    <row r="4186" s="7" customFormat="1" x14ac:dyDescent="0.25"/>
    <row r="4187" s="7" customFormat="1" x14ac:dyDescent="0.25"/>
    <row r="4188" s="7" customFormat="1" x14ac:dyDescent="0.25"/>
    <row r="4189" s="7" customFormat="1" x14ac:dyDescent="0.25"/>
    <row r="4190" s="7" customFormat="1" x14ac:dyDescent="0.25"/>
    <row r="4191" s="7" customFormat="1" x14ac:dyDescent="0.25"/>
    <row r="4192" s="7" customFormat="1" x14ac:dyDescent="0.25"/>
    <row r="4193" s="7" customFormat="1" x14ac:dyDescent="0.25"/>
    <row r="4194" s="7" customFormat="1" x14ac:dyDescent="0.25"/>
    <row r="4195" s="7" customFormat="1" x14ac:dyDescent="0.25"/>
    <row r="4196" s="7" customFormat="1" x14ac:dyDescent="0.25"/>
    <row r="4197" s="7" customFormat="1" x14ac:dyDescent="0.25"/>
    <row r="4198" s="7" customFormat="1" x14ac:dyDescent="0.25"/>
    <row r="4199" s="7" customFormat="1" x14ac:dyDescent="0.25"/>
    <row r="4200" s="7" customFormat="1" x14ac:dyDescent="0.25"/>
    <row r="4201" s="7" customFormat="1" x14ac:dyDescent="0.25"/>
    <row r="4202" s="7" customFormat="1" x14ac:dyDescent="0.25"/>
    <row r="4203" s="7" customFormat="1" x14ac:dyDescent="0.25"/>
    <row r="4204" s="7" customFormat="1" x14ac:dyDescent="0.25"/>
    <row r="4205" s="7" customFormat="1" x14ac:dyDescent="0.25"/>
    <row r="4206" s="7" customFormat="1" x14ac:dyDescent="0.25"/>
    <row r="4207" s="7" customFormat="1" x14ac:dyDescent="0.25"/>
    <row r="4208" s="7" customFormat="1" x14ac:dyDescent="0.25"/>
    <row r="4209" s="7" customFormat="1" x14ac:dyDescent="0.25"/>
    <row r="4210" s="7" customFormat="1" x14ac:dyDescent="0.25"/>
    <row r="4211" s="7" customFormat="1" x14ac:dyDescent="0.25"/>
    <row r="4212" s="7" customFormat="1" x14ac:dyDescent="0.25"/>
    <row r="4213" s="7" customFormat="1" x14ac:dyDescent="0.25"/>
    <row r="4214" s="7" customFormat="1" x14ac:dyDescent="0.25"/>
    <row r="4215" s="7" customFormat="1" x14ac:dyDescent="0.25"/>
    <row r="4216" s="7" customFormat="1" x14ac:dyDescent="0.25"/>
    <row r="4217" s="7" customFormat="1" x14ac:dyDescent="0.25"/>
    <row r="4218" s="7" customFormat="1" x14ac:dyDescent="0.25"/>
    <row r="4219" s="7" customFormat="1" x14ac:dyDescent="0.25"/>
    <row r="4220" s="7" customFormat="1" x14ac:dyDescent="0.25"/>
    <row r="4221" s="7" customFormat="1" x14ac:dyDescent="0.25"/>
    <row r="4222" s="7" customFormat="1" x14ac:dyDescent="0.25"/>
    <row r="4223" s="7" customFormat="1" x14ac:dyDescent="0.25"/>
    <row r="4224" s="7" customFormat="1" x14ac:dyDescent="0.25"/>
    <row r="4225" s="7" customFormat="1" x14ac:dyDescent="0.25"/>
    <row r="4226" s="7" customFormat="1" x14ac:dyDescent="0.25"/>
    <row r="4227" s="7" customFormat="1" x14ac:dyDescent="0.25"/>
    <row r="4228" s="7" customFormat="1" x14ac:dyDescent="0.25"/>
    <row r="4229" s="7" customFormat="1" x14ac:dyDescent="0.25"/>
    <row r="4230" s="7" customFormat="1" x14ac:dyDescent="0.25"/>
    <row r="4231" s="7" customFormat="1" x14ac:dyDescent="0.25"/>
    <row r="4232" s="7" customFormat="1" x14ac:dyDescent="0.25"/>
    <row r="4233" s="7" customFormat="1" x14ac:dyDescent="0.25"/>
    <row r="4234" s="7" customFormat="1" x14ac:dyDescent="0.25"/>
    <row r="4235" s="7" customFormat="1" x14ac:dyDescent="0.25"/>
    <row r="4236" s="7" customFormat="1" x14ac:dyDescent="0.25"/>
    <row r="4237" s="7" customFormat="1" x14ac:dyDescent="0.25"/>
    <row r="4238" s="7" customFormat="1" x14ac:dyDescent="0.25"/>
    <row r="4239" s="7" customFormat="1" x14ac:dyDescent="0.25"/>
    <row r="4240" s="7" customFormat="1" x14ac:dyDescent="0.25"/>
    <row r="4241" s="7" customFormat="1" x14ac:dyDescent="0.25"/>
    <row r="4242" s="7" customFormat="1" x14ac:dyDescent="0.25"/>
    <row r="4243" s="7" customFormat="1" x14ac:dyDescent="0.25"/>
    <row r="4244" s="7" customFormat="1" x14ac:dyDescent="0.25"/>
    <row r="4245" s="7" customFormat="1" x14ac:dyDescent="0.25"/>
    <row r="4246" s="7" customFormat="1" x14ac:dyDescent="0.25"/>
    <row r="4247" s="7" customFormat="1" x14ac:dyDescent="0.25"/>
    <row r="4248" s="7" customFormat="1" x14ac:dyDescent="0.25"/>
    <row r="4249" s="7" customFormat="1" x14ac:dyDescent="0.25"/>
    <row r="4250" s="7" customFormat="1" x14ac:dyDescent="0.25"/>
    <row r="4251" s="7" customFormat="1" x14ac:dyDescent="0.25"/>
    <row r="4252" s="7" customFormat="1" x14ac:dyDescent="0.25"/>
    <row r="4253" s="7" customFormat="1" x14ac:dyDescent="0.25"/>
    <row r="4254" s="7" customFormat="1" x14ac:dyDescent="0.25"/>
    <row r="4255" s="7" customFormat="1" x14ac:dyDescent="0.25"/>
    <row r="4256" s="7" customFormat="1" x14ac:dyDescent="0.25"/>
    <row r="4257" s="7" customFormat="1" x14ac:dyDescent="0.25"/>
    <row r="4258" s="7" customFormat="1" x14ac:dyDescent="0.25"/>
    <row r="4259" s="7" customFormat="1" x14ac:dyDescent="0.25"/>
    <row r="4260" s="7" customFormat="1" x14ac:dyDescent="0.25"/>
    <row r="4261" s="7" customFormat="1" x14ac:dyDescent="0.25"/>
    <row r="4262" s="7" customFormat="1" x14ac:dyDescent="0.25"/>
    <row r="4263" s="7" customFormat="1" x14ac:dyDescent="0.25"/>
    <row r="4264" s="7" customFormat="1" x14ac:dyDescent="0.25"/>
    <row r="4265" s="7" customFormat="1" x14ac:dyDescent="0.25"/>
    <row r="4266" s="7" customFormat="1" x14ac:dyDescent="0.25"/>
    <row r="4267" s="7" customFormat="1" x14ac:dyDescent="0.25"/>
    <row r="4268" s="7" customFormat="1" x14ac:dyDescent="0.25"/>
    <row r="4269" s="7" customFormat="1" x14ac:dyDescent="0.25"/>
    <row r="4270" s="7" customFormat="1" x14ac:dyDescent="0.25"/>
    <row r="4271" s="7" customFormat="1" x14ac:dyDescent="0.25"/>
    <row r="4272" s="7" customFormat="1" x14ac:dyDescent="0.25"/>
    <row r="4273" s="7" customFormat="1" x14ac:dyDescent="0.25"/>
    <row r="4274" s="7" customFormat="1" x14ac:dyDescent="0.25"/>
    <row r="4275" s="7" customFormat="1" x14ac:dyDescent="0.25"/>
    <row r="4276" s="7" customFormat="1" x14ac:dyDescent="0.25"/>
    <row r="4277" s="7" customFormat="1" x14ac:dyDescent="0.25"/>
    <row r="4278" s="7" customFormat="1" x14ac:dyDescent="0.25"/>
    <row r="4279" s="7" customFormat="1" x14ac:dyDescent="0.25"/>
    <row r="4280" s="7" customFormat="1" x14ac:dyDescent="0.25"/>
    <row r="4281" s="7" customFormat="1" x14ac:dyDescent="0.25"/>
    <row r="4282" s="7" customFormat="1" x14ac:dyDescent="0.25"/>
    <row r="4283" s="7" customFormat="1" x14ac:dyDescent="0.25"/>
    <row r="4284" s="7" customFormat="1" x14ac:dyDescent="0.25"/>
    <row r="4285" s="7" customFormat="1" x14ac:dyDescent="0.25"/>
    <row r="4286" s="7" customFormat="1" x14ac:dyDescent="0.25"/>
    <row r="4287" s="7" customFormat="1" x14ac:dyDescent="0.25"/>
    <row r="4288" s="7" customFormat="1" x14ac:dyDescent="0.25"/>
    <row r="4289" s="7" customFormat="1" x14ac:dyDescent="0.25"/>
    <row r="4290" s="7" customFormat="1" x14ac:dyDescent="0.25"/>
    <row r="4291" s="7" customFormat="1" x14ac:dyDescent="0.25"/>
    <row r="4292" s="7" customFormat="1" x14ac:dyDescent="0.25"/>
    <row r="4293" s="7" customFormat="1" x14ac:dyDescent="0.25"/>
    <row r="4294" s="7" customFormat="1" x14ac:dyDescent="0.25"/>
    <row r="4295" s="7" customFormat="1" x14ac:dyDescent="0.25"/>
    <row r="4296" s="7" customFormat="1" x14ac:dyDescent="0.25"/>
    <row r="4297" s="7" customFormat="1" x14ac:dyDescent="0.25"/>
    <row r="4298" s="7" customFormat="1" x14ac:dyDescent="0.25"/>
    <row r="4299" s="7" customFormat="1" x14ac:dyDescent="0.25"/>
    <row r="4300" s="7" customFormat="1" x14ac:dyDescent="0.25"/>
    <row r="4301" s="7" customFormat="1" x14ac:dyDescent="0.25"/>
    <row r="4302" s="7" customFormat="1" x14ac:dyDescent="0.25"/>
    <row r="4303" s="7" customFormat="1" x14ac:dyDescent="0.25"/>
    <row r="4304" s="7" customFormat="1" x14ac:dyDescent="0.25"/>
    <row r="4305" s="7" customFormat="1" x14ac:dyDescent="0.25"/>
    <row r="4306" s="7" customFormat="1" x14ac:dyDescent="0.25"/>
    <row r="4307" s="7" customFormat="1" x14ac:dyDescent="0.25"/>
    <row r="4308" s="7" customFormat="1" x14ac:dyDescent="0.25"/>
    <row r="4309" s="7" customFormat="1" x14ac:dyDescent="0.25"/>
    <row r="4310" s="7" customFormat="1" x14ac:dyDescent="0.25"/>
    <row r="4311" s="7" customFormat="1" x14ac:dyDescent="0.25"/>
    <row r="4312" s="7" customFormat="1" x14ac:dyDescent="0.25"/>
    <row r="4313" s="7" customFormat="1" x14ac:dyDescent="0.25"/>
    <row r="4314" s="7" customFormat="1" x14ac:dyDescent="0.25"/>
    <row r="4315" s="7" customFormat="1" x14ac:dyDescent="0.25"/>
    <row r="4316" s="7" customFormat="1" x14ac:dyDescent="0.25"/>
    <row r="4317" s="7" customFormat="1" x14ac:dyDescent="0.25"/>
    <row r="4318" s="7" customFormat="1" x14ac:dyDescent="0.25"/>
    <row r="4319" s="7" customFormat="1" x14ac:dyDescent="0.25"/>
    <row r="4320" s="7" customFormat="1" x14ac:dyDescent="0.25"/>
    <row r="4321" s="7" customFormat="1" x14ac:dyDescent="0.25"/>
    <row r="4322" s="7" customFormat="1" x14ac:dyDescent="0.25"/>
    <row r="4323" s="7" customFormat="1" x14ac:dyDescent="0.25"/>
    <row r="4324" s="7" customFormat="1" x14ac:dyDescent="0.25"/>
    <row r="4325" s="7" customFormat="1" x14ac:dyDescent="0.25"/>
    <row r="4326" s="7" customFormat="1" x14ac:dyDescent="0.25"/>
    <row r="4327" s="7" customFormat="1" x14ac:dyDescent="0.25"/>
    <row r="4328" s="7" customFormat="1" x14ac:dyDescent="0.25"/>
    <row r="4329" s="7" customFormat="1" x14ac:dyDescent="0.25"/>
    <row r="4330" s="7" customFormat="1" x14ac:dyDescent="0.25"/>
    <row r="4331" s="7" customFormat="1" x14ac:dyDescent="0.25"/>
    <row r="4332" s="7" customFormat="1" x14ac:dyDescent="0.25"/>
    <row r="4333" s="7" customFormat="1" x14ac:dyDescent="0.25"/>
    <row r="4334" s="7" customFormat="1" x14ac:dyDescent="0.25"/>
    <row r="4335" s="7" customFormat="1" x14ac:dyDescent="0.25"/>
    <row r="4336" s="7" customFormat="1" x14ac:dyDescent="0.25"/>
    <row r="4337" s="7" customFormat="1" x14ac:dyDescent="0.25"/>
    <row r="4338" s="7" customFormat="1" x14ac:dyDescent="0.25"/>
    <row r="4339" s="7" customFormat="1" x14ac:dyDescent="0.25"/>
    <row r="4340" s="7" customFormat="1" x14ac:dyDescent="0.25"/>
    <row r="4341" s="7" customFormat="1" x14ac:dyDescent="0.25"/>
    <row r="4342" s="7" customFormat="1" x14ac:dyDescent="0.25"/>
    <row r="4343" s="7" customFormat="1" x14ac:dyDescent="0.25"/>
    <row r="4344" s="7" customFormat="1" x14ac:dyDescent="0.25"/>
    <row r="4345" s="7" customFormat="1" x14ac:dyDescent="0.25"/>
    <row r="4346" s="7" customFormat="1" x14ac:dyDescent="0.25"/>
    <row r="4347" s="7" customFormat="1" x14ac:dyDescent="0.25"/>
    <row r="4348" s="7" customFormat="1" x14ac:dyDescent="0.25"/>
    <row r="4349" s="7" customFormat="1" x14ac:dyDescent="0.25"/>
    <row r="4350" s="7" customFormat="1" x14ac:dyDescent="0.25"/>
    <row r="4351" s="7" customFormat="1" x14ac:dyDescent="0.25"/>
    <row r="4352" s="7" customFormat="1" x14ac:dyDescent="0.25"/>
    <row r="4353" s="7" customFormat="1" x14ac:dyDescent="0.25"/>
    <row r="4354" s="7" customFormat="1" x14ac:dyDescent="0.25"/>
    <row r="4355" s="7" customFormat="1" x14ac:dyDescent="0.25"/>
    <row r="4356" s="7" customFormat="1" x14ac:dyDescent="0.25"/>
    <row r="4357" s="7" customFormat="1" x14ac:dyDescent="0.25"/>
    <row r="4358" s="7" customFormat="1" x14ac:dyDescent="0.25"/>
    <row r="4359" s="7" customFormat="1" x14ac:dyDescent="0.25"/>
    <row r="4360" s="7" customFormat="1" x14ac:dyDescent="0.25"/>
    <row r="4361" s="7" customFormat="1" x14ac:dyDescent="0.25"/>
    <row r="4362" s="7" customFormat="1" x14ac:dyDescent="0.25"/>
    <row r="4363" s="7" customFormat="1" x14ac:dyDescent="0.25"/>
    <row r="4364" s="7" customFormat="1" x14ac:dyDescent="0.25"/>
    <row r="4365" s="7" customFormat="1" x14ac:dyDescent="0.25"/>
    <row r="4366" s="7" customFormat="1" x14ac:dyDescent="0.25"/>
    <row r="4367" s="7" customFormat="1" x14ac:dyDescent="0.25"/>
    <row r="4368" s="7" customFormat="1" x14ac:dyDescent="0.25"/>
    <row r="4369" s="7" customFormat="1" x14ac:dyDescent="0.25"/>
    <row r="4370" s="7" customFormat="1" x14ac:dyDescent="0.25"/>
    <row r="4371" s="7" customFormat="1" x14ac:dyDescent="0.25"/>
    <row r="4372" s="7" customFormat="1" x14ac:dyDescent="0.25"/>
    <row r="4373" s="7" customFormat="1" x14ac:dyDescent="0.25"/>
    <row r="4374" s="7" customFormat="1" x14ac:dyDescent="0.25"/>
    <row r="4375" s="7" customFormat="1" x14ac:dyDescent="0.25"/>
    <row r="4376" s="7" customFormat="1" x14ac:dyDescent="0.25"/>
    <row r="4377" s="7" customFormat="1" x14ac:dyDescent="0.25"/>
    <row r="4378" s="7" customFormat="1" x14ac:dyDescent="0.25"/>
    <row r="4379" s="7" customFormat="1" x14ac:dyDescent="0.25"/>
    <row r="4380" s="7" customFormat="1" x14ac:dyDescent="0.25"/>
    <row r="4381" s="7" customFormat="1" x14ac:dyDescent="0.25"/>
    <row r="4382" s="7" customFormat="1" x14ac:dyDescent="0.25"/>
    <row r="4383" s="7" customFormat="1" x14ac:dyDescent="0.25"/>
    <row r="4384" s="7" customFormat="1" x14ac:dyDescent="0.25"/>
    <row r="4385" s="7" customFormat="1" x14ac:dyDescent="0.25"/>
    <row r="4386" s="7" customFormat="1" x14ac:dyDescent="0.25"/>
    <row r="4387" s="7" customFormat="1" x14ac:dyDescent="0.25"/>
    <row r="4388" s="7" customFormat="1" x14ac:dyDescent="0.25"/>
    <row r="4389" s="7" customFormat="1" x14ac:dyDescent="0.25"/>
    <row r="4390" s="7" customFormat="1" x14ac:dyDescent="0.25"/>
    <row r="4391" s="7" customFormat="1" x14ac:dyDescent="0.25"/>
    <row r="4392" s="7" customFormat="1" x14ac:dyDescent="0.25"/>
    <row r="4393" s="7" customFormat="1" x14ac:dyDescent="0.25"/>
    <row r="4394" s="7" customFormat="1" x14ac:dyDescent="0.25"/>
    <row r="4395" s="7" customFormat="1" x14ac:dyDescent="0.25"/>
    <row r="4396" s="7" customFormat="1" x14ac:dyDescent="0.25"/>
    <row r="4397" s="7" customFormat="1" x14ac:dyDescent="0.25"/>
    <row r="4398" s="7" customFormat="1" x14ac:dyDescent="0.25"/>
    <row r="4399" s="7" customFormat="1" x14ac:dyDescent="0.25"/>
    <row r="4400" s="7" customFormat="1" x14ac:dyDescent="0.25"/>
    <row r="4401" s="7" customFormat="1" x14ac:dyDescent="0.25"/>
    <row r="4402" s="7" customFormat="1" x14ac:dyDescent="0.25"/>
    <row r="4403" s="7" customFormat="1" x14ac:dyDescent="0.25"/>
    <row r="4404" s="7" customFormat="1" x14ac:dyDescent="0.25"/>
    <row r="4405" s="7" customFormat="1" x14ac:dyDescent="0.25"/>
    <row r="4406" s="7" customFormat="1" x14ac:dyDescent="0.25"/>
    <row r="4407" s="7" customFormat="1" x14ac:dyDescent="0.25"/>
    <row r="4408" s="7" customFormat="1" x14ac:dyDescent="0.25"/>
    <row r="4409" s="7" customFormat="1" x14ac:dyDescent="0.25"/>
    <row r="4410" s="7" customFormat="1" x14ac:dyDescent="0.25"/>
    <row r="4411" s="7" customFormat="1" x14ac:dyDescent="0.25"/>
    <row r="4412" s="7" customFormat="1" x14ac:dyDescent="0.25"/>
    <row r="4413" s="7" customFormat="1" x14ac:dyDescent="0.25"/>
    <row r="4414" s="7" customFormat="1" x14ac:dyDescent="0.25"/>
    <row r="4415" s="7" customFormat="1" x14ac:dyDescent="0.25"/>
    <row r="4416" s="7" customFormat="1" x14ac:dyDescent="0.25"/>
    <row r="4417" s="7" customFormat="1" x14ac:dyDescent="0.25"/>
    <row r="4418" s="7" customFormat="1" x14ac:dyDescent="0.25"/>
    <row r="4419" s="7" customFormat="1" x14ac:dyDescent="0.25"/>
    <row r="4420" s="7" customFormat="1" x14ac:dyDescent="0.25"/>
    <row r="4421" s="7" customFormat="1" x14ac:dyDescent="0.25"/>
    <row r="4422" s="7" customFormat="1" x14ac:dyDescent="0.25"/>
    <row r="4423" s="7" customFormat="1" x14ac:dyDescent="0.25"/>
    <row r="4424" s="7" customFormat="1" x14ac:dyDescent="0.25"/>
    <row r="4425" s="7" customFormat="1" x14ac:dyDescent="0.25"/>
    <row r="4426" s="7" customFormat="1" x14ac:dyDescent="0.25"/>
    <row r="4427" s="7" customFormat="1" x14ac:dyDescent="0.25"/>
    <row r="4428" s="7" customFormat="1" x14ac:dyDescent="0.25"/>
    <row r="4429" s="7" customFormat="1" x14ac:dyDescent="0.25"/>
    <row r="4430" s="7" customFormat="1" x14ac:dyDescent="0.25"/>
    <row r="4431" s="7" customFormat="1" x14ac:dyDescent="0.25"/>
    <row r="4432" s="7" customFormat="1" x14ac:dyDescent="0.25"/>
    <row r="4433" s="7" customFormat="1" x14ac:dyDescent="0.25"/>
    <row r="4434" s="7" customFormat="1" x14ac:dyDescent="0.25"/>
    <row r="4435" s="7" customFormat="1" x14ac:dyDescent="0.25"/>
    <row r="4436" s="7" customFormat="1" x14ac:dyDescent="0.25"/>
    <row r="4437" s="7" customFormat="1" x14ac:dyDescent="0.25"/>
    <row r="4438" s="7" customFormat="1" x14ac:dyDescent="0.25"/>
    <row r="4439" s="7" customFormat="1" x14ac:dyDescent="0.25"/>
    <row r="4440" s="7" customFormat="1" x14ac:dyDescent="0.25"/>
    <row r="4441" s="7" customFormat="1" x14ac:dyDescent="0.25"/>
    <row r="4442" s="7" customFormat="1" x14ac:dyDescent="0.25"/>
    <row r="4443" s="7" customFormat="1" x14ac:dyDescent="0.25"/>
    <row r="4444" s="7" customFormat="1" x14ac:dyDescent="0.25"/>
    <row r="4445" s="7" customFormat="1" x14ac:dyDescent="0.25"/>
    <row r="4446" s="7" customFormat="1" x14ac:dyDescent="0.25"/>
    <row r="4447" s="7" customFormat="1" x14ac:dyDescent="0.25"/>
    <row r="4448" s="7" customFormat="1" x14ac:dyDescent="0.25"/>
    <row r="4449" s="7" customFormat="1" x14ac:dyDescent="0.25"/>
    <row r="4450" s="7" customFormat="1" x14ac:dyDescent="0.25"/>
    <row r="4451" s="7" customFormat="1" x14ac:dyDescent="0.25"/>
    <row r="4452" s="7" customFormat="1" x14ac:dyDescent="0.25"/>
    <row r="4453" s="7" customFormat="1" x14ac:dyDescent="0.25"/>
    <row r="4454" s="7" customFormat="1" x14ac:dyDescent="0.25"/>
    <row r="4455" s="7" customFormat="1" x14ac:dyDescent="0.25"/>
    <row r="4456" s="7" customFormat="1" x14ac:dyDescent="0.25"/>
    <row r="4457" s="7" customFormat="1" x14ac:dyDescent="0.25"/>
    <row r="4458" s="7" customFormat="1" x14ac:dyDescent="0.25"/>
    <row r="4459" s="7" customFormat="1" x14ac:dyDescent="0.25"/>
    <row r="4460" s="7" customFormat="1" x14ac:dyDescent="0.25"/>
    <row r="4461" s="7" customFormat="1" x14ac:dyDescent="0.25"/>
    <row r="4462" s="7" customFormat="1" x14ac:dyDescent="0.25"/>
    <row r="4463" s="7" customFormat="1" x14ac:dyDescent="0.25"/>
    <row r="4464" s="7" customFormat="1" x14ac:dyDescent="0.25"/>
    <row r="4465" s="7" customFormat="1" x14ac:dyDescent="0.25"/>
    <row r="4466" s="7" customFormat="1" x14ac:dyDescent="0.25"/>
    <row r="4467" s="7" customFormat="1" x14ac:dyDescent="0.25"/>
    <row r="4468" s="7" customFormat="1" x14ac:dyDescent="0.25"/>
    <row r="4469" s="7" customFormat="1" x14ac:dyDescent="0.25"/>
    <row r="4470" s="7" customFormat="1" x14ac:dyDescent="0.25"/>
    <row r="4471" s="7" customFormat="1" x14ac:dyDescent="0.25"/>
    <row r="4472" s="7" customFormat="1" x14ac:dyDescent="0.25"/>
    <row r="4473" s="7" customFormat="1" x14ac:dyDescent="0.25"/>
    <row r="4474" s="7" customFormat="1" x14ac:dyDescent="0.25"/>
    <row r="4475" s="7" customFormat="1" x14ac:dyDescent="0.25"/>
    <row r="4476" s="7" customFormat="1" x14ac:dyDescent="0.25"/>
    <row r="4477" s="7" customFormat="1" x14ac:dyDescent="0.25"/>
    <row r="4478" s="7" customFormat="1" x14ac:dyDescent="0.25"/>
    <row r="4479" s="7" customFormat="1" x14ac:dyDescent="0.25"/>
    <row r="4480" s="7" customFormat="1" x14ac:dyDescent="0.25"/>
    <row r="4481" s="7" customFormat="1" x14ac:dyDescent="0.25"/>
    <row r="4482" s="7" customFormat="1" x14ac:dyDescent="0.25"/>
    <row r="4483" s="7" customFormat="1" x14ac:dyDescent="0.25"/>
    <row r="4484" s="7" customFormat="1" x14ac:dyDescent="0.25"/>
    <row r="4485" s="7" customFormat="1" x14ac:dyDescent="0.25"/>
    <row r="4486" s="7" customFormat="1" x14ac:dyDescent="0.25"/>
    <row r="4487" s="7" customFormat="1" x14ac:dyDescent="0.25"/>
    <row r="4488" s="7" customFormat="1" x14ac:dyDescent="0.25"/>
    <row r="4489" s="7" customFormat="1" x14ac:dyDescent="0.25"/>
    <row r="4490" s="7" customFormat="1" x14ac:dyDescent="0.25"/>
    <row r="4491" s="7" customFormat="1" x14ac:dyDescent="0.25"/>
    <row r="4492" s="7" customFormat="1" x14ac:dyDescent="0.25"/>
    <row r="4493" s="7" customFormat="1" x14ac:dyDescent="0.25"/>
    <row r="4494" s="7" customFormat="1" x14ac:dyDescent="0.25"/>
    <row r="4495" s="7" customFormat="1" x14ac:dyDescent="0.25"/>
    <row r="4496" s="7" customFormat="1" x14ac:dyDescent="0.25"/>
    <row r="4497" s="7" customFormat="1" x14ac:dyDescent="0.25"/>
    <row r="4498" s="7" customFormat="1" x14ac:dyDescent="0.25"/>
    <row r="4499" s="7" customFormat="1" x14ac:dyDescent="0.25"/>
    <row r="4500" s="7" customFormat="1" x14ac:dyDescent="0.25"/>
    <row r="4501" s="7" customFormat="1" x14ac:dyDescent="0.25"/>
    <row r="4502" s="7" customFormat="1" x14ac:dyDescent="0.25"/>
    <row r="4503" s="7" customFormat="1" x14ac:dyDescent="0.25"/>
    <row r="4504" s="7" customFormat="1" x14ac:dyDescent="0.25"/>
    <row r="4505" s="7" customFormat="1" x14ac:dyDescent="0.25"/>
    <row r="4506" s="7" customFormat="1" x14ac:dyDescent="0.25"/>
    <row r="4507" s="7" customFormat="1" x14ac:dyDescent="0.25"/>
    <row r="4508" s="7" customFormat="1" x14ac:dyDescent="0.25"/>
    <row r="4509" s="7" customFormat="1" x14ac:dyDescent="0.25"/>
    <row r="4510" s="7" customFormat="1" x14ac:dyDescent="0.25"/>
    <row r="4511" s="7" customFormat="1" x14ac:dyDescent="0.25"/>
    <row r="4512" s="7" customFormat="1" x14ac:dyDescent="0.25"/>
    <row r="4513" s="7" customFormat="1" x14ac:dyDescent="0.25"/>
    <row r="4514" s="7" customFormat="1" x14ac:dyDescent="0.25"/>
    <row r="4515" s="7" customFormat="1" x14ac:dyDescent="0.25"/>
    <row r="4516" s="7" customFormat="1" x14ac:dyDescent="0.25"/>
    <row r="4517" s="7" customFormat="1" x14ac:dyDescent="0.25"/>
    <row r="4518" s="7" customFormat="1" x14ac:dyDescent="0.25"/>
    <row r="4519" s="7" customFormat="1" x14ac:dyDescent="0.25"/>
    <row r="4520" s="7" customFormat="1" x14ac:dyDescent="0.25"/>
    <row r="4521" s="7" customFormat="1" x14ac:dyDescent="0.25"/>
    <row r="4522" s="7" customFormat="1" x14ac:dyDescent="0.25"/>
    <row r="4523" s="7" customFormat="1" x14ac:dyDescent="0.25"/>
    <row r="4524" s="7" customFormat="1" x14ac:dyDescent="0.25"/>
    <row r="4525" s="7" customFormat="1" x14ac:dyDescent="0.25"/>
    <row r="4526" s="7" customFormat="1" x14ac:dyDescent="0.25"/>
    <row r="4527" s="7" customFormat="1" x14ac:dyDescent="0.25"/>
    <row r="4528" s="7" customFormat="1" x14ac:dyDescent="0.25"/>
    <row r="4529" s="7" customFormat="1" x14ac:dyDescent="0.25"/>
    <row r="4530" s="7" customFormat="1" x14ac:dyDescent="0.25"/>
    <row r="4531" s="7" customFormat="1" x14ac:dyDescent="0.25"/>
    <row r="4532" s="7" customFormat="1" x14ac:dyDescent="0.25"/>
    <row r="4533" s="7" customFormat="1" x14ac:dyDescent="0.25"/>
    <row r="4534" s="7" customFormat="1" x14ac:dyDescent="0.25"/>
    <row r="4535" s="7" customFormat="1" x14ac:dyDescent="0.25"/>
    <row r="4536" s="7" customFormat="1" x14ac:dyDescent="0.25"/>
    <row r="4537" s="7" customFormat="1" x14ac:dyDescent="0.25"/>
    <row r="4538" s="7" customFormat="1" x14ac:dyDescent="0.25"/>
    <row r="4539" s="7" customFormat="1" x14ac:dyDescent="0.25"/>
    <row r="4540" s="7" customFormat="1" x14ac:dyDescent="0.25"/>
    <row r="4541" s="7" customFormat="1" x14ac:dyDescent="0.25"/>
    <row r="4542" s="7" customFormat="1" x14ac:dyDescent="0.25"/>
    <row r="4543" s="7" customFormat="1" x14ac:dyDescent="0.25"/>
    <row r="4544" s="7" customFormat="1" x14ac:dyDescent="0.25"/>
    <row r="4545" s="7" customFormat="1" x14ac:dyDescent="0.25"/>
    <row r="4546" s="7" customFormat="1" x14ac:dyDescent="0.25"/>
    <row r="4547" s="7" customFormat="1" x14ac:dyDescent="0.25"/>
    <row r="4548" s="7" customFormat="1" x14ac:dyDescent="0.25"/>
    <row r="4549" s="7" customFormat="1" x14ac:dyDescent="0.25"/>
    <row r="4550" s="7" customFormat="1" x14ac:dyDescent="0.25"/>
    <row r="4551" s="7" customFormat="1" x14ac:dyDescent="0.25"/>
    <row r="4552" s="7" customFormat="1" x14ac:dyDescent="0.25"/>
    <row r="4553" s="7" customFormat="1" x14ac:dyDescent="0.25"/>
    <row r="4554" s="7" customFormat="1" x14ac:dyDescent="0.25"/>
    <row r="4555" s="7" customFormat="1" x14ac:dyDescent="0.25"/>
    <row r="4556" s="7" customFormat="1" x14ac:dyDescent="0.25"/>
    <row r="4557" s="7" customFormat="1" x14ac:dyDescent="0.25"/>
    <row r="4558" s="7" customFormat="1" x14ac:dyDescent="0.25"/>
    <row r="4559" s="7" customFormat="1" x14ac:dyDescent="0.25"/>
    <row r="4560" s="7" customFormat="1" x14ac:dyDescent="0.25"/>
    <row r="4561" s="7" customFormat="1" x14ac:dyDescent="0.25"/>
    <row r="4562" s="7" customFormat="1" x14ac:dyDescent="0.25"/>
    <row r="4563" s="7" customFormat="1" x14ac:dyDescent="0.25"/>
    <row r="4564" s="7" customFormat="1" x14ac:dyDescent="0.25"/>
    <row r="4565" s="7" customFormat="1" x14ac:dyDescent="0.25"/>
    <row r="4566" s="7" customFormat="1" x14ac:dyDescent="0.25"/>
    <row r="4567" s="7" customFormat="1" x14ac:dyDescent="0.25"/>
    <row r="4568" s="7" customFormat="1" x14ac:dyDescent="0.25"/>
    <row r="4569" s="7" customFormat="1" x14ac:dyDescent="0.25"/>
    <row r="4570" s="7" customFormat="1" x14ac:dyDescent="0.25"/>
    <row r="4571" s="7" customFormat="1" x14ac:dyDescent="0.25"/>
    <row r="4572" s="7" customFormat="1" x14ac:dyDescent="0.25"/>
    <row r="4573" s="7" customFormat="1" x14ac:dyDescent="0.25"/>
    <row r="4574" s="7" customFormat="1" x14ac:dyDescent="0.25"/>
    <row r="4575" s="7" customFormat="1" x14ac:dyDescent="0.25"/>
    <row r="4576" s="7" customFormat="1" x14ac:dyDescent="0.25"/>
    <row r="4577" s="7" customFormat="1" x14ac:dyDescent="0.25"/>
    <row r="4578" s="7" customFormat="1" x14ac:dyDescent="0.25"/>
    <row r="4579" s="7" customFormat="1" x14ac:dyDescent="0.25"/>
    <row r="4580" s="7" customFormat="1" x14ac:dyDescent="0.25"/>
    <row r="4581" s="7" customFormat="1" x14ac:dyDescent="0.25"/>
    <row r="4582" s="7" customFormat="1" x14ac:dyDescent="0.25"/>
    <row r="4583" s="7" customFormat="1" x14ac:dyDescent="0.25"/>
    <row r="4584" s="7" customFormat="1" x14ac:dyDescent="0.25"/>
    <row r="4585" s="7" customFormat="1" x14ac:dyDescent="0.25"/>
    <row r="4586" s="7" customFormat="1" x14ac:dyDescent="0.25"/>
    <row r="4587" s="7" customFormat="1" x14ac:dyDescent="0.25"/>
    <row r="4588" s="7" customFormat="1" x14ac:dyDescent="0.25"/>
    <row r="4589" s="7" customFormat="1" x14ac:dyDescent="0.25"/>
    <row r="4590" s="7" customFormat="1" x14ac:dyDescent="0.25"/>
    <row r="4591" s="7" customFormat="1" x14ac:dyDescent="0.25"/>
    <row r="4592" s="7" customFormat="1" x14ac:dyDescent="0.25"/>
    <row r="4593" s="7" customFormat="1" x14ac:dyDescent="0.25"/>
    <row r="4594" s="7" customFormat="1" x14ac:dyDescent="0.25"/>
    <row r="4595" s="7" customFormat="1" x14ac:dyDescent="0.25"/>
    <row r="4596" s="7" customFormat="1" x14ac:dyDescent="0.25"/>
    <row r="4597" s="7" customFormat="1" x14ac:dyDescent="0.25"/>
    <row r="4598" s="7" customFormat="1" x14ac:dyDescent="0.25"/>
    <row r="4599" s="7" customFormat="1" x14ac:dyDescent="0.25"/>
    <row r="4600" s="7" customFormat="1" x14ac:dyDescent="0.25"/>
    <row r="4601" s="7" customFormat="1" x14ac:dyDescent="0.25"/>
    <row r="4602" s="7" customFormat="1" x14ac:dyDescent="0.25"/>
    <row r="4603" s="7" customFormat="1" x14ac:dyDescent="0.25"/>
    <row r="4604" s="7" customFormat="1" x14ac:dyDescent="0.25"/>
    <row r="4605" s="7" customFormat="1" x14ac:dyDescent="0.25"/>
    <row r="4606" s="7" customFormat="1" x14ac:dyDescent="0.25"/>
    <row r="4607" s="7" customFormat="1" x14ac:dyDescent="0.25"/>
    <row r="4608" s="7" customFormat="1" x14ac:dyDescent="0.25"/>
    <row r="4609" s="7" customFormat="1" x14ac:dyDescent="0.25"/>
    <row r="4610" s="7" customFormat="1" x14ac:dyDescent="0.25"/>
    <row r="4611" s="7" customFormat="1" x14ac:dyDescent="0.25"/>
    <row r="4612" s="7" customFormat="1" x14ac:dyDescent="0.25"/>
    <row r="4613" s="7" customFormat="1" x14ac:dyDescent="0.25"/>
    <row r="4614" s="7" customFormat="1" x14ac:dyDescent="0.25"/>
    <row r="4615" s="7" customFormat="1" x14ac:dyDescent="0.25"/>
    <row r="4616" s="7" customFormat="1" x14ac:dyDescent="0.25"/>
    <row r="4617" s="7" customFormat="1" x14ac:dyDescent="0.25"/>
    <row r="4618" s="7" customFormat="1" x14ac:dyDescent="0.25"/>
    <row r="4619" s="7" customFormat="1" x14ac:dyDescent="0.25"/>
    <row r="4620" s="7" customFormat="1" x14ac:dyDescent="0.25"/>
    <row r="4621" s="7" customFormat="1" x14ac:dyDescent="0.25"/>
    <row r="4622" s="7" customFormat="1" x14ac:dyDescent="0.25"/>
    <row r="4623" s="7" customFormat="1" x14ac:dyDescent="0.25"/>
    <row r="4624" s="7" customFormat="1" x14ac:dyDescent="0.25"/>
    <row r="4625" s="7" customFormat="1" x14ac:dyDescent="0.25"/>
    <row r="4626" s="7" customFormat="1" x14ac:dyDescent="0.25"/>
    <row r="4627" s="7" customFormat="1" x14ac:dyDescent="0.25"/>
    <row r="4628" s="7" customFormat="1" x14ac:dyDescent="0.25"/>
    <row r="4629" s="7" customFormat="1" x14ac:dyDescent="0.25"/>
    <row r="4630" s="7" customFormat="1" x14ac:dyDescent="0.25"/>
    <row r="4631" s="7" customFormat="1" x14ac:dyDescent="0.25"/>
    <row r="4632" s="7" customFormat="1" x14ac:dyDescent="0.25"/>
    <row r="4633" s="7" customFormat="1" x14ac:dyDescent="0.25"/>
    <row r="4634" s="7" customFormat="1" x14ac:dyDescent="0.25"/>
    <row r="4635" s="7" customFormat="1" x14ac:dyDescent="0.25"/>
    <row r="4636" s="7" customFormat="1" x14ac:dyDescent="0.25"/>
    <row r="4637" s="7" customFormat="1" x14ac:dyDescent="0.25"/>
    <row r="4638" s="7" customFormat="1" x14ac:dyDescent="0.25"/>
    <row r="4639" s="7" customFormat="1" x14ac:dyDescent="0.25"/>
    <row r="4640" s="7" customFormat="1" x14ac:dyDescent="0.25"/>
    <row r="4641" s="7" customFormat="1" x14ac:dyDescent="0.25"/>
    <row r="4642" s="7" customFormat="1" x14ac:dyDescent="0.25"/>
    <row r="4643" s="7" customFormat="1" x14ac:dyDescent="0.25"/>
    <row r="4644" s="7" customFormat="1" x14ac:dyDescent="0.25"/>
    <row r="4645" s="7" customFormat="1" x14ac:dyDescent="0.25"/>
    <row r="4646" s="7" customFormat="1" x14ac:dyDescent="0.25"/>
    <row r="4647" s="7" customFormat="1" x14ac:dyDescent="0.25"/>
    <row r="4648" s="7" customFormat="1" x14ac:dyDescent="0.25"/>
    <row r="4649" s="7" customFormat="1" x14ac:dyDescent="0.25"/>
    <row r="4650" s="7" customFormat="1" x14ac:dyDescent="0.25"/>
    <row r="4651" s="7" customFormat="1" x14ac:dyDescent="0.25"/>
    <row r="4652" s="7" customFormat="1" x14ac:dyDescent="0.25"/>
    <row r="4653" s="7" customFormat="1" x14ac:dyDescent="0.25"/>
    <row r="4654" s="7" customFormat="1" x14ac:dyDescent="0.25"/>
    <row r="4655" s="7" customFormat="1" x14ac:dyDescent="0.25"/>
    <row r="4656" s="7" customFormat="1" x14ac:dyDescent="0.25"/>
    <row r="4657" s="7" customFormat="1" x14ac:dyDescent="0.25"/>
    <row r="4658" s="7" customFormat="1" x14ac:dyDescent="0.25"/>
    <row r="4659" s="7" customFormat="1" x14ac:dyDescent="0.25"/>
    <row r="4660" s="7" customFormat="1" x14ac:dyDescent="0.25"/>
    <row r="4661" s="7" customFormat="1" x14ac:dyDescent="0.25"/>
    <row r="4662" s="7" customFormat="1" x14ac:dyDescent="0.25"/>
    <row r="4663" s="7" customFormat="1" x14ac:dyDescent="0.25"/>
    <row r="4664" s="7" customFormat="1" x14ac:dyDescent="0.25"/>
    <row r="4665" s="7" customFormat="1" x14ac:dyDescent="0.25"/>
    <row r="4666" s="7" customFormat="1" x14ac:dyDescent="0.25"/>
    <row r="4667" s="7" customFormat="1" x14ac:dyDescent="0.25"/>
    <row r="4668" s="7" customFormat="1" x14ac:dyDescent="0.25"/>
    <row r="4669" s="7" customFormat="1" x14ac:dyDescent="0.25"/>
    <row r="4670" s="7" customFormat="1" x14ac:dyDescent="0.25"/>
    <row r="4671" s="7" customFormat="1" x14ac:dyDescent="0.25"/>
    <row r="4672" s="7" customFormat="1" x14ac:dyDescent="0.25"/>
    <row r="4673" s="7" customFormat="1" x14ac:dyDescent="0.25"/>
    <row r="4674" s="7" customFormat="1" x14ac:dyDescent="0.25"/>
    <row r="4675" s="7" customFormat="1" x14ac:dyDescent="0.25"/>
    <row r="4676" s="7" customFormat="1" x14ac:dyDescent="0.25"/>
    <row r="4677" s="7" customFormat="1" x14ac:dyDescent="0.25"/>
    <row r="4678" s="7" customFormat="1" x14ac:dyDescent="0.25"/>
    <row r="4679" s="7" customFormat="1" x14ac:dyDescent="0.25"/>
    <row r="4680" s="7" customFormat="1" x14ac:dyDescent="0.25"/>
    <row r="4681" s="7" customFormat="1" x14ac:dyDescent="0.25"/>
    <row r="4682" s="7" customFormat="1" x14ac:dyDescent="0.25"/>
    <row r="4683" s="7" customFormat="1" x14ac:dyDescent="0.25"/>
    <row r="4684" s="7" customFormat="1" x14ac:dyDescent="0.25"/>
    <row r="4685" s="7" customFormat="1" x14ac:dyDescent="0.25"/>
    <row r="4686" s="7" customFormat="1" x14ac:dyDescent="0.25"/>
    <row r="4687" s="7" customFormat="1" x14ac:dyDescent="0.25"/>
    <row r="4688" s="7" customFormat="1" x14ac:dyDescent="0.25"/>
    <row r="4689" s="7" customFormat="1" x14ac:dyDescent="0.25"/>
    <row r="4690" s="7" customFormat="1" x14ac:dyDescent="0.25"/>
    <row r="4691" s="7" customFormat="1" x14ac:dyDescent="0.25"/>
    <row r="4692" s="7" customFormat="1" x14ac:dyDescent="0.25"/>
    <row r="4693" s="7" customFormat="1" x14ac:dyDescent="0.25"/>
    <row r="4694" s="7" customFormat="1" x14ac:dyDescent="0.25"/>
    <row r="4695" s="7" customFormat="1" x14ac:dyDescent="0.25"/>
    <row r="4696" s="7" customFormat="1" x14ac:dyDescent="0.25"/>
    <row r="4697" s="7" customFormat="1" x14ac:dyDescent="0.25"/>
    <row r="4698" s="7" customFormat="1" x14ac:dyDescent="0.25"/>
    <row r="4699" s="7" customFormat="1" x14ac:dyDescent="0.25"/>
    <row r="4700" s="7" customFormat="1" x14ac:dyDescent="0.25"/>
    <row r="4701" s="7" customFormat="1" x14ac:dyDescent="0.25"/>
    <row r="4702" s="7" customFormat="1" x14ac:dyDescent="0.25"/>
    <row r="4703" s="7" customFormat="1" x14ac:dyDescent="0.25"/>
    <row r="4704" s="7" customFormat="1" x14ac:dyDescent="0.25"/>
    <row r="4705" s="7" customFormat="1" x14ac:dyDescent="0.25"/>
    <row r="4706" s="7" customFormat="1" x14ac:dyDescent="0.25"/>
    <row r="4707" s="7" customFormat="1" x14ac:dyDescent="0.25"/>
    <row r="4708" s="7" customFormat="1" x14ac:dyDescent="0.25"/>
    <row r="4709" s="7" customFormat="1" x14ac:dyDescent="0.25"/>
    <row r="4710" s="7" customFormat="1" x14ac:dyDescent="0.25"/>
    <row r="4711" s="7" customFormat="1" x14ac:dyDescent="0.25"/>
    <row r="4712" s="7" customFormat="1" x14ac:dyDescent="0.25"/>
    <row r="4713" s="7" customFormat="1" x14ac:dyDescent="0.25"/>
    <row r="4714" s="7" customFormat="1" x14ac:dyDescent="0.25"/>
    <row r="4715" s="7" customFormat="1" x14ac:dyDescent="0.25"/>
    <row r="4716" s="7" customFormat="1" x14ac:dyDescent="0.25"/>
    <row r="4717" s="7" customFormat="1" x14ac:dyDescent="0.25"/>
    <row r="4718" s="7" customFormat="1" x14ac:dyDescent="0.25"/>
    <row r="4719" s="7" customFormat="1" x14ac:dyDescent="0.25"/>
    <row r="4720" s="7" customFormat="1" x14ac:dyDescent="0.25"/>
    <row r="4721" s="7" customFormat="1" x14ac:dyDescent="0.25"/>
    <row r="4722" s="7" customFormat="1" x14ac:dyDescent="0.25"/>
    <row r="4723" s="7" customFormat="1" x14ac:dyDescent="0.25"/>
    <row r="4724" s="7" customFormat="1" x14ac:dyDescent="0.25"/>
    <row r="4725" s="7" customFormat="1" x14ac:dyDescent="0.25"/>
    <row r="4726" s="7" customFormat="1" x14ac:dyDescent="0.25"/>
    <row r="4727" s="7" customFormat="1" x14ac:dyDescent="0.25"/>
    <row r="4728" s="7" customFormat="1" x14ac:dyDescent="0.25"/>
    <row r="4729" s="7" customFormat="1" x14ac:dyDescent="0.25"/>
    <row r="4730" s="7" customFormat="1" x14ac:dyDescent="0.25"/>
    <row r="4731" s="7" customFormat="1" x14ac:dyDescent="0.25"/>
    <row r="4732" s="7" customFormat="1" x14ac:dyDescent="0.25"/>
    <row r="4733" s="7" customFormat="1" x14ac:dyDescent="0.25"/>
    <row r="4734" s="7" customFormat="1" x14ac:dyDescent="0.25"/>
    <row r="4735" s="7" customFormat="1" x14ac:dyDescent="0.25"/>
    <row r="4736" s="7" customFormat="1" x14ac:dyDescent="0.25"/>
    <row r="4737" s="7" customFormat="1" x14ac:dyDescent="0.25"/>
    <row r="4738" s="7" customFormat="1" x14ac:dyDescent="0.25"/>
    <row r="4739" s="7" customFormat="1" x14ac:dyDescent="0.25"/>
    <row r="4740" s="7" customFormat="1" x14ac:dyDescent="0.25"/>
    <row r="4741" s="7" customFormat="1" x14ac:dyDescent="0.25"/>
    <row r="4742" s="7" customFormat="1" x14ac:dyDescent="0.25"/>
    <row r="4743" s="7" customFormat="1" x14ac:dyDescent="0.25"/>
    <row r="4744" s="7" customFormat="1" x14ac:dyDescent="0.25"/>
    <row r="4745" s="7" customFormat="1" x14ac:dyDescent="0.25"/>
    <row r="4746" s="7" customFormat="1" x14ac:dyDescent="0.25"/>
    <row r="4747" s="7" customFormat="1" x14ac:dyDescent="0.25"/>
    <row r="4748" s="7" customFormat="1" x14ac:dyDescent="0.25"/>
    <row r="4749" s="7" customFormat="1" x14ac:dyDescent="0.25"/>
    <row r="4750" s="7" customFormat="1" x14ac:dyDescent="0.25"/>
    <row r="4751" s="7" customFormat="1" x14ac:dyDescent="0.25"/>
    <row r="4752" s="7" customFormat="1" x14ac:dyDescent="0.25"/>
    <row r="4753" s="7" customFormat="1" x14ac:dyDescent="0.25"/>
    <row r="4754" s="7" customFormat="1" x14ac:dyDescent="0.25"/>
    <row r="4755" s="7" customFormat="1" x14ac:dyDescent="0.25"/>
    <row r="4756" s="7" customFormat="1" x14ac:dyDescent="0.25"/>
    <row r="4757" s="7" customFormat="1" x14ac:dyDescent="0.25"/>
    <row r="4758" s="7" customFormat="1" x14ac:dyDescent="0.25"/>
    <row r="4759" s="7" customFormat="1" x14ac:dyDescent="0.25"/>
    <row r="4760" s="7" customFormat="1" x14ac:dyDescent="0.25"/>
    <row r="4761" s="7" customFormat="1" x14ac:dyDescent="0.25"/>
    <row r="4762" s="7" customFormat="1" x14ac:dyDescent="0.25"/>
    <row r="4763" s="7" customFormat="1" x14ac:dyDescent="0.25"/>
    <row r="4764" s="7" customFormat="1" x14ac:dyDescent="0.25"/>
    <row r="4765" s="7" customFormat="1" x14ac:dyDescent="0.25"/>
    <row r="4766" s="7" customFormat="1" x14ac:dyDescent="0.25"/>
    <row r="4767" s="7" customFormat="1" x14ac:dyDescent="0.25"/>
    <row r="4768" s="7" customFormat="1" x14ac:dyDescent="0.25"/>
    <row r="4769" s="7" customFormat="1" x14ac:dyDescent="0.25"/>
    <row r="4770" s="7" customFormat="1" x14ac:dyDescent="0.25"/>
    <row r="4771" s="7" customFormat="1" x14ac:dyDescent="0.25"/>
    <row r="4772" s="7" customFormat="1" x14ac:dyDescent="0.25"/>
    <row r="4773" s="7" customFormat="1" x14ac:dyDescent="0.25"/>
    <row r="4774" s="7" customFormat="1" x14ac:dyDescent="0.25"/>
    <row r="4775" s="7" customFormat="1" x14ac:dyDescent="0.25"/>
    <row r="4776" s="7" customFormat="1" x14ac:dyDescent="0.25"/>
    <row r="4777" s="7" customFormat="1" x14ac:dyDescent="0.25"/>
    <row r="4778" s="7" customFormat="1" x14ac:dyDescent="0.25"/>
    <row r="4779" s="7" customFormat="1" x14ac:dyDescent="0.25"/>
    <row r="4780" s="7" customFormat="1" x14ac:dyDescent="0.25"/>
    <row r="4781" s="7" customFormat="1" x14ac:dyDescent="0.25"/>
    <row r="4782" s="7" customFormat="1" x14ac:dyDescent="0.25"/>
    <row r="4783" s="7" customFormat="1" x14ac:dyDescent="0.25"/>
    <row r="4784" s="7" customFormat="1" x14ac:dyDescent="0.25"/>
    <row r="4785" s="7" customFormat="1" x14ac:dyDescent="0.25"/>
    <row r="4786" s="7" customFormat="1" x14ac:dyDescent="0.25"/>
    <row r="4787" s="7" customFormat="1" x14ac:dyDescent="0.25"/>
    <row r="4788" s="7" customFormat="1" x14ac:dyDescent="0.25"/>
    <row r="4789" s="7" customFormat="1" x14ac:dyDescent="0.25"/>
    <row r="4790" s="7" customFormat="1" x14ac:dyDescent="0.25"/>
    <row r="4791" s="7" customFormat="1" x14ac:dyDescent="0.25"/>
    <row r="4792" s="7" customFormat="1" x14ac:dyDescent="0.25"/>
    <row r="4793" s="7" customFormat="1" x14ac:dyDescent="0.25"/>
    <row r="4794" s="7" customFormat="1" x14ac:dyDescent="0.25"/>
    <row r="4795" s="7" customFormat="1" x14ac:dyDescent="0.25"/>
    <row r="4796" s="7" customFormat="1" x14ac:dyDescent="0.25"/>
    <row r="4797" s="7" customFormat="1" x14ac:dyDescent="0.25"/>
    <row r="4798" s="7" customFormat="1" x14ac:dyDescent="0.25"/>
    <row r="4799" s="7" customFormat="1" x14ac:dyDescent="0.25"/>
    <row r="4800" s="7" customFormat="1" x14ac:dyDescent="0.25"/>
    <row r="4801" s="7" customFormat="1" x14ac:dyDescent="0.25"/>
    <row r="4802" s="7" customFormat="1" x14ac:dyDescent="0.25"/>
    <row r="4803" s="7" customFormat="1" x14ac:dyDescent="0.25"/>
    <row r="4804" s="7" customFormat="1" x14ac:dyDescent="0.25"/>
    <row r="4805" s="7" customFormat="1" x14ac:dyDescent="0.25"/>
    <row r="4806" s="7" customFormat="1" x14ac:dyDescent="0.25"/>
    <row r="4807" s="7" customFormat="1" x14ac:dyDescent="0.25"/>
    <row r="4808" s="7" customFormat="1" x14ac:dyDescent="0.25"/>
    <row r="4809" s="7" customFormat="1" x14ac:dyDescent="0.25"/>
    <row r="4810" s="7" customFormat="1" x14ac:dyDescent="0.25"/>
    <row r="4811" s="7" customFormat="1" x14ac:dyDescent="0.25"/>
    <row r="4812" s="7" customFormat="1" x14ac:dyDescent="0.25"/>
    <row r="4813" s="7" customFormat="1" x14ac:dyDescent="0.25"/>
    <row r="4814" s="7" customFormat="1" x14ac:dyDescent="0.25"/>
    <row r="4815" s="7" customFormat="1" x14ac:dyDescent="0.25"/>
    <row r="4816" s="7" customFormat="1" x14ac:dyDescent="0.25"/>
    <row r="4817" s="7" customFormat="1" x14ac:dyDescent="0.25"/>
    <row r="4818" s="7" customFormat="1" x14ac:dyDescent="0.25"/>
    <row r="4819" s="7" customFormat="1" x14ac:dyDescent="0.25"/>
    <row r="4820" s="7" customFormat="1" x14ac:dyDescent="0.25"/>
    <row r="4821" s="7" customFormat="1" x14ac:dyDescent="0.25"/>
    <row r="4822" s="7" customFormat="1" x14ac:dyDescent="0.25"/>
    <row r="4823" s="7" customFormat="1" x14ac:dyDescent="0.25"/>
    <row r="4824" s="7" customFormat="1" x14ac:dyDescent="0.25"/>
    <row r="4825" s="7" customFormat="1" x14ac:dyDescent="0.25"/>
    <row r="4826" s="7" customFormat="1" x14ac:dyDescent="0.25"/>
    <row r="4827" s="7" customFormat="1" x14ac:dyDescent="0.25"/>
    <row r="4828" s="7" customFormat="1" x14ac:dyDescent="0.25"/>
    <row r="4829" s="7" customFormat="1" x14ac:dyDescent="0.25"/>
    <row r="4830" s="7" customFormat="1" x14ac:dyDescent="0.25"/>
    <row r="4831" s="7" customFormat="1" x14ac:dyDescent="0.25"/>
    <row r="4832" s="7" customFormat="1" x14ac:dyDescent="0.25"/>
    <row r="4833" s="7" customFormat="1" x14ac:dyDescent="0.25"/>
    <row r="4834" s="7" customFormat="1" x14ac:dyDescent="0.25"/>
    <row r="4835" s="7" customFormat="1" x14ac:dyDescent="0.25"/>
    <row r="4836" s="7" customFormat="1" x14ac:dyDescent="0.25"/>
    <row r="4837" s="7" customFormat="1" x14ac:dyDescent="0.25"/>
    <row r="4838" s="7" customFormat="1" x14ac:dyDescent="0.25"/>
    <row r="4839" s="7" customFormat="1" x14ac:dyDescent="0.25"/>
    <row r="4840" s="7" customFormat="1" x14ac:dyDescent="0.25"/>
    <row r="4841" s="7" customFormat="1" x14ac:dyDescent="0.25"/>
    <row r="4842" s="7" customFormat="1" x14ac:dyDescent="0.25"/>
    <row r="4843" s="7" customFormat="1" x14ac:dyDescent="0.25"/>
    <row r="4844" s="7" customFormat="1" x14ac:dyDescent="0.25"/>
    <row r="4845" s="7" customFormat="1" x14ac:dyDescent="0.25"/>
    <row r="4846" s="7" customFormat="1" x14ac:dyDescent="0.25"/>
    <row r="4847" s="7" customFormat="1" x14ac:dyDescent="0.25"/>
    <row r="4848" s="7" customFormat="1" x14ac:dyDescent="0.25"/>
    <row r="4849" s="7" customFormat="1" x14ac:dyDescent="0.25"/>
    <row r="4850" s="7" customFormat="1" x14ac:dyDescent="0.25"/>
    <row r="4851" s="7" customFormat="1" x14ac:dyDescent="0.25"/>
    <row r="4852" s="7" customFormat="1" x14ac:dyDescent="0.25"/>
    <row r="4853" s="7" customFormat="1" x14ac:dyDescent="0.25"/>
    <row r="4854" s="7" customFormat="1" x14ac:dyDescent="0.25"/>
    <row r="4855" s="7" customFormat="1" x14ac:dyDescent="0.25"/>
    <row r="4856" s="7" customFormat="1" x14ac:dyDescent="0.25"/>
    <row r="4857" s="7" customFormat="1" x14ac:dyDescent="0.25"/>
    <row r="4858" s="7" customFormat="1" x14ac:dyDescent="0.25"/>
    <row r="4859" s="7" customFormat="1" x14ac:dyDescent="0.25"/>
    <row r="4860" s="7" customFormat="1" x14ac:dyDescent="0.25"/>
    <row r="4861" s="7" customFormat="1" x14ac:dyDescent="0.25"/>
    <row r="4862" s="7" customFormat="1" x14ac:dyDescent="0.25"/>
    <row r="4863" s="7" customFormat="1" x14ac:dyDescent="0.25"/>
    <row r="4864" s="7" customFormat="1" x14ac:dyDescent="0.25"/>
    <row r="4865" s="7" customFormat="1" x14ac:dyDescent="0.25"/>
    <row r="4866" s="7" customFormat="1" x14ac:dyDescent="0.25"/>
    <row r="4867" s="7" customFormat="1" x14ac:dyDescent="0.25"/>
    <row r="4868" s="7" customFormat="1" x14ac:dyDescent="0.25"/>
    <row r="4869" s="7" customFormat="1" x14ac:dyDescent="0.25"/>
    <row r="4870" s="7" customFormat="1" x14ac:dyDescent="0.25"/>
    <row r="4871" s="7" customFormat="1" x14ac:dyDescent="0.25"/>
    <row r="4872" s="7" customFormat="1" x14ac:dyDescent="0.25"/>
    <row r="4873" s="7" customFormat="1" x14ac:dyDescent="0.25"/>
    <row r="4874" s="7" customFormat="1" x14ac:dyDescent="0.25"/>
    <row r="4875" s="7" customFormat="1" x14ac:dyDescent="0.25"/>
    <row r="4876" s="7" customFormat="1" x14ac:dyDescent="0.25"/>
    <row r="4877" s="7" customFormat="1" x14ac:dyDescent="0.25"/>
    <row r="4878" s="7" customFormat="1" x14ac:dyDescent="0.25"/>
    <row r="4879" s="7" customFormat="1" x14ac:dyDescent="0.25"/>
    <row r="4880" s="7" customFormat="1" x14ac:dyDescent="0.25"/>
    <row r="4881" s="7" customFormat="1" x14ac:dyDescent="0.25"/>
    <row r="4882" s="7" customFormat="1" x14ac:dyDescent="0.25"/>
    <row r="4883" s="7" customFormat="1" x14ac:dyDescent="0.25"/>
    <row r="4884" s="7" customFormat="1" x14ac:dyDescent="0.25"/>
    <row r="4885" s="7" customFormat="1" x14ac:dyDescent="0.25"/>
    <row r="4886" s="7" customFormat="1" x14ac:dyDescent="0.25"/>
    <row r="4887" s="7" customFormat="1" x14ac:dyDescent="0.25"/>
    <row r="4888" s="7" customFormat="1" x14ac:dyDescent="0.25"/>
    <row r="4889" s="7" customFormat="1" x14ac:dyDescent="0.25"/>
    <row r="4890" s="7" customFormat="1" x14ac:dyDescent="0.25"/>
    <row r="4891" s="7" customFormat="1" x14ac:dyDescent="0.25"/>
    <row r="4892" s="7" customFormat="1" x14ac:dyDescent="0.25"/>
    <row r="4893" s="7" customFormat="1" x14ac:dyDescent="0.25"/>
    <row r="4894" s="7" customFormat="1" x14ac:dyDescent="0.25"/>
    <row r="4895" s="7" customFormat="1" x14ac:dyDescent="0.25"/>
    <row r="4896" s="7" customFormat="1" x14ac:dyDescent="0.25"/>
    <row r="4897" s="7" customFormat="1" x14ac:dyDescent="0.25"/>
    <row r="4898" s="7" customFormat="1" x14ac:dyDescent="0.25"/>
    <row r="4899" s="7" customFormat="1" x14ac:dyDescent="0.25"/>
    <row r="4900" s="7" customFormat="1" x14ac:dyDescent="0.25"/>
    <row r="4901" s="7" customFormat="1" x14ac:dyDescent="0.25"/>
    <row r="4902" s="7" customFormat="1" x14ac:dyDescent="0.25"/>
    <row r="4903" s="7" customFormat="1" x14ac:dyDescent="0.25"/>
    <row r="4904" s="7" customFormat="1" x14ac:dyDescent="0.25"/>
    <row r="4905" s="7" customFormat="1" x14ac:dyDescent="0.25"/>
    <row r="4906" s="7" customFormat="1" x14ac:dyDescent="0.25"/>
    <row r="4907" s="7" customFormat="1" x14ac:dyDescent="0.25"/>
    <row r="4908" s="7" customFormat="1" x14ac:dyDescent="0.25"/>
    <row r="4909" s="7" customFormat="1" x14ac:dyDescent="0.25"/>
    <row r="4910" s="7" customFormat="1" x14ac:dyDescent="0.25"/>
    <row r="4911" s="7" customFormat="1" x14ac:dyDescent="0.25"/>
    <row r="4912" s="7" customFormat="1" x14ac:dyDescent="0.25"/>
    <row r="4913" s="7" customFormat="1" x14ac:dyDescent="0.25"/>
    <row r="4914" s="7" customFormat="1" x14ac:dyDescent="0.25"/>
    <row r="4915" s="7" customFormat="1" x14ac:dyDescent="0.25"/>
    <row r="4916" s="7" customFormat="1" x14ac:dyDescent="0.25"/>
    <row r="4917" s="7" customFormat="1" x14ac:dyDescent="0.25"/>
    <row r="4918" s="7" customFormat="1" x14ac:dyDescent="0.25"/>
    <row r="4919" s="7" customFormat="1" x14ac:dyDescent="0.25"/>
    <row r="4920" s="7" customFormat="1" x14ac:dyDescent="0.25"/>
    <row r="4921" s="7" customFormat="1" x14ac:dyDescent="0.25"/>
    <row r="4922" s="7" customFormat="1" x14ac:dyDescent="0.25"/>
    <row r="4923" s="7" customFormat="1" x14ac:dyDescent="0.25"/>
    <row r="4924" s="7" customFormat="1" x14ac:dyDescent="0.25"/>
    <row r="4925" s="7" customFormat="1" x14ac:dyDescent="0.25"/>
    <row r="4926" s="7" customFormat="1" x14ac:dyDescent="0.25"/>
    <row r="4927" s="7" customFormat="1" x14ac:dyDescent="0.25"/>
    <row r="4928" s="7" customFormat="1" x14ac:dyDescent="0.25"/>
    <row r="4929" s="7" customFormat="1" x14ac:dyDescent="0.25"/>
    <row r="4930" s="7" customFormat="1" x14ac:dyDescent="0.25"/>
    <row r="4931" s="7" customFormat="1" x14ac:dyDescent="0.25"/>
    <row r="4932" s="7" customFormat="1" x14ac:dyDescent="0.25"/>
    <row r="4933" s="7" customFormat="1" x14ac:dyDescent="0.25"/>
    <row r="4934" s="7" customFormat="1" x14ac:dyDescent="0.25"/>
    <row r="4935" s="7" customFormat="1" x14ac:dyDescent="0.25"/>
    <row r="4936" s="7" customFormat="1" x14ac:dyDescent="0.25"/>
    <row r="4937" s="7" customFormat="1" x14ac:dyDescent="0.25"/>
    <row r="4938" s="7" customFormat="1" x14ac:dyDescent="0.25"/>
    <row r="4939" s="7" customFormat="1" x14ac:dyDescent="0.25"/>
    <row r="4940" s="7" customFormat="1" x14ac:dyDescent="0.25"/>
    <row r="4941" s="7" customFormat="1" x14ac:dyDescent="0.25"/>
    <row r="4942" s="7" customFormat="1" x14ac:dyDescent="0.25"/>
    <row r="4943" s="7" customFormat="1" x14ac:dyDescent="0.25"/>
    <row r="4944" s="7" customFormat="1" x14ac:dyDescent="0.25"/>
    <row r="4945" s="7" customFormat="1" x14ac:dyDescent="0.25"/>
    <row r="4946" s="7" customFormat="1" x14ac:dyDescent="0.25"/>
    <row r="4947" s="7" customFormat="1" x14ac:dyDescent="0.25"/>
    <row r="4948" s="7" customFormat="1" x14ac:dyDescent="0.25"/>
    <row r="4949" s="7" customFormat="1" x14ac:dyDescent="0.25"/>
    <row r="4950" s="7" customFormat="1" x14ac:dyDescent="0.25"/>
    <row r="4951" s="7" customFormat="1" x14ac:dyDescent="0.25"/>
    <row r="4952" s="7" customFormat="1" x14ac:dyDescent="0.25"/>
    <row r="4953" s="7" customFormat="1" x14ac:dyDescent="0.25"/>
    <row r="4954" s="7" customFormat="1" x14ac:dyDescent="0.25"/>
    <row r="4955" s="7" customFormat="1" x14ac:dyDescent="0.25"/>
    <row r="4956" s="7" customFormat="1" x14ac:dyDescent="0.25"/>
    <row r="4957" s="7" customFormat="1" x14ac:dyDescent="0.25"/>
    <row r="4958" s="7" customFormat="1" x14ac:dyDescent="0.25"/>
    <row r="4959" s="7" customFormat="1" x14ac:dyDescent="0.25"/>
    <row r="4960" s="7" customFormat="1" x14ac:dyDescent="0.25"/>
    <row r="4961" s="7" customFormat="1" x14ac:dyDescent="0.25"/>
    <row r="4962" s="7" customFormat="1" x14ac:dyDescent="0.25"/>
    <row r="4963" s="7" customFormat="1" x14ac:dyDescent="0.25"/>
    <row r="4964" s="7" customFormat="1" x14ac:dyDescent="0.25"/>
    <row r="4965" s="7" customFormat="1" x14ac:dyDescent="0.25"/>
    <row r="4966" s="7" customFormat="1" x14ac:dyDescent="0.25"/>
    <row r="4967" s="7" customFormat="1" x14ac:dyDescent="0.25"/>
    <row r="4968" s="7" customFormat="1" x14ac:dyDescent="0.25"/>
    <row r="4969" s="7" customFormat="1" x14ac:dyDescent="0.25"/>
    <row r="4970" s="7" customFormat="1" x14ac:dyDescent="0.25"/>
    <row r="4971" s="7" customFormat="1" x14ac:dyDescent="0.25"/>
    <row r="4972" s="7" customFormat="1" x14ac:dyDescent="0.25"/>
    <row r="4973" s="7" customFormat="1" x14ac:dyDescent="0.25"/>
    <row r="4974" s="7" customFormat="1" x14ac:dyDescent="0.25"/>
    <row r="4975" s="7" customFormat="1" x14ac:dyDescent="0.25"/>
    <row r="4976" s="7" customFormat="1" x14ac:dyDescent="0.25"/>
    <row r="4977" s="7" customFormat="1" x14ac:dyDescent="0.25"/>
    <row r="4978" s="7" customFormat="1" x14ac:dyDescent="0.25"/>
    <row r="4979" s="7" customFormat="1" x14ac:dyDescent="0.25"/>
    <row r="4980" s="7" customFormat="1" x14ac:dyDescent="0.25"/>
    <row r="4981" s="7" customFormat="1" x14ac:dyDescent="0.25"/>
    <row r="4982" s="7" customFormat="1" x14ac:dyDescent="0.25"/>
    <row r="4983" s="7" customFormat="1" x14ac:dyDescent="0.25"/>
    <row r="4984" s="7" customFormat="1" x14ac:dyDescent="0.25"/>
    <row r="4985" s="7" customFormat="1" x14ac:dyDescent="0.25"/>
    <row r="4986" s="7" customFormat="1" x14ac:dyDescent="0.25"/>
    <row r="4987" s="7" customFormat="1" x14ac:dyDescent="0.25"/>
    <row r="4988" s="7" customFormat="1" x14ac:dyDescent="0.25"/>
    <row r="4989" s="7" customFormat="1" x14ac:dyDescent="0.25"/>
    <row r="4990" s="7" customFormat="1" x14ac:dyDescent="0.25"/>
    <row r="4991" s="7" customFormat="1" x14ac:dyDescent="0.25"/>
    <row r="4992" s="7" customFormat="1" x14ac:dyDescent="0.25"/>
    <row r="4993" s="7" customFormat="1" x14ac:dyDescent="0.25"/>
    <row r="4994" s="7" customFormat="1" x14ac:dyDescent="0.25"/>
    <row r="4995" s="7" customFormat="1" x14ac:dyDescent="0.25"/>
    <row r="4996" s="7" customFormat="1" x14ac:dyDescent="0.25"/>
    <row r="4997" s="7" customFormat="1" x14ac:dyDescent="0.25"/>
    <row r="4998" s="7" customFormat="1" x14ac:dyDescent="0.25"/>
    <row r="4999" s="7" customFormat="1" x14ac:dyDescent="0.25"/>
    <row r="5000" s="7" customFormat="1" x14ac:dyDescent="0.25"/>
    <row r="5001" s="7" customFormat="1" x14ac:dyDescent="0.25"/>
    <row r="5002" s="7" customFormat="1" x14ac:dyDescent="0.25"/>
    <row r="5003" s="7" customFormat="1" x14ac:dyDescent="0.25"/>
    <row r="5004" s="7" customFormat="1" x14ac:dyDescent="0.25"/>
    <row r="5005" s="7" customFormat="1" x14ac:dyDescent="0.25"/>
    <row r="5006" s="7" customFormat="1" x14ac:dyDescent="0.25"/>
    <row r="5007" s="7" customFormat="1" x14ac:dyDescent="0.25"/>
    <row r="5008" s="7" customFormat="1" x14ac:dyDescent="0.25"/>
    <row r="5009" s="7" customFormat="1" x14ac:dyDescent="0.25"/>
    <row r="5010" s="7" customFormat="1" x14ac:dyDescent="0.25"/>
    <row r="5011" s="7" customFormat="1" x14ac:dyDescent="0.25"/>
    <row r="5012" s="7" customFormat="1" x14ac:dyDescent="0.25"/>
    <row r="5013" s="7" customFormat="1" x14ac:dyDescent="0.25"/>
    <row r="5014" s="7" customFormat="1" x14ac:dyDescent="0.25"/>
    <row r="5015" s="7" customFormat="1" x14ac:dyDescent="0.25"/>
    <row r="5016" s="7" customFormat="1" x14ac:dyDescent="0.25"/>
    <row r="5017" s="7" customFormat="1" x14ac:dyDescent="0.25"/>
    <row r="5018" s="7" customFormat="1" x14ac:dyDescent="0.25"/>
    <row r="5019" s="7" customFormat="1" x14ac:dyDescent="0.25"/>
    <row r="5020" s="7" customFormat="1" x14ac:dyDescent="0.25"/>
    <row r="5021" s="7" customFormat="1" x14ac:dyDescent="0.25"/>
    <row r="5022" s="7" customFormat="1" x14ac:dyDescent="0.25"/>
    <row r="5023" s="7" customFormat="1" x14ac:dyDescent="0.25"/>
    <row r="5024" s="7" customFormat="1" x14ac:dyDescent="0.25"/>
    <row r="5025" s="7" customFormat="1" x14ac:dyDescent="0.25"/>
    <row r="5026" s="7" customFormat="1" x14ac:dyDescent="0.25"/>
    <row r="5027" s="7" customFormat="1" x14ac:dyDescent="0.25"/>
    <row r="5028" s="7" customFormat="1" x14ac:dyDescent="0.25"/>
    <row r="5029" s="7" customFormat="1" x14ac:dyDescent="0.25"/>
    <row r="5030" s="7" customFormat="1" x14ac:dyDescent="0.25"/>
    <row r="5031" s="7" customFormat="1" x14ac:dyDescent="0.25"/>
    <row r="5032" s="7" customFormat="1" x14ac:dyDescent="0.25"/>
    <row r="5033" s="7" customFormat="1" x14ac:dyDescent="0.25"/>
    <row r="5034" s="7" customFormat="1" x14ac:dyDescent="0.25"/>
    <row r="5035" s="7" customFormat="1" x14ac:dyDescent="0.25"/>
    <row r="5036" s="7" customFormat="1" x14ac:dyDescent="0.25"/>
    <row r="5037" s="7" customFormat="1" x14ac:dyDescent="0.25"/>
    <row r="5038" s="7" customFormat="1" x14ac:dyDescent="0.25"/>
    <row r="5039" s="7" customFormat="1" x14ac:dyDescent="0.25"/>
    <row r="5040" s="7" customFormat="1" x14ac:dyDescent="0.25"/>
    <row r="5041" s="7" customFormat="1" x14ac:dyDescent="0.25"/>
    <row r="5042" s="7" customFormat="1" x14ac:dyDescent="0.25"/>
    <row r="5043" s="7" customFormat="1" x14ac:dyDescent="0.25"/>
    <row r="5044" s="7" customFormat="1" x14ac:dyDescent="0.25"/>
    <row r="5045" s="7" customFormat="1" x14ac:dyDescent="0.25"/>
    <row r="5046" s="7" customFormat="1" x14ac:dyDescent="0.25"/>
    <row r="5047" s="7" customFormat="1" x14ac:dyDescent="0.25"/>
    <row r="5048" s="7" customFormat="1" x14ac:dyDescent="0.25"/>
    <row r="5049" s="7" customFormat="1" x14ac:dyDescent="0.25"/>
    <row r="5050" s="7" customFormat="1" x14ac:dyDescent="0.25"/>
    <row r="5051" s="7" customFormat="1" x14ac:dyDescent="0.25"/>
    <row r="5052" s="7" customFormat="1" x14ac:dyDescent="0.25"/>
    <row r="5053" s="7" customFormat="1" x14ac:dyDescent="0.25"/>
    <row r="5054" s="7" customFormat="1" x14ac:dyDescent="0.25"/>
    <row r="5055" s="7" customFormat="1" x14ac:dyDescent="0.25"/>
    <row r="5056" s="7" customFormat="1" x14ac:dyDescent="0.25"/>
    <row r="5057" s="7" customFormat="1" x14ac:dyDescent="0.25"/>
    <row r="5058" s="7" customFormat="1" x14ac:dyDescent="0.25"/>
    <row r="5059" s="7" customFormat="1" x14ac:dyDescent="0.25"/>
    <row r="5060" s="7" customFormat="1" x14ac:dyDescent="0.25"/>
    <row r="5061" s="7" customFormat="1" x14ac:dyDescent="0.25"/>
    <row r="5062" s="7" customFormat="1" x14ac:dyDescent="0.25"/>
    <row r="5063" s="7" customFormat="1" x14ac:dyDescent="0.25"/>
    <row r="5064" s="7" customFormat="1" x14ac:dyDescent="0.25"/>
    <row r="5065" s="7" customFormat="1" x14ac:dyDescent="0.25"/>
    <row r="5066" s="7" customFormat="1" x14ac:dyDescent="0.25"/>
    <row r="5067" s="7" customFormat="1" x14ac:dyDescent="0.25"/>
    <row r="5068" s="7" customFormat="1" x14ac:dyDescent="0.25"/>
    <row r="5069" s="7" customFormat="1" x14ac:dyDescent="0.25"/>
    <row r="5070" s="7" customFormat="1" x14ac:dyDescent="0.25"/>
    <row r="5071" s="7" customFormat="1" x14ac:dyDescent="0.25"/>
    <row r="5072" s="7" customFormat="1" x14ac:dyDescent="0.25"/>
    <row r="5073" s="7" customFormat="1" x14ac:dyDescent="0.25"/>
    <row r="5074" s="7" customFormat="1" x14ac:dyDescent="0.25"/>
    <row r="5075" s="7" customFormat="1" x14ac:dyDescent="0.25"/>
    <row r="5076" s="7" customFormat="1" x14ac:dyDescent="0.25"/>
    <row r="5077" s="7" customFormat="1" x14ac:dyDescent="0.25"/>
    <row r="5078" s="7" customFormat="1" x14ac:dyDescent="0.25"/>
    <row r="5079" s="7" customFormat="1" x14ac:dyDescent="0.25"/>
    <row r="5080" s="7" customFormat="1" x14ac:dyDescent="0.25"/>
    <row r="5081" s="7" customFormat="1" x14ac:dyDescent="0.25"/>
    <row r="5082" s="7" customFormat="1" x14ac:dyDescent="0.25"/>
    <row r="5083" s="7" customFormat="1" x14ac:dyDescent="0.25"/>
    <row r="5084" s="7" customFormat="1" x14ac:dyDescent="0.25"/>
    <row r="5085" s="7" customFormat="1" x14ac:dyDescent="0.25"/>
    <row r="5086" s="7" customFormat="1" x14ac:dyDescent="0.25"/>
    <row r="5087" s="7" customFormat="1" x14ac:dyDescent="0.25"/>
    <row r="5088" s="7" customFormat="1" x14ac:dyDescent="0.25"/>
    <row r="5089" s="7" customFormat="1" x14ac:dyDescent="0.25"/>
    <row r="5090" s="7" customFormat="1" x14ac:dyDescent="0.25"/>
    <row r="5091" s="7" customFormat="1" x14ac:dyDescent="0.25"/>
    <row r="5092" s="7" customFormat="1" x14ac:dyDescent="0.25"/>
    <row r="5093" s="7" customFormat="1" x14ac:dyDescent="0.25"/>
    <row r="5094" s="7" customFormat="1" x14ac:dyDescent="0.25"/>
    <row r="5095" s="7" customFormat="1" x14ac:dyDescent="0.25"/>
    <row r="5096" s="7" customFormat="1" x14ac:dyDescent="0.25"/>
    <row r="5097" s="7" customFormat="1" x14ac:dyDescent="0.25"/>
    <row r="5098" s="7" customFormat="1" x14ac:dyDescent="0.25"/>
    <row r="5099" s="7" customFormat="1" x14ac:dyDescent="0.25"/>
    <row r="5100" s="7" customFormat="1" x14ac:dyDescent="0.25"/>
    <row r="5101" s="7" customFormat="1" x14ac:dyDescent="0.25"/>
    <row r="5102" s="7" customFormat="1" x14ac:dyDescent="0.25"/>
    <row r="5103" s="7" customFormat="1" x14ac:dyDescent="0.25"/>
    <row r="5104" s="7" customFormat="1" x14ac:dyDescent="0.25"/>
    <row r="5105" s="7" customFormat="1" x14ac:dyDescent="0.25"/>
    <row r="5106" s="7" customFormat="1" x14ac:dyDescent="0.25"/>
    <row r="5107" s="7" customFormat="1" x14ac:dyDescent="0.25"/>
    <row r="5108" s="7" customFormat="1" x14ac:dyDescent="0.25"/>
    <row r="5109" s="7" customFormat="1" x14ac:dyDescent="0.25"/>
    <row r="5110" s="7" customFormat="1" x14ac:dyDescent="0.25"/>
    <row r="5111" s="7" customFormat="1" x14ac:dyDescent="0.25"/>
    <row r="5112" s="7" customFormat="1" x14ac:dyDescent="0.25"/>
    <row r="5113" s="7" customFormat="1" x14ac:dyDescent="0.25"/>
    <row r="5114" s="7" customFormat="1" x14ac:dyDescent="0.25"/>
    <row r="5115" s="7" customFormat="1" x14ac:dyDescent="0.25"/>
    <row r="5116" s="7" customFormat="1" x14ac:dyDescent="0.25"/>
    <row r="5117" s="7" customFormat="1" x14ac:dyDescent="0.25"/>
    <row r="5118" s="7" customFormat="1" x14ac:dyDescent="0.25"/>
    <row r="5119" s="7" customFormat="1" x14ac:dyDescent="0.25"/>
    <row r="5120" s="7" customFormat="1" x14ac:dyDescent="0.25"/>
    <row r="5121" s="7" customFormat="1" x14ac:dyDescent="0.25"/>
    <row r="5122" s="7" customFormat="1" x14ac:dyDescent="0.25"/>
    <row r="5123" s="7" customFormat="1" x14ac:dyDescent="0.25"/>
    <row r="5124" s="7" customFormat="1" x14ac:dyDescent="0.25"/>
    <row r="5125" s="7" customFormat="1" x14ac:dyDescent="0.25"/>
    <row r="5126" s="7" customFormat="1" x14ac:dyDescent="0.25"/>
    <row r="5127" s="7" customFormat="1" x14ac:dyDescent="0.25"/>
    <row r="5128" s="7" customFormat="1" x14ac:dyDescent="0.25"/>
    <row r="5129" s="7" customFormat="1" x14ac:dyDescent="0.25"/>
    <row r="5130" s="7" customFormat="1" x14ac:dyDescent="0.25"/>
    <row r="5131" s="7" customFormat="1" x14ac:dyDescent="0.25"/>
    <row r="5132" s="7" customFormat="1" x14ac:dyDescent="0.25"/>
    <row r="5133" s="7" customFormat="1" x14ac:dyDescent="0.25"/>
    <row r="5134" s="7" customFormat="1" x14ac:dyDescent="0.25"/>
    <row r="5135" s="7" customFormat="1" x14ac:dyDescent="0.25"/>
    <row r="5136" s="7" customFormat="1" x14ac:dyDescent="0.25"/>
    <row r="5137" s="7" customFormat="1" x14ac:dyDescent="0.25"/>
    <row r="5138" s="7" customFormat="1" x14ac:dyDescent="0.25"/>
    <row r="5139" s="7" customFormat="1" x14ac:dyDescent="0.25"/>
    <row r="5140" s="7" customFormat="1" x14ac:dyDescent="0.25"/>
    <row r="5141" s="7" customFormat="1" x14ac:dyDescent="0.25"/>
    <row r="5142" s="7" customFormat="1" x14ac:dyDescent="0.25"/>
    <row r="5143" s="7" customFormat="1" x14ac:dyDescent="0.25"/>
    <row r="5144" s="7" customFormat="1" x14ac:dyDescent="0.25"/>
    <row r="5145" s="7" customFormat="1" x14ac:dyDescent="0.25"/>
    <row r="5146" s="7" customFormat="1" x14ac:dyDescent="0.25"/>
    <row r="5147" s="7" customFormat="1" x14ac:dyDescent="0.25"/>
    <row r="5148" s="7" customFormat="1" x14ac:dyDescent="0.25"/>
    <row r="5149" s="7" customFormat="1" x14ac:dyDescent="0.25"/>
    <row r="5150" s="7" customFormat="1" x14ac:dyDescent="0.25"/>
    <row r="5151" s="7" customFormat="1" x14ac:dyDescent="0.25"/>
    <row r="5152" s="7" customFormat="1" x14ac:dyDescent="0.25"/>
    <row r="5153" s="7" customFormat="1" x14ac:dyDescent="0.25"/>
    <row r="5154" s="7" customFormat="1" x14ac:dyDescent="0.25"/>
    <row r="5155" s="7" customFormat="1" x14ac:dyDescent="0.25"/>
    <row r="5156" s="7" customFormat="1" x14ac:dyDescent="0.25"/>
    <row r="5157" s="7" customFormat="1" x14ac:dyDescent="0.25"/>
    <row r="5158" s="7" customFormat="1" x14ac:dyDescent="0.25"/>
    <row r="5159" s="7" customFormat="1" x14ac:dyDescent="0.25"/>
    <row r="5160" s="7" customFormat="1" x14ac:dyDescent="0.25"/>
    <row r="5161" s="7" customFormat="1" x14ac:dyDescent="0.25"/>
    <row r="5162" s="7" customFormat="1" x14ac:dyDescent="0.25"/>
    <row r="5163" s="7" customFormat="1" x14ac:dyDescent="0.25"/>
    <row r="5164" s="7" customFormat="1" x14ac:dyDescent="0.25"/>
    <row r="5165" s="7" customFormat="1" x14ac:dyDescent="0.25"/>
    <row r="5166" s="7" customFormat="1" x14ac:dyDescent="0.25"/>
    <row r="5167" s="7" customFormat="1" x14ac:dyDescent="0.25"/>
    <row r="5168" s="7" customFormat="1" x14ac:dyDescent="0.25"/>
    <row r="5169" s="7" customFormat="1" x14ac:dyDescent="0.25"/>
    <row r="5170" s="7" customFormat="1" x14ac:dyDescent="0.25"/>
    <row r="5171" s="7" customFormat="1" x14ac:dyDescent="0.25"/>
    <row r="5172" s="7" customFormat="1" x14ac:dyDescent="0.25"/>
    <row r="5173" s="7" customFormat="1" x14ac:dyDescent="0.25"/>
    <row r="5174" s="7" customFormat="1" x14ac:dyDescent="0.25"/>
    <row r="5175" s="7" customFormat="1" x14ac:dyDescent="0.25"/>
    <row r="5176" s="7" customFormat="1" x14ac:dyDescent="0.25"/>
    <row r="5177" s="7" customFormat="1" x14ac:dyDescent="0.25"/>
    <row r="5178" s="7" customFormat="1" x14ac:dyDescent="0.25"/>
    <row r="5179" s="7" customFormat="1" x14ac:dyDescent="0.25"/>
    <row r="5180" s="7" customFormat="1" x14ac:dyDescent="0.25"/>
    <row r="5181" s="7" customFormat="1" x14ac:dyDescent="0.25"/>
    <row r="5182" s="7" customFormat="1" x14ac:dyDescent="0.25"/>
    <row r="5183" s="7" customFormat="1" x14ac:dyDescent="0.25"/>
    <row r="5184" s="7" customFormat="1" x14ac:dyDescent="0.25"/>
    <row r="5185" s="7" customFormat="1" x14ac:dyDescent="0.25"/>
    <row r="5186" s="7" customFormat="1" x14ac:dyDescent="0.25"/>
    <row r="5187" s="7" customFormat="1" x14ac:dyDescent="0.25"/>
    <row r="5188" s="7" customFormat="1" x14ac:dyDescent="0.25"/>
    <row r="5189" s="7" customFormat="1" x14ac:dyDescent="0.25"/>
    <row r="5190" s="7" customFormat="1" x14ac:dyDescent="0.25"/>
    <row r="5191" s="7" customFormat="1" x14ac:dyDescent="0.25"/>
    <row r="5192" s="7" customFormat="1" x14ac:dyDescent="0.25"/>
    <row r="5193" s="7" customFormat="1" x14ac:dyDescent="0.25"/>
    <row r="5194" s="7" customFormat="1" x14ac:dyDescent="0.25"/>
    <row r="5195" s="7" customFormat="1" x14ac:dyDescent="0.25"/>
    <row r="5196" s="7" customFormat="1" x14ac:dyDescent="0.25"/>
    <row r="5197" s="7" customFormat="1" x14ac:dyDescent="0.25"/>
    <row r="5198" s="7" customFormat="1" x14ac:dyDescent="0.25"/>
    <row r="5199" s="7" customFormat="1" x14ac:dyDescent="0.25"/>
    <row r="5200" s="7" customFormat="1" x14ac:dyDescent="0.25"/>
    <row r="5201" s="7" customFormat="1" x14ac:dyDescent="0.25"/>
    <row r="5202" s="7" customFormat="1" x14ac:dyDescent="0.25"/>
    <row r="5203" s="7" customFormat="1" x14ac:dyDescent="0.25"/>
    <row r="5204" s="7" customFormat="1" x14ac:dyDescent="0.25"/>
    <row r="5205" s="7" customFormat="1" x14ac:dyDescent="0.25"/>
    <row r="5206" s="7" customFormat="1" x14ac:dyDescent="0.25"/>
    <row r="5207" s="7" customFormat="1" x14ac:dyDescent="0.25"/>
    <row r="5208" s="7" customFormat="1" x14ac:dyDescent="0.25"/>
    <row r="5209" s="7" customFormat="1" x14ac:dyDescent="0.25"/>
    <row r="5210" s="7" customFormat="1" x14ac:dyDescent="0.25"/>
    <row r="5211" s="7" customFormat="1" x14ac:dyDescent="0.25"/>
    <row r="5212" s="7" customFormat="1" x14ac:dyDescent="0.25"/>
    <row r="5213" s="7" customFormat="1" x14ac:dyDescent="0.25"/>
    <row r="5214" s="7" customFormat="1" x14ac:dyDescent="0.25"/>
    <row r="5215" s="7" customFormat="1" x14ac:dyDescent="0.25"/>
    <row r="5216" s="7" customFormat="1" x14ac:dyDescent="0.25"/>
    <row r="5217" s="7" customFormat="1" x14ac:dyDescent="0.25"/>
    <row r="5218" s="7" customFormat="1" x14ac:dyDescent="0.25"/>
    <row r="5219" s="7" customFormat="1" x14ac:dyDescent="0.25"/>
    <row r="5220" s="7" customFormat="1" x14ac:dyDescent="0.25"/>
    <row r="5221" s="7" customFormat="1" x14ac:dyDescent="0.25"/>
    <row r="5222" s="7" customFormat="1" x14ac:dyDescent="0.25"/>
    <row r="5223" s="7" customFormat="1" x14ac:dyDescent="0.25"/>
    <row r="5224" s="7" customFormat="1" x14ac:dyDescent="0.25"/>
    <row r="5225" s="7" customFormat="1" x14ac:dyDescent="0.25"/>
    <row r="5226" s="7" customFormat="1" x14ac:dyDescent="0.25"/>
    <row r="5227" s="7" customFormat="1" x14ac:dyDescent="0.25"/>
    <row r="5228" s="7" customFormat="1" x14ac:dyDescent="0.25"/>
    <row r="5229" s="7" customFormat="1" x14ac:dyDescent="0.25"/>
    <row r="5230" s="7" customFormat="1" x14ac:dyDescent="0.25"/>
    <row r="5231" s="7" customFormat="1" x14ac:dyDescent="0.25"/>
    <row r="5232" s="7" customFormat="1" x14ac:dyDescent="0.25"/>
    <row r="5233" s="7" customFormat="1" x14ac:dyDescent="0.25"/>
    <row r="5234" s="7" customFormat="1" x14ac:dyDescent="0.25"/>
    <row r="5235" s="7" customFormat="1" x14ac:dyDescent="0.25"/>
    <row r="5236" s="7" customFormat="1" x14ac:dyDescent="0.25"/>
    <row r="5237" s="7" customFormat="1" x14ac:dyDescent="0.25"/>
    <row r="5238" s="7" customFormat="1" x14ac:dyDescent="0.25"/>
    <row r="5239" s="7" customFormat="1" x14ac:dyDescent="0.25"/>
    <row r="5240" s="7" customFormat="1" x14ac:dyDescent="0.25"/>
    <row r="5241" s="7" customFormat="1" x14ac:dyDescent="0.25"/>
    <row r="5242" s="7" customFormat="1" x14ac:dyDescent="0.25"/>
    <row r="5243" s="7" customFormat="1" x14ac:dyDescent="0.25"/>
    <row r="5244" s="7" customFormat="1" x14ac:dyDescent="0.25"/>
    <row r="5245" s="7" customFormat="1" x14ac:dyDescent="0.25"/>
    <row r="5246" s="7" customFormat="1" x14ac:dyDescent="0.25"/>
    <row r="5247" s="7" customFormat="1" x14ac:dyDescent="0.25"/>
    <row r="5248" s="7" customFormat="1" x14ac:dyDescent="0.25"/>
    <row r="5249" s="7" customFormat="1" x14ac:dyDescent="0.25"/>
    <row r="5250" s="7" customFormat="1" x14ac:dyDescent="0.25"/>
    <row r="5251" s="7" customFormat="1" x14ac:dyDescent="0.25"/>
    <row r="5252" s="7" customFormat="1" x14ac:dyDescent="0.25"/>
    <row r="5253" s="7" customFormat="1" x14ac:dyDescent="0.25"/>
    <row r="5254" s="7" customFormat="1" x14ac:dyDescent="0.25"/>
    <row r="5255" s="7" customFormat="1" x14ac:dyDescent="0.25"/>
    <row r="5256" s="7" customFormat="1" x14ac:dyDescent="0.25"/>
    <row r="5257" s="7" customFormat="1" x14ac:dyDescent="0.25"/>
    <row r="5258" s="7" customFormat="1" x14ac:dyDescent="0.25"/>
    <row r="5259" s="7" customFormat="1" x14ac:dyDescent="0.25"/>
    <row r="5260" s="7" customFormat="1" x14ac:dyDescent="0.25"/>
    <row r="5261" s="7" customFormat="1" x14ac:dyDescent="0.25"/>
    <row r="5262" s="7" customFormat="1" x14ac:dyDescent="0.25"/>
    <row r="5263" s="7" customFormat="1" x14ac:dyDescent="0.25"/>
    <row r="5264" s="7" customFormat="1" x14ac:dyDescent="0.25"/>
    <row r="5265" s="7" customFormat="1" x14ac:dyDescent="0.25"/>
    <row r="5266" s="7" customFormat="1" x14ac:dyDescent="0.25"/>
    <row r="5267" s="7" customFormat="1" x14ac:dyDescent="0.25"/>
    <row r="5268" s="7" customFormat="1" x14ac:dyDescent="0.25"/>
    <row r="5269" s="7" customFormat="1" x14ac:dyDescent="0.25"/>
    <row r="5270" s="7" customFormat="1" x14ac:dyDescent="0.25"/>
    <row r="5271" s="7" customFormat="1" x14ac:dyDescent="0.25"/>
    <row r="5272" s="7" customFormat="1" x14ac:dyDescent="0.25"/>
    <row r="5273" s="7" customFormat="1" x14ac:dyDescent="0.25"/>
    <row r="5274" s="7" customFormat="1" x14ac:dyDescent="0.25"/>
    <row r="5275" s="7" customFormat="1" x14ac:dyDescent="0.25"/>
    <row r="5276" s="7" customFormat="1" x14ac:dyDescent="0.25"/>
    <row r="5277" s="7" customFormat="1" x14ac:dyDescent="0.25"/>
    <row r="5278" s="7" customFormat="1" x14ac:dyDescent="0.25"/>
    <row r="5279" s="7" customFormat="1" x14ac:dyDescent="0.25"/>
    <row r="5280" s="7" customFormat="1" x14ac:dyDescent="0.25"/>
    <row r="5281" s="7" customFormat="1" x14ac:dyDescent="0.25"/>
    <row r="5282" s="7" customFormat="1" x14ac:dyDescent="0.25"/>
    <row r="5283" s="7" customFormat="1" x14ac:dyDescent="0.25"/>
    <row r="5284" s="7" customFormat="1" x14ac:dyDescent="0.25"/>
    <row r="5285" s="7" customFormat="1" x14ac:dyDescent="0.25"/>
    <row r="5286" s="7" customFormat="1" x14ac:dyDescent="0.25"/>
    <row r="5287" s="7" customFormat="1" x14ac:dyDescent="0.25"/>
    <row r="5288" s="7" customFormat="1" x14ac:dyDescent="0.25"/>
    <row r="5289" s="7" customFormat="1" x14ac:dyDescent="0.25"/>
    <row r="5290" s="7" customFormat="1" x14ac:dyDescent="0.25"/>
    <row r="5291" s="7" customFormat="1" x14ac:dyDescent="0.25"/>
    <row r="5292" s="7" customFormat="1" x14ac:dyDescent="0.25"/>
    <row r="5293" s="7" customFormat="1" x14ac:dyDescent="0.25"/>
    <row r="5294" s="7" customFormat="1" x14ac:dyDescent="0.25"/>
    <row r="5295" s="7" customFormat="1" x14ac:dyDescent="0.25"/>
    <row r="5296" s="7" customFormat="1" x14ac:dyDescent="0.25"/>
    <row r="5297" s="7" customFormat="1" x14ac:dyDescent="0.25"/>
    <row r="5298" s="7" customFormat="1" x14ac:dyDescent="0.25"/>
    <row r="5299" s="7" customFormat="1" x14ac:dyDescent="0.25"/>
    <row r="5300" s="7" customFormat="1" x14ac:dyDescent="0.25"/>
    <row r="5301" s="7" customFormat="1" x14ac:dyDescent="0.25"/>
    <row r="5302" s="7" customFormat="1" x14ac:dyDescent="0.25"/>
    <row r="5303" s="7" customFormat="1" x14ac:dyDescent="0.25"/>
    <row r="5304" s="7" customFormat="1" x14ac:dyDescent="0.25"/>
    <row r="5305" s="7" customFormat="1" x14ac:dyDescent="0.25"/>
    <row r="5306" s="7" customFormat="1" x14ac:dyDescent="0.25"/>
    <row r="5307" s="7" customFormat="1" x14ac:dyDescent="0.25"/>
    <row r="5308" s="7" customFormat="1" x14ac:dyDescent="0.25"/>
    <row r="5309" s="7" customFormat="1" x14ac:dyDescent="0.25"/>
    <row r="5310" s="7" customFormat="1" x14ac:dyDescent="0.25"/>
    <row r="5311" s="7" customFormat="1" x14ac:dyDescent="0.25"/>
    <row r="5312" s="7" customFormat="1" x14ac:dyDescent="0.25"/>
    <row r="5313" s="7" customFormat="1" x14ac:dyDescent="0.25"/>
    <row r="5314" s="7" customFormat="1" x14ac:dyDescent="0.25"/>
    <row r="5315" s="7" customFormat="1" x14ac:dyDescent="0.25"/>
    <row r="5316" s="7" customFormat="1" x14ac:dyDescent="0.25"/>
    <row r="5317" s="7" customFormat="1" x14ac:dyDescent="0.25"/>
    <row r="5318" s="7" customFormat="1" x14ac:dyDescent="0.25"/>
    <row r="5319" s="7" customFormat="1" x14ac:dyDescent="0.25"/>
    <row r="5320" s="7" customFormat="1" x14ac:dyDescent="0.25"/>
    <row r="5321" s="7" customFormat="1" x14ac:dyDescent="0.25"/>
    <row r="5322" s="7" customFormat="1" x14ac:dyDescent="0.25"/>
    <row r="5323" s="7" customFormat="1" x14ac:dyDescent="0.25"/>
    <row r="5324" s="7" customFormat="1" x14ac:dyDescent="0.25"/>
    <row r="5325" s="7" customFormat="1" x14ac:dyDescent="0.25"/>
    <row r="5326" s="7" customFormat="1" x14ac:dyDescent="0.25"/>
    <row r="5327" s="7" customFormat="1" x14ac:dyDescent="0.25"/>
    <row r="5328" s="7" customFormat="1" x14ac:dyDescent="0.25"/>
    <row r="5329" s="7" customFormat="1" x14ac:dyDescent="0.25"/>
    <row r="5330" s="7" customFormat="1" x14ac:dyDescent="0.25"/>
    <row r="5331" s="7" customFormat="1" x14ac:dyDescent="0.25"/>
    <row r="5332" s="7" customFormat="1" x14ac:dyDescent="0.25"/>
    <row r="5333" s="7" customFormat="1" x14ac:dyDescent="0.25"/>
    <row r="5334" s="7" customFormat="1" x14ac:dyDescent="0.25"/>
    <row r="5335" s="7" customFormat="1" x14ac:dyDescent="0.25"/>
    <row r="5336" s="7" customFormat="1" x14ac:dyDescent="0.25"/>
    <row r="5337" s="7" customFormat="1" x14ac:dyDescent="0.25"/>
    <row r="5338" s="7" customFormat="1" x14ac:dyDescent="0.25"/>
    <row r="5339" s="7" customFormat="1" x14ac:dyDescent="0.25"/>
    <row r="5340" s="7" customFormat="1" x14ac:dyDescent="0.25"/>
    <row r="5341" s="7" customFormat="1" x14ac:dyDescent="0.25"/>
    <row r="5342" s="7" customFormat="1" x14ac:dyDescent="0.25"/>
    <row r="5343" s="7" customFormat="1" x14ac:dyDescent="0.25"/>
    <row r="5344" s="7" customFormat="1" x14ac:dyDescent="0.25"/>
    <row r="5345" s="7" customFormat="1" x14ac:dyDescent="0.25"/>
    <row r="5346" s="7" customFormat="1" x14ac:dyDescent="0.25"/>
    <row r="5347" s="7" customFormat="1" x14ac:dyDescent="0.25"/>
    <row r="5348" s="7" customFormat="1" x14ac:dyDescent="0.25"/>
    <row r="5349" s="7" customFormat="1" x14ac:dyDescent="0.25"/>
    <row r="5350" s="7" customFormat="1" x14ac:dyDescent="0.25"/>
    <row r="5351" s="7" customFormat="1" x14ac:dyDescent="0.25"/>
    <row r="5352" s="7" customFormat="1" x14ac:dyDescent="0.25"/>
    <row r="5353" s="7" customFormat="1" x14ac:dyDescent="0.25"/>
    <row r="5354" s="7" customFormat="1" x14ac:dyDescent="0.25"/>
    <row r="5355" s="7" customFormat="1" x14ac:dyDescent="0.25"/>
    <row r="5356" s="7" customFormat="1" x14ac:dyDescent="0.25"/>
    <row r="5357" s="7" customFormat="1" x14ac:dyDescent="0.25"/>
    <row r="5358" s="7" customFormat="1" x14ac:dyDescent="0.25"/>
    <row r="5359" s="7" customFormat="1" x14ac:dyDescent="0.25"/>
    <row r="5360" s="7" customFormat="1" x14ac:dyDescent="0.25"/>
    <row r="5361" s="7" customFormat="1" x14ac:dyDescent="0.25"/>
    <row r="5362" s="7" customFormat="1" x14ac:dyDescent="0.25"/>
    <row r="5363" s="7" customFormat="1" x14ac:dyDescent="0.25"/>
    <row r="5364" s="7" customFormat="1" x14ac:dyDescent="0.25"/>
    <row r="5365" s="7" customFormat="1" x14ac:dyDescent="0.25"/>
    <row r="5366" s="7" customFormat="1" x14ac:dyDescent="0.25"/>
    <row r="5367" s="7" customFormat="1" x14ac:dyDescent="0.25"/>
    <row r="5368" s="7" customFormat="1" x14ac:dyDescent="0.25"/>
    <row r="5369" s="7" customFormat="1" x14ac:dyDescent="0.25"/>
    <row r="5370" s="7" customFormat="1" x14ac:dyDescent="0.25"/>
    <row r="5371" s="7" customFormat="1" x14ac:dyDescent="0.25"/>
    <row r="5372" s="7" customFormat="1" x14ac:dyDescent="0.25"/>
    <row r="5373" s="7" customFormat="1" x14ac:dyDescent="0.25"/>
    <row r="5374" s="7" customFormat="1" x14ac:dyDescent="0.25"/>
    <row r="5375" s="7" customFormat="1" x14ac:dyDescent="0.25"/>
    <row r="5376" s="7" customFormat="1" x14ac:dyDescent="0.25"/>
    <row r="5377" s="7" customFormat="1" x14ac:dyDescent="0.25"/>
    <row r="5378" s="7" customFormat="1" x14ac:dyDescent="0.25"/>
    <row r="5379" s="7" customFormat="1" x14ac:dyDescent="0.25"/>
    <row r="5380" s="7" customFormat="1" x14ac:dyDescent="0.25"/>
    <row r="5381" s="7" customFormat="1" x14ac:dyDescent="0.25"/>
    <row r="5382" s="7" customFormat="1" x14ac:dyDescent="0.25"/>
    <row r="5383" s="7" customFormat="1" x14ac:dyDescent="0.25"/>
    <row r="5384" s="7" customFormat="1" x14ac:dyDescent="0.25"/>
    <row r="5385" s="7" customFormat="1" x14ac:dyDescent="0.25"/>
    <row r="5386" s="7" customFormat="1" x14ac:dyDescent="0.25"/>
    <row r="5387" s="7" customFormat="1" x14ac:dyDescent="0.25"/>
    <row r="5388" s="7" customFormat="1" x14ac:dyDescent="0.25"/>
    <row r="5389" s="7" customFormat="1" x14ac:dyDescent="0.25"/>
    <row r="5390" s="7" customFormat="1" x14ac:dyDescent="0.25"/>
    <row r="5391" s="7" customFormat="1" x14ac:dyDescent="0.25"/>
    <row r="5392" s="7" customFormat="1" x14ac:dyDescent="0.25"/>
    <row r="5393" s="7" customFormat="1" x14ac:dyDescent="0.25"/>
    <row r="5394" s="7" customFormat="1" x14ac:dyDescent="0.25"/>
    <row r="5395" s="7" customFormat="1" x14ac:dyDescent="0.25"/>
    <row r="5396" s="7" customFormat="1" x14ac:dyDescent="0.25"/>
    <row r="5397" s="7" customFormat="1" x14ac:dyDescent="0.25"/>
    <row r="5398" s="7" customFormat="1" x14ac:dyDescent="0.25"/>
    <row r="5399" s="7" customFormat="1" x14ac:dyDescent="0.25"/>
    <row r="5400" s="7" customFormat="1" x14ac:dyDescent="0.25"/>
    <row r="5401" s="7" customFormat="1" x14ac:dyDescent="0.25"/>
    <row r="5402" s="7" customFormat="1" x14ac:dyDescent="0.25"/>
    <row r="5403" s="7" customFormat="1" x14ac:dyDescent="0.25"/>
    <row r="5404" s="7" customFormat="1" x14ac:dyDescent="0.25"/>
    <row r="5405" s="7" customFormat="1" x14ac:dyDescent="0.25"/>
    <row r="5406" s="7" customFormat="1" x14ac:dyDescent="0.25"/>
    <row r="5407" s="7" customFormat="1" x14ac:dyDescent="0.25"/>
    <row r="5408" s="7" customFormat="1" x14ac:dyDescent="0.25"/>
    <row r="5409" s="7" customFormat="1" x14ac:dyDescent="0.25"/>
    <row r="5410" s="7" customFormat="1" x14ac:dyDescent="0.25"/>
    <row r="5411" s="7" customFormat="1" x14ac:dyDescent="0.25"/>
    <row r="5412" s="7" customFormat="1" x14ac:dyDescent="0.25"/>
    <row r="5413" s="7" customFormat="1" x14ac:dyDescent="0.25"/>
    <row r="5414" s="7" customFormat="1" x14ac:dyDescent="0.25"/>
    <row r="5415" s="7" customFormat="1" x14ac:dyDescent="0.25"/>
    <row r="5416" s="7" customFormat="1" x14ac:dyDescent="0.25"/>
    <row r="5417" s="7" customFormat="1" x14ac:dyDescent="0.25"/>
    <row r="5418" s="7" customFormat="1" x14ac:dyDescent="0.25"/>
    <row r="5419" s="7" customFormat="1" x14ac:dyDescent="0.25"/>
    <row r="5420" s="7" customFormat="1" x14ac:dyDescent="0.25"/>
    <row r="5421" s="7" customFormat="1" x14ac:dyDescent="0.25"/>
    <row r="5422" s="7" customFormat="1" x14ac:dyDescent="0.25"/>
    <row r="5423" s="7" customFormat="1" x14ac:dyDescent="0.25"/>
    <row r="5424" s="7" customFormat="1" x14ac:dyDescent="0.25"/>
    <row r="5425" s="7" customFormat="1" x14ac:dyDescent="0.25"/>
    <row r="5426" s="7" customFormat="1" x14ac:dyDescent="0.25"/>
    <row r="5427" s="7" customFormat="1" x14ac:dyDescent="0.25"/>
    <row r="5428" s="7" customFormat="1" x14ac:dyDescent="0.25"/>
    <row r="5429" s="7" customFormat="1" x14ac:dyDescent="0.25"/>
    <row r="5430" s="7" customFormat="1" x14ac:dyDescent="0.25"/>
    <row r="5431" s="7" customFormat="1" x14ac:dyDescent="0.25"/>
    <row r="5432" s="7" customFormat="1" x14ac:dyDescent="0.25"/>
    <row r="5433" s="7" customFormat="1" x14ac:dyDescent="0.25"/>
    <row r="5434" s="7" customFormat="1" x14ac:dyDescent="0.25"/>
    <row r="5435" s="7" customFormat="1" x14ac:dyDescent="0.25"/>
    <row r="5436" s="7" customFormat="1" x14ac:dyDescent="0.25"/>
    <row r="5437" s="7" customFormat="1" x14ac:dyDescent="0.25"/>
    <row r="5438" s="7" customFormat="1" x14ac:dyDescent="0.25"/>
    <row r="5439" s="7" customFormat="1" x14ac:dyDescent="0.25"/>
    <row r="5440" s="7" customFormat="1" x14ac:dyDescent="0.25"/>
    <row r="5441" s="7" customFormat="1" x14ac:dyDescent="0.25"/>
    <row r="5442" s="7" customFormat="1" x14ac:dyDescent="0.25"/>
    <row r="5443" s="7" customFormat="1" x14ac:dyDescent="0.25"/>
    <row r="5444" s="7" customFormat="1" x14ac:dyDescent="0.25"/>
    <row r="5445" s="7" customFormat="1" x14ac:dyDescent="0.25"/>
    <row r="5446" s="7" customFormat="1" x14ac:dyDescent="0.25"/>
    <row r="5447" s="7" customFormat="1" x14ac:dyDescent="0.25"/>
    <row r="5448" s="7" customFormat="1" x14ac:dyDescent="0.25"/>
    <row r="5449" s="7" customFormat="1" x14ac:dyDescent="0.25"/>
    <row r="5450" s="7" customFormat="1" x14ac:dyDescent="0.25"/>
    <row r="5451" s="7" customFormat="1" x14ac:dyDescent="0.25"/>
    <row r="5452" s="7" customFormat="1" x14ac:dyDescent="0.25"/>
    <row r="5453" s="7" customFormat="1" x14ac:dyDescent="0.25"/>
    <row r="5454" s="7" customFormat="1" x14ac:dyDescent="0.25"/>
    <row r="5455" s="7" customFormat="1" x14ac:dyDescent="0.25"/>
    <row r="5456" s="7" customFormat="1" x14ac:dyDescent="0.25"/>
    <row r="5457" s="7" customFormat="1" x14ac:dyDescent="0.25"/>
    <row r="5458" s="7" customFormat="1" x14ac:dyDescent="0.25"/>
    <row r="5459" s="7" customFormat="1" x14ac:dyDescent="0.25"/>
    <row r="5460" s="7" customFormat="1" x14ac:dyDescent="0.25"/>
    <row r="5461" s="7" customFormat="1" x14ac:dyDescent="0.25"/>
    <row r="5462" s="7" customFormat="1" x14ac:dyDescent="0.25"/>
    <row r="5463" s="7" customFormat="1" x14ac:dyDescent="0.25"/>
    <row r="5464" s="7" customFormat="1" x14ac:dyDescent="0.25"/>
    <row r="5465" s="7" customFormat="1" x14ac:dyDescent="0.25"/>
    <row r="5466" s="7" customFormat="1" x14ac:dyDescent="0.25"/>
    <row r="5467" s="7" customFormat="1" x14ac:dyDescent="0.25"/>
    <row r="5468" s="7" customFormat="1" x14ac:dyDescent="0.25"/>
    <row r="5469" s="7" customFormat="1" x14ac:dyDescent="0.25"/>
    <row r="5470" s="7" customFormat="1" x14ac:dyDescent="0.25"/>
    <row r="5471" s="7" customFormat="1" x14ac:dyDescent="0.25"/>
    <row r="5472" s="7" customFormat="1" x14ac:dyDescent="0.25"/>
    <row r="5473" s="7" customFormat="1" x14ac:dyDescent="0.25"/>
    <row r="5474" s="7" customFormat="1" x14ac:dyDescent="0.25"/>
    <row r="5475" s="7" customFormat="1" x14ac:dyDescent="0.25"/>
    <row r="5476" s="7" customFormat="1" x14ac:dyDescent="0.25"/>
    <row r="5477" s="7" customFormat="1" x14ac:dyDescent="0.25"/>
    <row r="5478" s="7" customFormat="1" x14ac:dyDescent="0.25"/>
    <row r="5479" s="7" customFormat="1" x14ac:dyDescent="0.25"/>
    <row r="5480" s="7" customFormat="1" x14ac:dyDescent="0.25"/>
    <row r="5481" s="7" customFormat="1" x14ac:dyDescent="0.25"/>
    <row r="5482" s="7" customFormat="1" x14ac:dyDescent="0.25"/>
    <row r="5483" s="7" customFormat="1" x14ac:dyDescent="0.25"/>
    <row r="5484" s="7" customFormat="1" x14ac:dyDescent="0.25"/>
    <row r="5485" s="7" customFormat="1" x14ac:dyDescent="0.25"/>
    <row r="5486" s="7" customFormat="1" x14ac:dyDescent="0.25"/>
    <row r="5487" s="7" customFormat="1" x14ac:dyDescent="0.25"/>
    <row r="5488" s="7" customFormat="1" x14ac:dyDescent="0.25"/>
    <row r="5489" s="7" customFormat="1" x14ac:dyDescent="0.25"/>
    <row r="5490" s="7" customFormat="1" x14ac:dyDescent="0.25"/>
    <row r="5491" s="7" customFormat="1" x14ac:dyDescent="0.25"/>
    <row r="5492" s="7" customFormat="1" x14ac:dyDescent="0.25"/>
    <row r="5493" s="7" customFormat="1" x14ac:dyDescent="0.25"/>
    <row r="5494" s="7" customFormat="1" x14ac:dyDescent="0.25"/>
    <row r="5495" s="7" customFormat="1" x14ac:dyDescent="0.25"/>
    <row r="5496" s="7" customFormat="1" x14ac:dyDescent="0.25"/>
    <row r="5497" s="7" customFormat="1" x14ac:dyDescent="0.25"/>
    <row r="5498" s="7" customFormat="1" x14ac:dyDescent="0.25"/>
    <row r="5499" s="7" customFormat="1" x14ac:dyDescent="0.25"/>
    <row r="5500" s="7" customFormat="1" x14ac:dyDescent="0.25"/>
    <row r="5501" s="7" customFormat="1" x14ac:dyDescent="0.25"/>
    <row r="5502" s="7" customFormat="1" x14ac:dyDescent="0.25"/>
    <row r="5503" s="7" customFormat="1" x14ac:dyDescent="0.25"/>
    <row r="5504" s="7" customFormat="1" x14ac:dyDescent="0.25"/>
    <row r="5505" s="7" customFormat="1" x14ac:dyDescent="0.25"/>
    <row r="5506" s="7" customFormat="1" x14ac:dyDescent="0.25"/>
    <row r="5507" s="7" customFormat="1" x14ac:dyDescent="0.25"/>
    <row r="5508" s="7" customFormat="1" x14ac:dyDescent="0.25"/>
    <row r="5509" s="7" customFormat="1" x14ac:dyDescent="0.25"/>
    <row r="5510" s="7" customFormat="1" x14ac:dyDescent="0.25"/>
    <row r="5511" s="7" customFormat="1" x14ac:dyDescent="0.25"/>
    <row r="5512" s="7" customFormat="1" x14ac:dyDescent="0.25"/>
    <row r="5513" s="7" customFormat="1" x14ac:dyDescent="0.25"/>
    <row r="5514" s="7" customFormat="1" x14ac:dyDescent="0.25"/>
    <row r="5515" s="7" customFormat="1" x14ac:dyDescent="0.25"/>
    <row r="5516" s="7" customFormat="1" x14ac:dyDescent="0.25"/>
    <row r="5517" s="7" customFormat="1" x14ac:dyDescent="0.25"/>
    <row r="5518" s="7" customFormat="1" x14ac:dyDescent="0.25"/>
    <row r="5519" s="7" customFormat="1" x14ac:dyDescent="0.25"/>
    <row r="5520" s="7" customFormat="1" x14ac:dyDescent="0.25"/>
    <row r="5521" s="7" customFormat="1" x14ac:dyDescent="0.25"/>
    <row r="5522" s="7" customFormat="1" x14ac:dyDescent="0.25"/>
    <row r="5523" s="7" customFormat="1" x14ac:dyDescent="0.25"/>
    <row r="5524" s="7" customFormat="1" x14ac:dyDescent="0.25"/>
    <row r="5525" s="7" customFormat="1" x14ac:dyDescent="0.25"/>
    <row r="5526" s="7" customFormat="1" x14ac:dyDescent="0.25"/>
    <row r="5527" s="7" customFormat="1" x14ac:dyDescent="0.25"/>
    <row r="5528" s="7" customFormat="1" x14ac:dyDescent="0.25"/>
    <row r="5529" s="7" customFormat="1" x14ac:dyDescent="0.25"/>
    <row r="5530" s="7" customFormat="1" x14ac:dyDescent="0.25"/>
    <row r="5531" s="7" customFormat="1" x14ac:dyDescent="0.25"/>
    <row r="5532" s="7" customFormat="1" x14ac:dyDescent="0.25"/>
    <row r="5533" s="7" customFormat="1" x14ac:dyDescent="0.25"/>
    <row r="5534" s="7" customFormat="1" x14ac:dyDescent="0.25"/>
    <row r="5535" s="7" customFormat="1" x14ac:dyDescent="0.25"/>
    <row r="5536" s="7" customFormat="1" x14ac:dyDescent="0.25"/>
    <row r="5537" s="7" customFormat="1" x14ac:dyDescent="0.25"/>
    <row r="5538" s="7" customFormat="1" x14ac:dyDescent="0.25"/>
    <row r="5539" s="7" customFormat="1" x14ac:dyDescent="0.25"/>
    <row r="5540" s="7" customFormat="1" x14ac:dyDescent="0.25"/>
    <row r="5541" s="7" customFormat="1" x14ac:dyDescent="0.25"/>
    <row r="5542" s="7" customFormat="1" x14ac:dyDescent="0.25"/>
    <row r="5543" s="7" customFormat="1" x14ac:dyDescent="0.25"/>
    <row r="5544" s="7" customFormat="1" x14ac:dyDescent="0.25"/>
    <row r="5545" s="7" customFormat="1" x14ac:dyDescent="0.25"/>
    <row r="5546" s="7" customFormat="1" x14ac:dyDescent="0.25"/>
    <row r="5547" s="7" customFormat="1" x14ac:dyDescent="0.25"/>
    <row r="5548" s="7" customFormat="1" x14ac:dyDescent="0.25"/>
    <row r="5549" s="7" customFormat="1" x14ac:dyDescent="0.25"/>
    <row r="5550" s="7" customFormat="1" x14ac:dyDescent="0.25"/>
    <row r="5551" s="7" customFormat="1" x14ac:dyDescent="0.25"/>
    <row r="5552" s="7" customFormat="1" x14ac:dyDescent="0.25"/>
    <row r="5553" s="7" customFormat="1" x14ac:dyDescent="0.25"/>
    <row r="5554" s="7" customFormat="1" x14ac:dyDescent="0.25"/>
    <row r="5555" s="7" customFormat="1" x14ac:dyDescent="0.25"/>
    <row r="5556" s="7" customFormat="1" x14ac:dyDescent="0.25"/>
    <row r="5557" s="7" customFormat="1" x14ac:dyDescent="0.25"/>
    <row r="5558" s="7" customFormat="1" x14ac:dyDescent="0.25"/>
    <row r="5559" s="7" customFormat="1" x14ac:dyDescent="0.25"/>
    <row r="5560" s="7" customFormat="1" x14ac:dyDescent="0.25"/>
    <row r="5561" s="7" customFormat="1" x14ac:dyDescent="0.25"/>
    <row r="5562" s="7" customFormat="1" x14ac:dyDescent="0.25"/>
    <row r="5563" s="7" customFormat="1" x14ac:dyDescent="0.25"/>
    <row r="5564" s="7" customFormat="1" x14ac:dyDescent="0.25"/>
    <row r="5565" s="7" customFormat="1" x14ac:dyDescent="0.25"/>
    <row r="5566" s="7" customFormat="1" x14ac:dyDescent="0.25"/>
    <row r="5567" s="7" customFormat="1" x14ac:dyDescent="0.25"/>
    <row r="5568" s="7" customFormat="1" x14ac:dyDescent="0.25"/>
    <row r="5569" s="7" customFormat="1" x14ac:dyDescent="0.25"/>
    <row r="5570" s="7" customFormat="1" x14ac:dyDescent="0.25"/>
    <row r="5571" s="7" customFormat="1" x14ac:dyDescent="0.25"/>
    <row r="5572" s="7" customFormat="1" x14ac:dyDescent="0.25"/>
    <row r="5573" s="7" customFormat="1" x14ac:dyDescent="0.25"/>
    <row r="5574" s="7" customFormat="1" x14ac:dyDescent="0.25"/>
    <row r="5575" s="7" customFormat="1" x14ac:dyDescent="0.25"/>
    <row r="5576" s="7" customFormat="1" x14ac:dyDescent="0.25"/>
    <row r="5577" s="7" customFormat="1" x14ac:dyDescent="0.25"/>
    <row r="5578" s="7" customFormat="1" x14ac:dyDescent="0.25"/>
    <row r="5579" s="7" customFormat="1" x14ac:dyDescent="0.25"/>
    <row r="5580" s="7" customFormat="1" x14ac:dyDescent="0.25"/>
    <row r="5581" s="7" customFormat="1" x14ac:dyDescent="0.25"/>
    <row r="5582" s="7" customFormat="1" x14ac:dyDescent="0.25"/>
    <row r="5583" s="7" customFormat="1" x14ac:dyDescent="0.25"/>
    <row r="5584" s="7" customFormat="1" x14ac:dyDescent="0.25"/>
    <row r="5585" s="7" customFormat="1" x14ac:dyDescent="0.25"/>
    <row r="5586" s="7" customFormat="1" x14ac:dyDescent="0.25"/>
    <row r="5587" s="7" customFormat="1" x14ac:dyDescent="0.25"/>
    <row r="5588" s="7" customFormat="1" x14ac:dyDescent="0.25"/>
    <row r="5589" s="7" customFormat="1" x14ac:dyDescent="0.25"/>
    <row r="5590" s="7" customFormat="1" x14ac:dyDescent="0.25"/>
    <row r="5591" s="7" customFormat="1" x14ac:dyDescent="0.25"/>
    <row r="5592" s="7" customFormat="1" x14ac:dyDescent="0.25"/>
    <row r="5593" s="7" customFormat="1" x14ac:dyDescent="0.25"/>
    <row r="5594" s="7" customFormat="1" x14ac:dyDescent="0.25"/>
    <row r="5595" s="7" customFormat="1" x14ac:dyDescent="0.25"/>
    <row r="5596" s="7" customFormat="1" x14ac:dyDescent="0.25"/>
    <row r="5597" s="7" customFormat="1" x14ac:dyDescent="0.25"/>
    <row r="5598" s="7" customFormat="1" x14ac:dyDescent="0.25"/>
    <row r="5599" s="7" customFormat="1" x14ac:dyDescent="0.25"/>
    <row r="5600" s="7" customFormat="1" x14ac:dyDescent="0.25"/>
    <row r="5601" s="7" customFormat="1" x14ac:dyDescent="0.25"/>
    <row r="5602" s="7" customFormat="1" x14ac:dyDescent="0.25"/>
    <row r="5603" s="7" customFormat="1" x14ac:dyDescent="0.25"/>
    <row r="5604" s="7" customFormat="1" x14ac:dyDescent="0.25"/>
    <row r="5605" s="7" customFormat="1" x14ac:dyDescent="0.25"/>
    <row r="5606" s="7" customFormat="1" x14ac:dyDescent="0.25"/>
    <row r="5607" s="7" customFormat="1" x14ac:dyDescent="0.25"/>
    <row r="5608" s="7" customFormat="1" x14ac:dyDescent="0.25"/>
    <row r="5609" s="7" customFormat="1" x14ac:dyDescent="0.25"/>
    <row r="5610" s="7" customFormat="1" x14ac:dyDescent="0.25"/>
    <row r="5611" s="7" customFormat="1" x14ac:dyDescent="0.25"/>
    <row r="5612" s="7" customFormat="1" x14ac:dyDescent="0.25"/>
    <row r="5613" s="7" customFormat="1" x14ac:dyDescent="0.25"/>
    <row r="5614" s="7" customFormat="1" x14ac:dyDescent="0.25"/>
    <row r="5615" s="7" customFormat="1" x14ac:dyDescent="0.25"/>
    <row r="5616" s="7" customFormat="1" x14ac:dyDescent="0.25"/>
    <row r="5617" s="7" customFormat="1" x14ac:dyDescent="0.25"/>
    <row r="5618" s="7" customFormat="1" x14ac:dyDescent="0.25"/>
    <row r="5619" s="7" customFormat="1" x14ac:dyDescent="0.25"/>
    <row r="5620" s="7" customFormat="1" x14ac:dyDescent="0.25"/>
    <row r="5621" s="7" customFormat="1" x14ac:dyDescent="0.25"/>
    <row r="5622" s="7" customFormat="1" x14ac:dyDescent="0.25"/>
    <row r="5623" s="7" customFormat="1" x14ac:dyDescent="0.25"/>
    <row r="5624" s="7" customFormat="1" x14ac:dyDescent="0.25"/>
    <row r="5625" s="7" customFormat="1" x14ac:dyDescent="0.25"/>
    <row r="5626" s="7" customFormat="1" x14ac:dyDescent="0.25"/>
    <row r="5627" s="7" customFormat="1" x14ac:dyDescent="0.25"/>
    <row r="5628" s="7" customFormat="1" x14ac:dyDescent="0.25"/>
    <row r="5629" s="7" customFormat="1" x14ac:dyDescent="0.25"/>
    <row r="5630" s="7" customFormat="1" x14ac:dyDescent="0.25"/>
    <row r="5631" s="7" customFormat="1" x14ac:dyDescent="0.25"/>
    <row r="5632" s="7" customFormat="1" x14ac:dyDescent="0.25"/>
    <row r="5633" s="7" customFormat="1" x14ac:dyDescent="0.25"/>
    <row r="5634" s="7" customFormat="1" x14ac:dyDescent="0.25"/>
    <row r="5635" s="7" customFormat="1" x14ac:dyDescent="0.25"/>
    <row r="5636" s="7" customFormat="1" x14ac:dyDescent="0.25"/>
    <row r="5637" s="7" customFormat="1" x14ac:dyDescent="0.25"/>
    <row r="5638" s="7" customFormat="1" x14ac:dyDescent="0.25"/>
    <row r="5639" s="7" customFormat="1" x14ac:dyDescent="0.25"/>
    <row r="5640" s="7" customFormat="1" x14ac:dyDescent="0.25"/>
    <row r="5641" s="7" customFormat="1" x14ac:dyDescent="0.25"/>
    <row r="5642" s="7" customFormat="1" x14ac:dyDescent="0.25"/>
    <row r="5643" s="7" customFormat="1" x14ac:dyDescent="0.25"/>
    <row r="5644" s="7" customFormat="1" x14ac:dyDescent="0.25"/>
    <row r="5645" s="7" customFormat="1" x14ac:dyDescent="0.25"/>
    <row r="5646" s="7" customFormat="1" x14ac:dyDescent="0.25"/>
    <row r="5647" s="7" customFormat="1" x14ac:dyDescent="0.25"/>
    <row r="5648" s="7" customFormat="1" x14ac:dyDescent="0.25"/>
    <row r="5649" s="7" customFormat="1" x14ac:dyDescent="0.25"/>
    <row r="5650" s="7" customFormat="1" x14ac:dyDescent="0.25"/>
    <row r="5651" s="7" customFormat="1" x14ac:dyDescent="0.25"/>
    <row r="5652" s="7" customFormat="1" x14ac:dyDescent="0.25"/>
    <row r="5653" s="7" customFormat="1" x14ac:dyDescent="0.25"/>
    <row r="5654" s="7" customFormat="1" x14ac:dyDescent="0.25"/>
    <row r="5655" s="7" customFormat="1" x14ac:dyDescent="0.25"/>
    <row r="5656" s="7" customFormat="1" x14ac:dyDescent="0.25"/>
    <row r="5657" s="7" customFormat="1" x14ac:dyDescent="0.25"/>
    <row r="5658" s="7" customFormat="1" x14ac:dyDescent="0.25"/>
    <row r="5659" s="7" customFormat="1" x14ac:dyDescent="0.25"/>
    <row r="5660" s="7" customFormat="1" x14ac:dyDescent="0.25"/>
    <row r="5661" s="7" customFormat="1" x14ac:dyDescent="0.25"/>
    <row r="5662" s="7" customFormat="1" x14ac:dyDescent="0.25"/>
    <row r="5663" s="7" customFormat="1" x14ac:dyDescent="0.25"/>
    <row r="5664" s="7" customFormat="1" x14ac:dyDescent="0.25"/>
    <row r="5665" s="7" customFormat="1" x14ac:dyDescent="0.25"/>
    <row r="5666" s="7" customFormat="1" x14ac:dyDescent="0.25"/>
    <row r="5667" s="7" customFormat="1" x14ac:dyDescent="0.25"/>
    <row r="5668" s="7" customFormat="1" x14ac:dyDescent="0.25"/>
    <row r="5669" s="7" customFormat="1" x14ac:dyDescent="0.25"/>
    <row r="5670" s="7" customFormat="1" x14ac:dyDescent="0.25"/>
    <row r="5671" s="7" customFormat="1" x14ac:dyDescent="0.25"/>
    <row r="5672" s="7" customFormat="1" x14ac:dyDescent="0.25"/>
    <row r="5673" s="7" customFormat="1" x14ac:dyDescent="0.25"/>
    <row r="5674" s="7" customFormat="1" x14ac:dyDescent="0.25"/>
    <row r="5675" s="7" customFormat="1" x14ac:dyDescent="0.25"/>
    <row r="5676" s="7" customFormat="1" x14ac:dyDescent="0.25"/>
    <row r="5677" s="7" customFormat="1" x14ac:dyDescent="0.25"/>
    <row r="5678" s="7" customFormat="1" x14ac:dyDescent="0.25"/>
    <row r="5679" s="7" customFormat="1" x14ac:dyDescent="0.25"/>
    <row r="5680" s="7" customFormat="1" x14ac:dyDescent="0.25"/>
    <row r="5681" s="7" customFormat="1" x14ac:dyDescent="0.25"/>
    <row r="5682" s="7" customFormat="1" x14ac:dyDescent="0.25"/>
    <row r="5683" s="7" customFormat="1" x14ac:dyDescent="0.25"/>
    <row r="5684" s="7" customFormat="1" x14ac:dyDescent="0.25"/>
    <row r="5685" s="7" customFormat="1" x14ac:dyDescent="0.25"/>
    <row r="5686" s="7" customFormat="1" x14ac:dyDescent="0.25"/>
    <row r="5687" s="7" customFormat="1" x14ac:dyDescent="0.25"/>
    <row r="5688" s="7" customFormat="1" x14ac:dyDescent="0.25"/>
    <row r="5689" s="7" customFormat="1" x14ac:dyDescent="0.25"/>
    <row r="5690" s="7" customFormat="1" x14ac:dyDescent="0.25"/>
    <row r="5691" s="7" customFormat="1" x14ac:dyDescent="0.25"/>
    <row r="5692" s="7" customFormat="1" x14ac:dyDescent="0.25"/>
    <row r="5693" s="7" customFormat="1" x14ac:dyDescent="0.25"/>
    <row r="5694" s="7" customFormat="1" x14ac:dyDescent="0.25"/>
    <row r="5695" s="7" customFormat="1" x14ac:dyDescent="0.25"/>
    <row r="5696" s="7" customFormat="1" x14ac:dyDescent="0.25"/>
    <row r="5697" s="7" customFormat="1" x14ac:dyDescent="0.25"/>
    <row r="5698" s="7" customFormat="1" x14ac:dyDescent="0.25"/>
    <row r="5699" s="7" customFormat="1" x14ac:dyDescent="0.25"/>
    <row r="5700" s="7" customFormat="1" x14ac:dyDescent="0.25"/>
    <row r="5701" s="7" customFormat="1" x14ac:dyDescent="0.25"/>
    <row r="5702" s="7" customFormat="1" x14ac:dyDescent="0.25"/>
    <row r="5703" s="7" customFormat="1" x14ac:dyDescent="0.25"/>
    <row r="5704" s="7" customFormat="1" x14ac:dyDescent="0.25"/>
    <row r="5705" s="7" customFormat="1" x14ac:dyDescent="0.25"/>
    <row r="5706" s="7" customFormat="1" x14ac:dyDescent="0.25"/>
    <row r="5707" s="7" customFormat="1" x14ac:dyDescent="0.25"/>
    <row r="5708" s="7" customFormat="1" x14ac:dyDescent="0.25"/>
    <row r="5709" s="7" customFormat="1" x14ac:dyDescent="0.25"/>
    <row r="5710" s="7" customFormat="1" x14ac:dyDescent="0.25"/>
    <row r="5711" s="7" customFormat="1" x14ac:dyDescent="0.25"/>
    <row r="5712" s="7" customFormat="1" x14ac:dyDescent="0.25"/>
    <row r="5713" s="7" customFormat="1" x14ac:dyDescent="0.25"/>
    <row r="5714" s="7" customFormat="1" x14ac:dyDescent="0.25"/>
    <row r="5715" s="7" customFormat="1" x14ac:dyDescent="0.25"/>
    <row r="5716" s="7" customFormat="1" x14ac:dyDescent="0.25"/>
    <row r="5717" s="7" customFormat="1" x14ac:dyDescent="0.25"/>
    <row r="5718" s="7" customFormat="1" x14ac:dyDescent="0.25"/>
    <row r="5719" s="7" customFormat="1" x14ac:dyDescent="0.25"/>
    <row r="5720" s="7" customFormat="1" x14ac:dyDescent="0.25"/>
    <row r="5721" s="7" customFormat="1" x14ac:dyDescent="0.25"/>
    <row r="5722" s="7" customFormat="1" x14ac:dyDescent="0.25"/>
    <row r="5723" s="7" customFormat="1" x14ac:dyDescent="0.25"/>
    <row r="5724" s="7" customFormat="1" x14ac:dyDescent="0.25"/>
    <row r="5725" s="7" customFormat="1" x14ac:dyDescent="0.25"/>
    <row r="5726" s="7" customFormat="1" x14ac:dyDescent="0.25"/>
    <row r="5727" s="7" customFormat="1" x14ac:dyDescent="0.25"/>
    <row r="5728" s="7" customFormat="1" x14ac:dyDescent="0.25"/>
    <row r="5729" s="7" customFormat="1" x14ac:dyDescent="0.25"/>
    <row r="5730" s="7" customFormat="1" x14ac:dyDescent="0.25"/>
    <row r="5731" s="7" customFormat="1" x14ac:dyDescent="0.25"/>
    <row r="5732" s="7" customFormat="1" x14ac:dyDescent="0.25"/>
    <row r="5733" s="7" customFormat="1" x14ac:dyDescent="0.25"/>
    <row r="5734" s="7" customFormat="1" x14ac:dyDescent="0.25"/>
    <row r="5735" s="7" customFormat="1" x14ac:dyDescent="0.25"/>
    <row r="5736" s="7" customFormat="1" x14ac:dyDescent="0.25"/>
    <row r="5737" s="7" customFormat="1" x14ac:dyDescent="0.25"/>
    <row r="5738" s="7" customFormat="1" x14ac:dyDescent="0.25"/>
    <row r="5739" s="7" customFormat="1" x14ac:dyDescent="0.25"/>
    <row r="5740" s="7" customFormat="1" x14ac:dyDescent="0.25"/>
    <row r="5741" s="7" customFormat="1" x14ac:dyDescent="0.25"/>
    <row r="5742" s="7" customFormat="1" x14ac:dyDescent="0.25"/>
    <row r="5743" s="7" customFormat="1" x14ac:dyDescent="0.25"/>
    <row r="5744" s="7" customFormat="1" x14ac:dyDescent="0.25"/>
    <row r="5745" s="7" customFormat="1" x14ac:dyDescent="0.25"/>
    <row r="5746" s="7" customFormat="1" x14ac:dyDescent="0.25"/>
    <row r="5747" s="7" customFormat="1" x14ac:dyDescent="0.25"/>
    <row r="5748" s="7" customFormat="1" x14ac:dyDescent="0.25"/>
    <row r="5749" s="7" customFormat="1" x14ac:dyDescent="0.25"/>
    <row r="5750" s="7" customFormat="1" x14ac:dyDescent="0.25"/>
    <row r="5751" s="7" customFormat="1" x14ac:dyDescent="0.25"/>
    <row r="5752" s="7" customFormat="1" x14ac:dyDescent="0.25"/>
    <row r="5753" s="7" customFormat="1" x14ac:dyDescent="0.25"/>
    <row r="5754" s="7" customFormat="1" x14ac:dyDescent="0.25"/>
    <row r="5755" s="7" customFormat="1" x14ac:dyDescent="0.25"/>
    <row r="5756" s="7" customFormat="1" x14ac:dyDescent="0.25"/>
    <row r="5757" s="7" customFormat="1" x14ac:dyDescent="0.25"/>
    <row r="5758" s="7" customFormat="1" x14ac:dyDescent="0.25"/>
    <row r="5759" s="7" customFormat="1" x14ac:dyDescent="0.25"/>
    <row r="5760" s="7" customFormat="1" x14ac:dyDescent="0.25"/>
    <row r="5761" s="7" customFormat="1" x14ac:dyDescent="0.25"/>
    <row r="5762" s="7" customFormat="1" x14ac:dyDescent="0.25"/>
    <row r="5763" s="7" customFormat="1" x14ac:dyDescent="0.25"/>
    <row r="5764" s="7" customFormat="1" x14ac:dyDescent="0.25"/>
    <row r="5765" s="7" customFormat="1" x14ac:dyDescent="0.25"/>
    <row r="5766" s="7" customFormat="1" x14ac:dyDescent="0.25"/>
    <row r="5767" s="7" customFormat="1" x14ac:dyDescent="0.25"/>
    <row r="5768" s="7" customFormat="1" x14ac:dyDescent="0.25"/>
    <row r="5769" s="7" customFormat="1" x14ac:dyDescent="0.25"/>
    <row r="5770" s="7" customFormat="1" x14ac:dyDescent="0.25"/>
    <row r="5771" s="7" customFormat="1" x14ac:dyDescent="0.25"/>
    <row r="5772" s="7" customFormat="1" x14ac:dyDescent="0.25"/>
    <row r="5773" s="7" customFormat="1" x14ac:dyDescent="0.25"/>
    <row r="5774" s="7" customFormat="1" x14ac:dyDescent="0.25"/>
    <row r="5775" s="7" customFormat="1" x14ac:dyDescent="0.25"/>
    <row r="5776" s="7" customFormat="1" x14ac:dyDescent="0.25"/>
    <row r="5777" s="7" customFormat="1" x14ac:dyDescent="0.25"/>
    <row r="5778" s="7" customFormat="1" x14ac:dyDescent="0.25"/>
    <row r="5779" s="7" customFormat="1" x14ac:dyDescent="0.25"/>
    <row r="5780" s="7" customFormat="1" x14ac:dyDescent="0.25"/>
    <row r="5781" s="7" customFormat="1" x14ac:dyDescent="0.25"/>
    <row r="5782" s="7" customFormat="1" x14ac:dyDescent="0.25"/>
    <row r="5783" s="7" customFormat="1" x14ac:dyDescent="0.25"/>
    <row r="5784" s="7" customFormat="1" x14ac:dyDescent="0.25"/>
    <row r="5785" s="7" customFormat="1" x14ac:dyDescent="0.25"/>
    <row r="5786" s="7" customFormat="1" x14ac:dyDescent="0.25"/>
    <row r="5787" s="7" customFormat="1" x14ac:dyDescent="0.25"/>
    <row r="5788" s="7" customFormat="1" x14ac:dyDescent="0.25"/>
    <row r="5789" s="7" customFormat="1" x14ac:dyDescent="0.25"/>
    <row r="5790" s="7" customFormat="1" x14ac:dyDescent="0.25"/>
    <row r="5791" s="7" customFormat="1" x14ac:dyDescent="0.25"/>
    <row r="5792" s="7" customFormat="1" x14ac:dyDescent="0.25"/>
    <row r="5793" s="7" customFormat="1" x14ac:dyDescent="0.25"/>
    <row r="5794" s="7" customFormat="1" x14ac:dyDescent="0.25"/>
    <row r="5795" s="7" customFormat="1" x14ac:dyDescent="0.25"/>
    <row r="5796" s="7" customFormat="1" x14ac:dyDescent="0.25"/>
    <row r="5797" s="7" customFormat="1" x14ac:dyDescent="0.25"/>
    <row r="5798" s="7" customFormat="1" x14ac:dyDescent="0.25"/>
    <row r="5799" s="7" customFormat="1" x14ac:dyDescent="0.25"/>
    <row r="5800" s="7" customFormat="1" x14ac:dyDescent="0.25"/>
    <row r="5801" s="7" customFormat="1" x14ac:dyDescent="0.25"/>
    <row r="5802" s="7" customFormat="1" x14ac:dyDescent="0.25"/>
    <row r="5803" s="7" customFormat="1" x14ac:dyDescent="0.25"/>
    <row r="5804" s="7" customFormat="1" x14ac:dyDescent="0.25"/>
    <row r="5805" s="7" customFormat="1" x14ac:dyDescent="0.25"/>
    <row r="5806" s="7" customFormat="1" x14ac:dyDescent="0.25"/>
    <row r="5807" s="7" customFormat="1" x14ac:dyDescent="0.25"/>
    <row r="5808" s="7" customFormat="1" x14ac:dyDescent="0.25"/>
    <row r="5809" s="7" customFormat="1" x14ac:dyDescent="0.25"/>
    <row r="5810" s="7" customFormat="1" x14ac:dyDescent="0.25"/>
    <row r="5811" s="7" customFormat="1" x14ac:dyDescent="0.25"/>
    <row r="5812" s="7" customFormat="1" x14ac:dyDescent="0.25"/>
    <row r="5813" s="7" customFormat="1" x14ac:dyDescent="0.25"/>
    <row r="5814" s="7" customFormat="1" x14ac:dyDescent="0.25"/>
    <row r="5815" s="7" customFormat="1" x14ac:dyDescent="0.25"/>
    <row r="5816" s="7" customFormat="1" x14ac:dyDescent="0.25"/>
    <row r="5817" s="7" customFormat="1" x14ac:dyDescent="0.25"/>
    <row r="5818" s="7" customFormat="1" x14ac:dyDescent="0.25"/>
    <row r="5819" s="7" customFormat="1" x14ac:dyDescent="0.25"/>
    <row r="5820" s="7" customFormat="1" x14ac:dyDescent="0.25"/>
    <row r="5821" s="7" customFormat="1" x14ac:dyDescent="0.25"/>
    <row r="5822" s="7" customFormat="1" x14ac:dyDescent="0.25"/>
    <row r="5823" s="7" customFormat="1" x14ac:dyDescent="0.25"/>
    <row r="5824" s="7" customFormat="1" x14ac:dyDescent="0.25"/>
    <row r="5825" s="7" customFormat="1" x14ac:dyDescent="0.25"/>
    <row r="5826" s="7" customFormat="1" x14ac:dyDescent="0.25"/>
    <row r="5827" s="7" customFormat="1" x14ac:dyDescent="0.25"/>
    <row r="5828" s="7" customFormat="1" x14ac:dyDescent="0.25"/>
    <row r="5829" s="7" customFormat="1" x14ac:dyDescent="0.25"/>
    <row r="5830" s="7" customFormat="1" x14ac:dyDescent="0.25"/>
    <row r="5831" s="7" customFormat="1" x14ac:dyDescent="0.25"/>
    <row r="5832" s="7" customFormat="1" x14ac:dyDescent="0.25"/>
    <row r="5833" s="7" customFormat="1" x14ac:dyDescent="0.25"/>
    <row r="5834" s="7" customFormat="1" x14ac:dyDescent="0.25"/>
    <row r="5835" s="7" customFormat="1" x14ac:dyDescent="0.25"/>
    <row r="5836" s="7" customFormat="1" x14ac:dyDescent="0.25"/>
    <row r="5837" s="7" customFormat="1" x14ac:dyDescent="0.25"/>
    <row r="5838" s="7" customFormat="1" x14ac:dyDescent="0.25"/>
    <row r="5839" s="7" customFormat="1" x14ac:dyDescent="0.25"/>
    <row r="5840" s="7" customFormat="1" x14ac:dyDescent="0.25"/>
    <row r="5841" s="7" customFormat="1" x14ac:dyDescent="0.25"/>
    <row r="5842" s="7" customFormat="1" x14ac:dyDescent="0.25"/>
    <row r="5843" s="7" customFormat="1" x14ac:dyDescent="0.25"/>
    <row r="5844" s="7" customFormat="1" x14ac:dyDescent="0.25"/>
    <row r="5845" s="7" customFormat="1" x14ac:dyDescent="0.25"/>
    <row r="5846" s="7" customFormat="1" x14ac:dyDescent="0.25"/>
    <row r="5847" s="7" customFormat="1" x14ac:dyDescent="0.25"/>
    <row r="5848" s="7" customFormat="1" x14ac:dyDescent="0.25"/>
    <row r="5849" s="7" customFormat="1" x14ac:dyDescent="0.25"/>
    <row r="5850" s="7" customFormat="1" x14ac:dyDescent="0.25"/>
    <row r="5851" s="7" customFormat="1" x14ac:dyDescent="0.25"/>
    <row r="5852" s="7" customFormat="1" x14ac:dyDescent="0.25"/>
    <row r="5853" s="7" customFormat="1" x14ac:dyDescent="0.25"/>
    <row r="5854" s="7" customFormat="1" x14ac:dyDescent="0.25"/>
    <row r="5855" s="7" customFormat="1" x14ac:dyDescent="0.25"/>
    <row r="5856" s="7" customFormat="1" x14ac:dyDescent="0.25"/>
    <row r="5857" s="7" customFormat="1" x14ac:dyDescent="0.25"/>
    <row r="5858" s="7" customFormat="1" x14ac:dyDescent="0.25"/>
    <row r="5859" s="7" customFormat="1" x14ac:dyDescent="0.25"/>
    <row r="5860" s="7" customFormat="1" x14ac:dyDescent="0.25"/>
    <row r="5861" s="7" customFormat="1" x14ac:dyDescent="0.25"/>
    <row r="5862" s="7" customFormat="1" x14ac:dyDescent="0.25"/>
    <row r="5863" s="7" customFormat="1" x14ac:dyDescent="0.25"/>
    <row r="5864" s="7" customFormat="1" x14ac:dyDescent="0.25"/>
    <row r="5865" s="7" customFormat="1" x14ac:dyDescent="0.25"/>
    <row r="5866" s="7" customFormat="1" x14ac:dyDescent="0.25"/>
    <row r="5867" s="7" customFormat="1" x14ac:dyDescent="0.25"/>
    <row r="5868" s="7" customFormat="1" x14ac:dyDescent="0.25"/>
    <row r="5869" s="7" customFormat="1" x14ac:dyDescent="0.25"/>
    <row r="5870" s="7" customFormat="1" x14ac:dyDescent="0.25"/>
    <row r="5871" s="7" customFormat="1" x14ac:dyDescent="0.25"/>
    <row r="5872" s="7" customFormat="1" x14ac:dyDescent="0.25"/>
    <row r="5873" s="7" customFormat="1" x14ac:dyDescent="0.25"/>
    <row r="5874" s="7" customFormat="1" x14ac:dyDescent="0.25"/>
    <row r="5875" s="7" customFormat="1" x14ac:dyDescent="0.25"/>
    <row r="5876" s="7" customFormat="1" x14ac:dyDescent="0.25"/>
    <row r="5877" s="7" customFormat="1" x14ac:dyDescent="0.25"/>
    <row r="5878" s="7" customFormat="1" x14ac:dyDescent="0.25"/>
    <row r="5879" s="7" customFormat="1" x14ac:dyDescent="0.25"/>
    <row r="5880" s="7" customFormat="1" x14ac:dyDescent="0.25"/>
    <row r="5881" s="7" customFormat="1" x14ac:dyDescent="0.25"/>
    <row r="5882" s="7" customFormat="1" x14ac:dyDescent="0.25"/>
    <row r="5883" s="7" customFormat="1" x14ac:dyDescent="0.25"/>
    <row r="5884" s="7" customFormat="1" x14ac:dyDescent="0.25"/>
    <row r="5885" s="7" customFormat="1" x14ac:dyDescent="0.25"/>
    <row r="5886" s="7" customFormat="1" x14ac:dyDescent="0.25"/>
    <row r="5887" s="7" customFormat="1" x14ac:dyDescent="0.25"/>
    <row r="5888" s="7" customFormat="1" x14ac:dyDescent="0.25"/>
    <row r="5889" s="7" customFormat="1" x14ac:dyDescent="0.25"/>
    <row r="5890" s="7" customFormat="1" x14ac:dyDescent="0.25"/>
    <row r="5891" s="7" customFormat="1" x14ac:dyDescent="0.25"/>
    <row r="5892" s="7" customFormat="1" x14ac:dyDescent="0.25"/>
    <row r="5893" s="7" customFormat="1" x14ac:dyDescent="0.25"/>
    <row r="5894" s="7" customFormat="1" x14ac:dyDescent="0.25"/>
    <row r="5895" s="7" customFormat="1" x14ac:dyDescent="0.25"/>
    <row r="5896" s="7" customFormat="1" x14ac:dyDescent="0.25"/>
    <row r="5897" s="7" customFormat="1" x14ac:dyDescent="0.25"/>
    <row r="5898" s="7" customFormat="1" x14ac:dyDescent="0.25"/>
    <row r="5899" s="7" customFormat="1" x14ac:dyDescent="0.25"/>
    <row r="5900" s="7" customFormat="1" x14ac:dyDescent="0.25"/>
    <row r="5901" s="7" customFormat="1" x14ac:dyDescent="0.25"/>
    <row r="5902" s="7" customFormat="1" x14ac:dyDescent="0.25"/>
    <row r="5903" s="7" customFormat="1" x14ac:dyDescent="0.25"/>
    <row r="5904" s="7" customFormat="1" x14ac:dyDescent="0.25"/>
    <row r="5905" s="7" customFormat="1" x14ac:dyDescent="0.25"/>
    <row r="5906" s="7" customFormat="1" x14ac:dyDescent="0.25"/>
    <row r="5907" s="7" customFormat="1" x14ac:dyDescent="0.25"/>
    <row r="5908" s="7" customFormat="1" x14ac:dyDescent="0.25"/>
    <row r="5909" s="7" customFormat="1" x14ac:dyDescent="0.25"/>
    <row r="5910" s="7" customFormat="1" x14ac:dyDescent="0.25"/>
    <row r="5911" s="7" customFormat="1" x14ac:dyDescent="0.25"/>
    <row r="5912" s="7" customFormat="1" x14ac:dyDescent="0.25"/>
    <row r="5913" s="7" customFormat="1" x14ac:dyDescent="0.25"/>
    <row r="5914" s="7" customFormat="1" x14ac:dyDescent="0.25"/>
    <row r="5915" s="7" customFormat="1" x14ac:dyDescent="0.25"/>
    <row r="5916" s="7" customFormat="1" x14ac:dyDescent="0.25"/>
    <row r="5917" s="7" customFormat="1" x14ac:dyDescent="0.25"/>
    <row r="5918" s="7" customFormat="1" x14ac:dyDescent="0.25"/>
    <row r="5919" s="7" customFormat="1" x14ac:dyDescent="0.25"/>
    <row r="5920" s="7" customFormat="1" x14ac:dyDescent="0.25"/>
    <row r="5921" s="7" customFormat="1" x14ac:dyDescent="0.25"/>
    <row r="5922" s="7" customFormat="1" x14ac:dyDescent="0.25"/>
    <row r="5923" s="7" customFormat="1" x14ac:dyDescent="0.25"/>
    <row r="5924" s="7" customFormat="1" x14ac:dyDescent="0.25"/>
    <row r="5925" s="7" customFormat="1" x14ac:dyDescent="0.25"/>
    <row r="5926" s="7" customFormat="1" x14ac:dyDescent="0.25"/>
    <row r="5927" s="7" customFormat="1" x14ac:dyDescent="0.25"/>
    <row r="5928" s="7" customFormat="1" x14ac:dyDescent="0.25"/>
    <row r="5929" s="7" customFormat="1" x14ac:dyDescent="0.25"/>
    <row r="5930" s="7" customFormat="1" x14ac:dyDescent="0.25"/>
    <row r="5931" s="7" customFormat="1" x14ac:dyDescent="0.25"/>
    <row r="5932" s="7" customFormat="1" x14ac:dyDescent="0.25"/>
    <row r="5933" s="7" customFormat="1" x14ac:dyDescent="0.25"/>
    <row r="5934" s="7" customFormat="1" x14ac:dyDescent="0.25"/>
    <row r="5935" s="7" customFormat="1" x14ac:dyDescent="0.25"/>
    <row r="5936" s="7" customFormat="1" x14ac:dyDescent="0.25"/>
    <row r="5937" s="7" customFormat="1" x14ac:dyDescent="0.25"/>
    <row r="5938" s="7" customFormat="1" x14ac:dyDescent="0.25"/>
    <row r="5939" s="7" customFormat="1" x14ac:dyDescent="0.25"/>
    <row r="5940" s="7" customFormat="1" x14ac:dyDescent="0.25"/>
    <row r="5941" s="7" customFormat="1" x14ac:dyDescent="0.25"/>
    <row r="5942" s="7" customFormat="1" x14ac:dyDescent="0.25"/>
    <row r="5943" s="7" customFormat="1" x14ac:dyDescent="0.25"/>
    <row r="5944" s="7" customFormat="1" x14ac:dyDescent="0.25"/>
    <row r="5945" s="7" customFormat="1" x14ac:dyDescent="0.25"/>
    <row r="5946" s="7" customFormat="1" x14ac:dyDescent="0.25"/>
    <row r="5947" s="7" customFormat="1" x14ac:dyDescent="0.25"/>
    <row r="5948" s="7" customFormat="1" x14ac:dyDescent="0.25"/>
    <row r="5949" s="7" customFormat="1" x14ac:dyDescent="0.25"/>
    <row r="5950" s="7" customFormat="1" x14ac:dyDescent="0.25"/>
    <row r="5951" s="7" customFormat="1" x14ac:dyDescent="0.25"/>
    <row r="5952" s="7" customFormat="1" x14ac:dyDescent="0.25"/>
    <row r="5953" s="7" customFormat="1" x14ac:dyDescent="0.25"/>
    <row r="5954" s="7" customFormat="1" x14ac:dyDescent="0.25"/>
    <row r="5955" s="7" customFormat="1" x14ac:dyDescent="0.25"/>
    <row r="5956" s="7" customFormat="1" x14ac:dyDescent="0.25"/>
    <row r="5957" s="7" customFormat="1" x14ac:dyDescent="0.25"/>
    <row r="5958" s="7" customFormat="1" x14ac:dyDescent="0.25"/>
    <row r="5959" s="7" customFormat="1" x14ac:dyDescent="0.25"/>
    <row r="5960" s="7" customFormat="1" x14ac:dyDescent="0.25"/>
    <row r="5961" s="7" customFormat="1" x14ac:dyDescent="0.25"/>
    <row r="5962" s="7" customFormat="1" x14ac:dyDescent="0.25"/>
    <row r="5963" s="7" customFormat="1" x14ac:dyDescent="0.25"/>
    <row r="5964" s="7" customFormat="1" x14ac:dyDescent="0.25"/>
    <row r="5965" s="7" customFormat="1" x14ac:dyDescent="0.25"/>
    <row r="5966" s="7" customFormat="1" x14ac:dyDescent="0.25"/>
    <row r="5967" s="7" customFormat="1" x14ac:dyDescent="0.25"/>
    <row r="5968" s="7" customFormat="1" x14ac:dyDescent="0.25"/>
    <row r="5969" s="7" customFormat="1" x14ac:dyDescent="0.25"/>
    <row r="5970" s="7" customFormat="1" x14ac:dyDescent="0.25"/>
    <row r="5971" s="7" customFormat="1" x14ac:dyDescent="0.25"/>
    <row r="5972" s="7" customFormat="1" x14ac:dyDescent="0.25"/>
    <row r="5973" s="7" customFormat="1" x14ac:dyDescent="0.25"/>
    <row r="5974" s="7" customFormat="1" x14ac:dyDescent="0.25"/>
    <row r="5975" s="7" customFormat="1" x14ac:dyDescent="0.25"/>
    <row r="5976" s="7" customFormat="1" x14ac:dyDescent="0.25"/>
    <row r="5977" s="7" customFormat="1" x14ac:dyDescent="0.25"/>
    <row r="5978" s="7" customFormat="1" x14ac:dyDescent="0.25"/>
    <row r="5979" s="7" customFormat="1" x14ac:dyDescent="0.25"/>
    <row r="5980" s="7" customFormat="1" x14ac:dyDescent="0.25"/>
    <row r="5981" s="7" customFormat="1" x14ac:dyDescent="0.25"/>
    <row r="5982" s="7" customFormat="1" x14ac:dyDescent="0.25"/>
    <row r="5983" s="7" customFormat="1" x14ac:dyDescent="0.25"/>
    <row r="5984" s="7" customFormat="1" x14ac:dyDescent="0.25"/>
    <row r="5985" s="7" customFormat="1" x14ac:dyDescent="0.25"/>
    <row r="5986" s="7" customFormat="1" x14ac:dyDescent="0.25"/>
    <row r="5987" s="7" customFormat="1" x14ac:dyDescent="0.25"/>
    <row r="5988" s="7" customFormat="1" x14ac:dyDescent="0.25"/>
    <row r="5989" s="7" customFormat="1" x14ac:dyDescent="0.25"/>
    <row r="5990" s="7" customFormat="1" x14ac:dyDescent="0.25"/>
    <row r="5991" s="7" customFormat="1" x14ac:dyDescent="0.25"/>
    <row r="5992" s="7" customFormat="1" x14ac:dyDescent="0.25"/>
    <row r="5993" s="7" customFormat="1" x14ac:dyDescent="0.25"/>
    <row r="5994" s="7" customFormat="1" x14ac:dyDescent="0.25"/>
    <row r="5995" s="7" customFormat="1" x14ac:dyDescent="0.25"/>
    <row r="5996" s="7" customFormat="1" x14ac:dyDescent="0.25"/>
    <row r="5997" s="7" customFormat="1" x14ac:dyDescent="0.25"/>
    <row r="5998" s="7" customFormat="1" x14ac:dyDescent="0.25"/>
    <row r="5999" s="7" customFormat="1" x14ac:dyDescent="0.25"/>
    <row r="6000" s="7" customFormat="1" x14ac:dyDescent="0.25"/>
    <row r="6001" s="7" customFormat="1" x14ac:dyDescent="0.25"/>
    <row r="6002" s="7" customFormat="1" x14ac:dyDescent="0.25"/>
    <row r="6003" s="7" customFormat="1" x14ac:dyDescent="0.25"/>
    <row r="6004" s="7" customFormat="1" x14ac:dyDescent="0.25"/>
    <row r="6005" s="7" customFormat="1" x14ac:dyDescent="0.25"/>
    <row r="6006" s="7" customFormat="1" x14ac:dyDescent="0.25"/>
    <row r="6007" s="7" customFormat="1" x14ac:dyDescent="0.25"/>
    <row r="6008" s="7" customFormat="1" x14ac:dyDescent="0.25"/>
    <row r="6009" s="7" customFormat="1" x14ac:dyDescent="0.25"/>
    <row r="6010" s="7" customFormat="1" x14ac:dyDescent="0.25"/>
    <row r="6011" s="7" customFormat="1" x14ac:dyDescent="0.25"/>
    <row r="6012" s="7" customFormat="1" x14ac:dyDescent="0.25"/>
    <row r="6013" s="7" customFormat="1" x14ac:dyDescent="0.25"/>
    <row r="6014" s="7" customFormat="1" x14ac:dyDescent="0.25"/>
    <row r="6015" s="7" customFormat="1" x14ac:dyDescent="0.25"/>
    <row r="6016" s="7" customFormat="1" x14ac:dyDescent="0.25"/>
    <row r="6017" s="7" customFormat="1" x14ac:dyDescent="0.25"/>
    <row r="6018" s="7" customFormat="1" x14ac:dyDescent="0.25"/>
    <row r="6019" s="7" customFormat="1" x14ac:dyDescent="0.25"/>
    <row r="6020" s="7" customFormat="1" x14ac:dyDescent="0.25"/>
    <row r="6021" s="7" customFormat="1" x14ac:dyDescent="0.25"/>
    <row r="6022" s="7" customFormat="1" x14ac:dyDescent="0.25"/>
    <row r="6023" s="7" customFormat="1" x14ac:dyDescent="0.25"/>
    <row r="6024" s="7" customFormat="1" x14ac:dyDescent="0.25"/>
    <row r="6025" s="7" customFormat="1" x14ac:dyDescent="0.25"/>
    <row r="6026" s="7" customFormat="1" x14ac:dyDescent="0.25"/>
    <row r="6027" s="7" customFormat="1" x14ac:dyDescent="0.25"/>
    <row r="6028" s="7" customFormat="1" x14ac:dyDescent="0.25"/>
    <row r="6029" s="7" customFormat="1" x14ac:dyDescent="0.25"/>
    <row r="6030" s="7" customFormat="1" x14ac:dyDescent="0.25"/>
    <row r="6031" s="7" customFormat="1" x14ac:dyDescent="0.25"/>
    <row r="6032" s="7" customFormat="1" x14ac:dyDescent="0.25"/>
    <row r="6033" s="7" customFormat="1" x14ac:dyDescent="0.25"/>
    <row r="6034" s="7" customFormat="1" x14ac:dyDescent="0.25"/>
    <row r="6035" s="7" customFormat="1" x14ac:dyDescent="0.25"/>
    <row r="6036" s="7" customFormat="1" x14ac:dyDescent="0.25"/>
    <row r="6037" s="7" customFormat="1" x14ac:dyDescent="0.25"/>
    <row r="6038" s="7" customFormat="1" x14ac:dyDescent="0.25"/>
    <row r="6039" s="7" customFormat="1" x14ac:dyDescent="0.25"/>
    <row r="6040" s="7" customFormat="1" x14ac:dyDescent="0.25"/>
    <row r="6041" s="7" customFormat="1" x14ac:dyDescent="0.25"/>
    <row r="6042" s="7" customFormat="1" x14ac:dyDescent="0.25"/>
    <row r="6043" s="7" customFormat="1" x14ac:dyDescent="0.25"/>
    <row r="6044" s="7" customFormat="1" x14ac:dyDescent="0.25"/>
    <row r="6045" s="7" customFormat="1" x14ac:dyDescent="0.25"/>
    <row r="6046" s="7" customFormat="1" x14ac:dyDescent="0.25"/>
    <row r="6047" s="7" customFormat="1" x14ac:dyDescent="0.25"/>
    <row r="6048" s="7" customFormat="1" x14ac:dyDescent="0.25"/>
    <row r="6049" s="7" customFormat="1" x14ac:dyDescent="0.25"/>
    <row r="6050" s="7" customFormat="1" x14ac:dyDescent="0.25"/>
    <row r="6051" s="7" customFormat="1" x14ac:dyDescent="0.25"/>
    <row r="6052" s="7" customFormat="1" x14ac:dyDescent="0.25"/>
    <row r="6053" s="7" customFormat="1" x14ac:dyDescent="0.25"/>
    <row r="6054" s="7" customFormat="1" x14ac:dyDescent="0.25"/>
    <row r="6055" s="7" customFormat="1" x14ac:dyDescent="0.25"/>
    <row r="6056" s="7" customFormat="1" x14ac:dyDescent="0.25"/>
    <row r="6057" s="7" customFormat="1" x14ac:dyDescent="0.25"/>
    <row r="6058" s="7" customFormat="1" x14ac:dyDescent="0.25"/>
    <row r="6059" s="7" customFormat="1" x14ac:dyDescent="0.25"/>
    <row r="6060" s="7" customFormat="1" x14ac:dyDescent="0.25"/>
    <row r="6061" s="7" customFormat="1" x14ac:dyDescent="0.25"/>
    <row r="6062" s="7" customFormat="1" x14ac:dyDescent="0.25"/>
    <row r="6063" s="7" customFormat="1" x14ac:dyDescent="0.25"/>
    <row r="6064" s="7" customFormat="1" x14ac:dyDescent="0.25"/>
    <row r="6065" s="7" customFormat="1" x14ac:dyDescent="0.25"/>
    <row r="6066" s="7" customFormat="1" x14ac:dyDescent="0.25"/>
    <row r="6067" s="7" customFormat="1" x14ac:dyDescent="0.25"/>
    <row r="6068" s="7" customFormat="1" x14ac:dyDescent="0.25"/>
    <row r="6069" s="7" customFormat="1" x14ac:dyDescent="0.25"/>
    <row r="6070" s="7" customFormat="1" x14ac:dyDescent="0.25"/>
    <row r="6071" s="7" customFormat="1" x14ac:dyDescent="0.25"/>
    <row r="6072" s="7" customFormat="1" x14ac:dyDescent="0.25"/>
    <row r="6073" s="7" customFormat="1" x14ac:dyDescent="0.25"/>
    <row r="6074" s="7" customFormat="1" x14ac:dyDescent="0.25"/>
    <row r="6075" s="7" customFormat="1" x14ac:dyDescent="0.25"/>
    <row r="6076" s="7" customFormat="1" x14ac:dyDescent="0.25"/>
    <row r="6077" s="7" customFormat="1" x14ac:dyDescent="0.25"/>
    <row r="6078" s="7" customFormat="1" x14ac:dyDescent="0.25"/>
    <row r="6079" s="7" customFormat="1" x14ac:dyDescent="0.25"/>
    <row r="6080" s="7" customFormat="1" x14ac:dyDescent="0.25"/>
    <row r="6081" s="7" customFormat="1" x14ac:dyDescent="0.25"/>
    <row r="6082" s="7" customFormat="1" x14ac:dyDescent="0.25"/>
    <row r="6083" s="7" customFormat="1" x14ac:dyDescent="0.25"/>
    <row r="6084" s="7" customFormat="1" x14ac:dyDescent="0.25"/>
    <row r="6085" s="7" customFormat="1" x14ac:dyDescent="0.25"/>
    <row r="6086" s="7" customFormat="1" x14ac:dyDescent="0.25"/>
    <row r="6087" s="7" customFormat="1" x14ac:dyDescent="0.25"/>
    <row r="6088" s="7" customFormat="1" x14ac:dyDescent="0.25"/>
    <row r="6089" s="7" customFormat="1" x14ac:dyDescent="0.25"/>
    <row r="6090" s="7" customFormat="1" x14ac:dyDescent="0.25"/>
    <row r="6091" s="7" customFormat="1" x14ac:dyDescent="0.25"/>
    <row r="6092" s="7" customFormat="1" x14ac:dyDescent="0.25"/>
    <row r="6093" s="7" customFormat="1" x14ac:dyDescent="0.25"/>
    <row r="6094" s="7" customFormat="1" x14ac:dyDescent="0.25"/>
    <row r="6095" s="7" customFormat="1" x14ac:dyDescent="0.25"/>
    <row r="6096" s="7" customFormat="1" x14ac:dyDescent="0.25"/>
    <row r="6097" s="7" customFormat="1" x14ac:dyDescent="0.25"/>
    <row r="6098" s="7" customFormat="1" x14ac:dyDescent="0.25"/>
    <row r="6099" s="7" customFormat="1" x14ac:dyDescent="0.25"/>
    <row r="6100" s="7" customFormat="1" x14ac:dyDescent="0.25"/>
    <row r="6101" s="7" customFormat="1" x14ac:dyDescent="0.25"/>
    <row r="6102" s="7" customFormat="1" x14ac:dyDescent="0.25"/>
    <row r="6103" s="7" customFormat="1" x14ac:dyDescent="0.25"/>
    <row r="6104" s="7" customFormat="1" x14ac:dyDescent="0.25"/>
    <row r="6105" s="7" customFormat="1" x14ac:dyDescent="0.25"/>
    <row r="6106" s="7" customFormat="1" x14ac:dyDescent="0.25"/>
    <row r="6107" s="7" customFormat="1" x14ac:dyDescent="0.25"/>
    <row r="6108" s="7" customFormat="1" x14ac:dyDescent="0.25"/>
    <row r="6109" s="7" customFormat="1" x14ac:dyDescent="0.25"/>
    <row r="6110" s="7" customFormat="1" x14ac:dyDescent="0.25"/>
    <row r="6111" s="7" customFormat="1" x14ac:dyDescent="0.25"/>
    <row r="6112" s="7" customFormat="1" x14ac:dyDescent="0.25"/>
    <row r="6113" s="7" customFormat="1" x14ac:dyDescent="0.25"/>
    <row r="6114" s="7" customFormat="1" x14ac:dyDescent="0.25"/>
    <row r="6115" s="7" customFormat="1" x14ac:dyDescent="0.25"/>
    <row r="6116" s="7" customFormat="1" x14ac:dyDescent="0.25"/>
    <row r="6117" s="7" customFormat="1" x14ac:dyDescent="0.25"/>
    <row r="6118" s="7" customFormat="1" x14ac:dyDescent="0.25"/>
    <row r="6119" s="7" customFormat="1" x14ac:dyDescent="0.25"/>
    <row r="6120" s="7" customFormat="1" x14ac:dyDescent="0.25"/>
    <row r="6121" s="7" customFormat="1" x14ac:dyDescent="0.25"/>
    <row r="6122" s="7" customFormat="1" x14ac:dyDescent="0.25"/>
    <row r="6123" s="7" customFormat="1" x14ac:dyDescent="0.25"/>
    <row r="6124" s="7" customFormat="1" x14ac:dyDescent="0.25"/>
    <row r="6125" s="7" customFormat="1" x14ac:dyDescent="0.25"/>
    <row r="6126" s="7" customFormat="1" x14ac:dyDescent="0.25"/>
    <row r="6127" s="7" customFormat="1" x14ac:dyDescent="0.25"/>
    <row r="6128" s="7" customFormat="1" x14ac:dyDescent="0.25"/>
    <row r="6129" s="7" customFormat="1" x14ac:dyDescent="0.25"/>
    <row r="6130" s="7" customFormat="1" x14ac:dyDescent="0.25"/>
    <row r="6131" s="7" customFormat="1" x14ac:dyDescent="0.25"/>
    <row r="6132" s="7" customFormat="1" x14ac:dyDescent="0.25"/>
    <row r="6133" s="7" customFormat="1" x14ac:dyDescent="0.25"/>
    <row r="6134" s="7" customFormat="1" x14ac:dyDescent="0.25"/>
    <row r="6135" s="7" customFormat="1" x14ac:dyDescent="0.25"/>
    <row r="6136" s="7" customFormat="1" x14ac:dyDescent="0.25"/>
    <row r="6137" s="7" customFormat="1" x14ac:dyDescent="0.25"/>
    <row r="6138" s="7" customFormat="1" x14ac:dyDescent="0.25"/>
    <row r="6139" s="7" customFormat="1" x14ac:dyDescent="0.25"/>
    <row r="6140" s="7" customFormat="1" x14ac:dyDescent="0.25"/>
    <row r="6141" s="7" customFormat="1" x14ac:dyDescent="0.25"/>
    <row r="6142" s="7" customFormat="1" x14ac:dyDescent="0.25"/>
    <row r="6143" s="7" customFormat="1" x14ac:dyDescent="0.25"/>
    <row r="6144" s="7" customFormat="1" x14ac:dyDescent="0.25"/>
    <row r="6145" s="7" customFormat="1" x14ac:dyDescent="0.25"/>
    <row r="6146" s="7" customFormat="1" x14ac:dyDescent="0.25"/>
    <row r="6147" s="7" customFormat="1" x14ac:dyDescent="0.25"/>
    <row r="6148" s="7" customFormat="1" x14ac:dyDescent="0.25"/>
    <row r="6149" s="7" customFormat="1" x14ac:dyDescent="0.25"/>
    <row r="6150" s="7" customFormat="1" x14ac:dyDescent="0.25"/>
    <row r="6151" s="7" customFormat="1" x14ac:dyDescent="0.25"/>
    <row r="6152" s="7" customFormat="1" x14ac:dyDescent="0.25"/>
    <row r="6153" s="7" customFormat="1" x14ac:dyDescent="0.25"/>
    <row r="6154" s="7" customFormat="1" x14ac:dyDescent="0.25"/>
    <row r="6155" s="7" customFormat="1" x14ac:dyDescent="0.25"/>
    <row r="6156" s="7" customFormat="1" x14ac:dyDescent="0.25"/>
    <row r="6157" s="7" customFormat="1" x14ac:dyDescent="0.25"/>
    <row r="6158" s="7" customFormat="1" x14ac:dyDescent="0.25"/>
    <row r="6159" s="7" customFormat="1" x14ac:dyDescent="0.25"/>
    <row r="6160" s="7" customFormat="1" x14ac:dyDescent="0.25"/>
    <row r="6161" s="7" customFormat="1" x14ac:dyDescent="0.25"/>
    <row r="6162" s="7" customFormat="1" x14ac:dyDescent="0.25"/>
    <row r="6163" s="7" customFormat="1" x14ac:dyDescent="0.25"/>
    <row r="6164" s="7" customFormat="1" x14ac:dyDescent="0.25"/>
    <row r="6165" s="7" customFormat="1" x14ac:dyDescent="0.25"/>
    <row r="6166" s="7" customFormat="1" x14ac:dyDescent="0.25"/>
    <row r="6167" s="7" customFormat="1" x14ac:dyDescent="0.25"/>
    <row r="6168" s="7" customFormat="1" x14ac:dyDescent="0.25"/>
    <row r="6169" s="7" customFormat="1" x14ac:dyDescent="0.25"/>
    <row r="6170" s="7" customFormat="1" x14ac:dyDescent="0.25"/>
    <row r="6171" s="7" customFormat="1" x14ac:dyDescent="0.25"/>
    <row r="6172" s="7" customFormat="1" x14ac:dyDescent="0.25"/>
    <row r="6173" s="7" customFormat="1" x14ac:dyDescent="0.25"/>
    <row r="6174" s="7" customFormat="1" x14ac:dyDescent="0.25"/>
    <row r="6175" s="7" customFormat="1" x14ac:dyDescent="0.25"/>
    <row r="6176" s="7" customFormat="1" x14ac:dyDescent="0.25"/>
    <row r="6177" s="7" customFormat="1" x14ac:dyDescent="0.25"/>
    <row r="6178" s="7" customFormat="1" x14ac:dyDescent="0.25"/>
    <row r="6179" s="7" customFormat="1" x14ac:dyDescent="0.25"/>
    <row r="6180" s="7" customFormat="1" x14ac:dyDescent="0.25"/>
    <row r="6181" s="7" customFormat="1" x14ac:dyDescent="0.25"/>
    <row r="6182" s="7" customFormat="1" x14ac:dyDescent="0.25"/>
    <row r="6183" s="7" customFormat="1" x14ac:dyDescent="0.25"/>
    <row r="6184" s="7" customFormat="1" x14ac:dyDescent="0.25"/>
    <row r="6185" s="7" customFormat="1" x14ac:dyDescent="0.25"/>
    <row r="6186" s="7" customFormat="1" x14ac:dyDescent="0.25"/>
    <row r="6187" s="7" customFormat="1" x14ac:dyDescent="0.25"/>
    <row r="6188" s="7" customFormat="1" x14ac:dyDescent="0.25"/>
    <row r="6189" s="7" customFormat="1" x14ac:dyDescent="0.25"/>
    <row r="6190" s="7" customFormat="1" x14ac:dyDescent="0.25"/>
    <row r="6191" s="7" customFormat="1" x14ac:dyDescent="0.25"/>
    <row r="6192" s="7" customFormat="1" x14ac:dyDescent="0.25"/>
    <row r="6193" s="7" customFormat="1" x14ac:dyDescent="0.25"/>
    <row r="6194" s="7" customFormat="1" x14ac:dyDescent="0.25"/>
    <row r="6195" s="7" customFormat="1" x14ac:dyDescent="0.25"/>
    <row r="6196" s="7" customFormat="1" x14ac:dyDescent="0.25"/>
    <row r="6197" s="7" customFormat="1" x14ac:dyDescent="0.25"/>
    <row r="6198" s="7" customFormat="1" x14ac:dyDescent="0.25"/>
    <row r="6199" s="7" customFormat="1" x14ac:dyDescent="0.25"/>
    <row r="6200" s="7" customFormat="1" x14ac:dyDescent="0.25"/>
    <row r="6201" s="7" customFormat="1" x14ac:dyDescent="0.25"/>
    <row r="6202" s="7" customFormat="1" x14ac:dyDescent="0.25"/>
    <row r="6203" s="7" customFormat="1" x14ac:dyDescent="0.25"/>
    <row r="6204" s="7" customFormat="1" x14ac:dyDescent="0.25"/>
    <row r="6205" s="7" customFormat="1" x14ac:dyDescent="0.25"/>
    <row r="6206" s="7" customFormat="1" x14ac:dyDescent="0.25"/>
    <row r="6207" s="7" customFormat="1" x14ac:dyDescent="0.25"/>
    <row r="6208" s="7" customFormat="1" x14ac:dyDescent="0.25"/>
    <row r="6209" s="7" customFormat="1" x14ac:dyDescent="0.25"/>
    <row r="6210" s="7" customFormat="1" x14ac:dyDescent="0.25"/>
    <row r="6211" s="7" customFormat="1" x14ac:dyDescent="0.25"/>
    <row r="6212" s="7" customFormat="1" x14ac:dyDescent="0.25"/>
    <row r="6213" s="7" customFormat="1" x14ac:dyDescent="0.25"/>
    <row r="6214" s="7" customFormat="1" x14ac:dyDescent="0.25"/>
    <row r="6215" s="7" customFormat="1" x14ac:dyDescent="0.25"/>
    <row r="6216" s="7" customFormat="1" x14ac:dyDescent="0.25"/>
    <row r="6217" s="7" customFormat="1" x14ac:dyDescent="0.25"/>
    <row r="6218" s="7" customFormat="1" x14ac:dyDescent="0.25"/>
    <row r="6219" s="7" customFormat="1" x14ac:dyDescent="0.25"/>
    <row r="6220" s="7" customFormat="1" x14ac:dyDescent="0.25"/>
    <row r="6221" s="7" customFormat="1" x14ac:dyDescent="0.25"/>
    <row r="6222" s="7" customFormat="1" x14ac:dyDescent="0.25"/>
    <row r="6223" s="7" customFormat="1" x14ac:dyDescent="0.25"/>
    <row r="6224" s="7" customFormat="1" x14ac:dyDescent="0.25"/>
    <row r="6225" s="7" customFormat="1" x14ac:dyDescent="0.25"/>
    <row r="6226" s="7" customFormat="1" x14ac:dyDescent="0.25"/>
    <row r="6227" s="7" customFormat="1" x14ac:dyDescent="0.25"/>
    <row r="6228" s="7" customFormat="1" x14ac:dyDescent="0.25"/>
    <row r="6229" s="7" customFormat="1" x14ac:dyDescent="0.25"/>
    <row r="6230" s="7" customFormat="1" x14ac:dyDescent="0.25"/>
    <row r="6231" s="7" customFormat="1" x14ac:dyDescent="0.25"/>
    <row r="6232" s="7" customFormat="1" x14ac:dyDescent="0.25"/>
    <row r="6233" s="7" customFormat="1" x14ac:dyDescent="0.25"/>
    <row r="6234" s="7" customFormat="1" x14ac:dyDescent="0.25"/>
    <row r="6235" s="7" customFormat="1" x14ac:dyDescent="0.25"/>
    <row r="6236" s="7" customFormat="1" x14ac:dyDescent="0.25"/>
    <row r="6237" s="7" customFormat="1" x14ac:dyDescent="0.25"/>
    <row r="6238" s="7" customFormat="1" x14ac:dyDescent="0.25"/>
    <row r="6239" s="7" customFormat="1" x14ac:dyDescent="0.25"/>
    <row r="6240" s="7" customFormat="1" x14ac:dyDescent="0.25"/>
    <row r="6241" s="7" customFormat="1" x14ac:dyDescent="0.25"/>
    <row r="6242" s="7" customFormat="1" x14ac:dyDescent="0.25"/>
    <row r="6243" s="7" customFormat="1" x14ac:dyDescent="0.25"/>
    <row r="6244" s="7" customFormat="1" x14ac:dyDescent="0.25"/>
    <row r="6245" s="7" customFormat="1" x14ac:dyDescent="0.25"/>
    <row r="6246" s="7" customFormat="1" x14ac:dyDescent="0.25"/>
    <row r="6247" s="7" customFormat="1" x14ac:dyDescent="0.25"/>
    <row r="6248" s="7" customFormat="1" x14ac:dyDescent="0.25"/>
    <row r="6249" s="7" customFormat="1" x14ac:dyDescent="0.25"/>
    <row r="6250" s="7" customFormat="1" x14ac:dyDescent="0.25"/>
    <row r="6251" s="7" customFormat="1" x14ac:dyDescent="0.25"/>
    <row r="6252" s="7" customFormat="1" x14ac:dyDescent="0.25"/>
    <row r="6253" s="7" customFormat="1" x14ac:dyDescent="0.25"/>
    <row r="6254" s="7" customFormat="1" x14ac:dyDescent="0.25"/>
    <row r="6255" s="7" customFormat="1" x14ac:dyDescent="0.25"/>
    <row r="6256" s="7" customFormat="1" x14ac:dyDescent="0.25"/>
    <row r="6257" s="7" customFormat="1" x14ac:dyDescent="0.25"/>
    <row r="6258" s="7" customFormat="1" x14ac:dyDescent="0.25"/>
    <row r="6259" s="7" customFormat="1" x14ac:dyDescent="0.25"/>
    <row r="6260" s="7" customFormat="1" x14ac:dyDescent="0.25"/>
    <row r="6261" s="7" customFormat="1" x14ac:dyDescent="0.25"/>
    <row r="6262" s="7" customFormat="1" x14ac:dyDescent="0.25"/>
    <row r="6263" s="7" customFormat="1" x14ac:dyDescent="0.25"/>
    <row r="6264" s="7" customFormat="1" x14ac:dyDescent="0.25"/>
    <row r="6265" s="7" customFormat="1" x14ac:dyDescent="0.25"/>
    <row r="6266" s="7" customFormat="1" x14ac:dyDescent="0.25"/>
    <row r="6267" s="7" customFormat="1" x14ac:dyDescent="0.25"/>
    <row r="6268" s="7" customFormat="1" x14ac:dyDescent="0.25"/>
    <row r="6269" s="7" customFormat="1" x14ac:dyDescent="0.25"/>
    <row r="6270" s="7" customFormat="1" x14ac:dyDescent="0.25"/>
    <row r="6271" s="7" customFormat="1" x14ac:dyDescent="0.25"/>
    <row r="6272" s="7" customFormat="1" x14ac:dyDescent="0.25"/>
    <row r="6273" s="7" customFormat="1" x14ac:dyDescent="0.25"/>
    <row r="6274" s="7" customFormat="1" x14ac:dyDescent="0.25"/>
    <row r="6275" s="7" customFormat="1" x14ac:dyDescent="0.25"/>
    <row r="6276" s="7" customFormat="1" x14ac:dyDescent="0.25"/>
    <row r="6277" s="7" customFormat="1" x14ac:dyDescent="0.25"/>
    <row r="6278" s="7" customFormat="1" x14ac:dyDescent="0.25"/>
    <row r="6279" s="7" customFormat="1" x14ac:dyDescent="0.25"/>
    <row r="6280" s="7" customFormat="1" x14ac:dyDescent="0.25"/>
    <row r="6281" s="7" customFormat="1" x14ac:dyDescent="0.25"/>
    <row r="6282" s="7" customFormat="1" x14ac:dyDescent="0.25"/>
    <row r="6283" s="7" customFormat="1" x14ac:dyDescent="0.25"/>
    <row r="6284" s="7" customFormat="1" x14ac:dyDescent="0.25"/>
    <row r="6285" s="7" customFormat="1" x14ac:dyDescent="0.25"/>
    <row r="6286" s="7" customFormat="1" x14ac:dyDescent="0.25"/>
    <row r="6287" s="7" customFormat="1" x14ac:dyDescent="0.25"/>
    <row r="6288" s="7" customFormat="1" x14ac:dyDescent="0.25"/>
    <row r="6289" s="7" customFormat="1" x14ac:dyDescent="0.25"/>
    <row r="6290" s="7" customFormat="1" x14ac:dyDescent="0.25"/>
    <row r="6291" s="7" customFormat="1" x14ac:dyDescent="0.25"/>
    <row r="6292" s="7" customFormat="1" x14ac:dyDescent="0.25"/>
    <row r="6293" s="7" customFormat="1" x14ac:dyDescent="0.25"/>
    <row r="6294" s="7" customFormat="1" x14ac:dyDescent="0.25"/>
    <row r="6295" s="7" customFormat="1" x14ac:dyDescent="0.25"/>
    <row r="6296" s="7" customFormat="1" x14ac:dyDescent="0.25"/>
    <row r="6297" s="7" customFormat="1" x14ac:dyDescent="0.25"/>
    <row r="6298" s="7" customFormat="1" x14ac:dyDescent="0.25"/>
    <row r="6299" s="7" customFormat="1" x14ac:dyDescent="0.25"/>
    <row r="6300" s="7" customFormat="1" x14ac:dyDescent="0.25"/>
    <row r="6301" s="7" customFormat="1" x14ac:dyDescent="0.25"/>
    <row r="6302" s="7" customFormat="1" x14ac:dyDescent="0.25"/>
    <row r="6303" s="7" customFormat="1" x14ac:dyDescent="0.25"/>
    <row r="6304" s="7" customFormat="1" x14ac:dyDescent="0.25"/>
    <row r="6305" s="7" customFormat="1" x14ac:dyDescent="0.25"/>
    <row r="6306" s="7" customFormat="1" x14ac:dyDescent="0.25"/>
    <row r="6307" s="7" customFormat="1" x14ac:dyDescent="0.25"/>
    <row r="6308" s="7" customFormat="1" x14ac:dyDescent="0.25"/>
    <row r="6309" s="7" customFormat="1" x14ac:dyDescent="0.25"/>
    <row r="6310" s="7" customFormat="1" x14ac:dyDescent="0.25"/>
    <row r="6311" s="7" customFormat="1" x14ac:dyDescent="0.25"/>
    <row r="6312" s="7" customFormat="1" x14ac:dyDescent="0.25"/>
    <row r="6313" s="7" customFormat="1" x14ac:dyDescent="0.25"/>
    <row r="6314" s="7" customFormat="1" x14ac:dyDescent="0.25"/>
    <row r="6315" s="7" customFormat="1" x14ac:dyDescent="0.25"/>
    <row r="6316" s="7" customFormat="1" x14ac:dyDescent="0.25"/>
    <row r="6317" s="7" customFormat="1" x14ac:dyDescent="0.25"/>
    <row r="6318" s="7" customFormat="1" x14ac:dyDescent="0.25"/>
    <row r="6319" s="7" customFormat="1" x14ac:dyDescent="0.25"/>
    <row r="6320" s="7" customFormat="1" x14ac:dyDescent="0.25"/>
    <row r="6321" s="7" customFormat="1" x14ac:dyDescent="0.25"/>
    <row r="6322" s="7" customFormat="1" x14ac:dyDescent="0.25"/>
    <row r="6323" s="7" customFormat="1" x14ac:dyDescent="0.25"/>
    <row r="6324" s="7" customFormat="1" x14ac:dyDescent="0.25"/>
    <row r="6325" s="7" customFormat="1" x14ac:dyDescent="0.25"/>
    <row r="6326" s="7" customFormat="1" x14ac:dyDescent="0.25"/>
    <row r="6327" s="7" customFormat="1" x14ac:dyDescent="0.25"/>
    <row r="6328" s="7" customFormat="1" x14ac:dyDescent="0.25"/>
    <row r="6329" s="7" customFormat="1" x14ac:dyDescent="0.25"/>
    <row r="6330" s="7" customFormat="1" x14ac:dyDescent="0.25"/>
    <row r="6331" s="7" customFormat="1" x14ac:dyDescent="0.25"/>
    <row r="6332" s="7" customFormat="1" x14ac:dyDescent="0.25"/>
    <row r="6333" s="7" customFormat="1" x14ac:dyDescent="0.25"/>
    <row r="6334" s="7" customFormat="1" x14ac:dyDescent="0.25"/>
    <row r="6335" s="7" customFormat="1" x14ac:dyDescent="0.25"/>
    <row r="6336" s="7" customFormat="1" x14ac:dyDescent="0.25"/>
    <row r="6337" s="7" customFormat="1" x14ac:dyDescent="0.25"/>
    <row r="6338" s="7" customFormat="1" x14ac:dyDescent="0.25"/>
    <row r="6339" s="7" customFormat="1" x14ac:dyDescent="0.25"/>
    <row r="6340" s="7" customFormat="1" x14ac:dyDescent="0.25"/>
    <row r="6341" s="7" customFormat="1" x14ac:dyDescent="0.25"/>
    <row r="6342" s="7" customFormat="1" x14ac:dyDescent="0.25"/>
    <row r="6343" s="7" customFormat="1" x14ac:dyDescent="0.25"/>
    <row r="6344" s="7" customFormat="1" x14ac:dyDescent="0.25"/>
    <row r="6345" s="7" customFormat="1" x14ac:dyDescent="0.25"/>
    <row r="6346" s="7" customFormat="1" x14ac:dyDescent="0.25"/>
    <row r="6347" s="7" customFormat="1" x14ac:dyDescent="0.25"/>
    <row r="6348" s="7" customFormat="1" x14ac:dyDescent="0.25"/>
    <row r="6349" s="7" customFormat="1" x14ac:dyDescent="0.25"/>
    <row r="6350" s="7" customFormat="1" x14ac:dyDescent="0.25"/>
    <row r="6351" s="7" customFormat="1" x14ac:dyDescent="0.25"/>
    <row r="6352" s="7" customFormat="1" x14ac:dyDescent="0.25"/>
    <row r="6353" s="7" customFormat="1" x14ac:dyDescent="0.25"/>
    <row r="6354" s="7" customFormat="1" x14ac:dyDescent="0.25"/>
    <row r="6355" s="7" customFormat="1" x14ac:dyDescent="0.25"/>
    <row r="6356" s="7" customFormat="1" x14ac:dyDescent="0.25"/>
    <row r="6357" s="7" customFormat="1" x14ac:dyDescent="0.25"/>
    <row r="6358" s="7" customFormat="1" x14ac:dyDescent="0.25"/>
    <row r="6359" s="7" customFormat="1" x14ac:dyDescent="0.25"/>
    <row r="6360" s="7" customFormat="1" x14ac:dyDescent="0.25"/>
    <row r="6361" s="7" customFormat="1" x14ac:dyDescent="0.25"/>
    <row r="6362" s="7" customFormat="1" x14ac:dyDescent="0.25"/>
    <row r="6363" s="7" customFormat="1" x14ac:dyDescent="0.25"/>
    <row r="6364" s="7" customFormat="1" x14ac:dyDescent="0.25"/>
    <row r="6365" s="7" customFormat="1" x14ac:dyDescent="0.25"/>
    <row r="6366" s="7" customFormat="1" x14ac:dyDescent="0.25"/>
    <row r="6367" s="7" customFormat="1" x14ac:dyDescent="0.25"/>
    <row r="6368" s="7" customFormat="1" x14ac:dyDescent="0.25"/>
    <row r="6369" s="7" customFormat="1" x14ac:dyDescent="0.25"/>
    <row r="6370" s="7" customFormat="1" x14ac:dyDescent="0.25"/>
    <row r="6371" s="7" customFormat="1" x14ac:dyDescent="0.25"/>
    <row r="6372" s="7" customFormat="1" x14ac:dyDescent="0.25"/>
    <row r="6373" s="7" customFormat="1" x14ac:dyDescent="0.25"/>
    <row r="6374" s="7" customFormat="1" x14ac:dyDescent="0.25"/>
    <row r="6375" s="7" customFormat="1" x14ac:dyDescent="0.25"/>
    <row r="6376" s="7" customFormat="1" x14ac:dyDescent="0.25"/>
    <row r="6377" s="7" customFormat="1" x14ac:dyDescent="0.25"/>
    <row r="6378" s="7" customFormat="1" x14ac:dyDescent="0.25"/>
    <row r="6379" s="7" customFormat="1" x14ac:dyDescent="0.25"/>
    <row r="6380" s="7" customFormat="1" x14ac:dyDescent="0.25"/>
    <row r="6381" s="7" customFormat="1" x14ac:dyDescent="0.25"/>
    <row r="6382" s="7" customFormat="1" x14ac:dyDescent="0.25"/>
    <row r="6383" s="7" customFormat="1" x14ac:dyDescent="0.25"/>
    <row r="6384" s="7" customFormat="1" x14ac:dyDescent="0.25"/>
    <row r="6385" s="7" customFormat="1" x14ac:dyDescent="0.25"/>
    <row r="6386" s="7" customFormat="1" x14ac:dyDescent="0.25"/>
    <row r="6387" s="7" customFormat="1" x14ac:dyDescent="0.25"/>
    <row r="6388" s="7" customFormat="1" x14ac:dyDescent="0.25"/>
    <row r="6389" s="7" customFormat="1" x14ac:dyDescent="0.25"/>
    <row r="6390" s="7" customFormat="1" x14ac:dyDescent="0.25"/>
    <row r="6391" s="7" customFormat="1" x14ac:dyDescent="0.25"/>
    <row r="6392" s="7" customFormat="1" x14ac:dyDescent="0.25"/>
    <row r="6393" s="7" customFormat="1" x14ac:dyDescent="0.25"/>
    <row r="6394" s="7" customFormat="1" x14ac:dyDescent="0.25"/>
    <row r="6395" s="7" customFormat="1" x14ac:dyDescent="0.25"/>
    <row r="6396" s="7" customFormat="1" x14ac:dyDescent="0.25"/>
    <row r="6397" s="7" customFormat="1" x14ac:dyDescent="0.25"/>
    <row r="6398" s="7" customFormat="1" x14ac:dyDescent="0.25"/>
    <row r="6399" s="7" customFormat="1" x14ac:dyDescent="0.25"/>
    <row r="6400" s="7" customFormat="1" x14ac:dyDescent="0.25"/>
    <row r="6401" s="7" customFormat="1" x14ac:dyDescent="0.25"/>
    <row r="6402" s="7" customFormat="1" x14ac:dyDescent="0.25"/>
    <row r="6403" s="7" customFormat="1" x14ac:dyDescent="0.25"/>
    <row r="6404" s="7" customFormat="1" x14ac:dyDescent="0.25"/>
    <row r="6405" s="7" customFormat="1" x14ac:dyDescent="0.25"/>
    <row r="6406" s="7" customFormat="1" x14ac:dyDescent="0.25"/>
    <row r="6407" s="7" customFormat="1" x14ac:dyDescent="0.25"/>
    <row r="6408" s="7" customFormat="1" x14ac:dyDescent="0.25"/>
    <row r="6409" s="7" customFormat="1" x14ac:dyDescent="0.25"/>
    <row r="6410" s="7" customFormat="1" x14ac:dyDescent="0.25"/>
    <row r="6411" s="7" customFormat="1" x14ac:dyDescent="0.25"/>
    <row r="6412" s="7" customFormat="1" x14ac:dyDescent="0.25"/>
    <row r="6413" s="7" customFormat="1" x14ac:dyDescent="0.25"/>
    <row r="6414" s="7" customFormat="1" x14ac:dyDescent="0.25"/>
    <row r="6415" s="7" customFormat="1" x14ac:dyDescent="0.25"/>
    <row r="6416" s="7" customFormat="1" x14ac:dyDescent="0.25"/>
    <row r="6417" s="7" customFormat="1" x14ac:dyDescent="0.25"/>
    <row r="6418" s="7" customFormat="1" x14ac:dyDescent="0.25"/>
    <row r="6419" s="7" customFormat="1" x14ac:dyDescent="0.25"/>
    <row r="6420" s="7" customFormat="1" x14ac:dyDescent="0.25"/>
    <row r="6421" s="7" customFormat="1" x14ac:dyDescent="0.25"/>
    <row r="6422" s="7" customFormat="1" x14ac:dyDescent="0.25"/>
    <row r="6423" s="7" customFormat="1" x14ac:dyDescent="0.25"/>
    <row r="6424" s="7" customFormat="1" x14ac:dyDescent="0.25"/>
    <row r="6425" s="7" customFormat="1" x14ac:dyDescent="0.25"/>
    <row r="6426" s="7" customFormat="1" x14ac:dyDescent="0.25"/>
    <row r="6427" s="7" customFormat="1" x14ac:dyDescent="0.25"/>
    <row r="6428" s="7" customFormat="1" x14ac:dyDescent="0.25"/>
    <row r="6429" s="7" customFormat="1" x14ac:dyDescent="0.25"/>
    <row r="6430" s="7" customFormat="1" x14ac:dyDescent="0.25"/>
    <row r="6431" s="7" customFormat="1" x14ac:dyDescent="0.25"/>
    <row r="6432" s="7" customFormat="1" x14ac:dyDescent="0.25"/>
    <row r="6433" s="7" customFormat="1" x14ac:dyDescent="0.25"/>
    <row r="6434" s="7" customFormat="1" x14ac:dyDescent="0.25"/>
    <row r="6435" s="7" customFormat="1" x14ac:dyDescent="0.25"/>
    <row r="6436" s="7" customFormat="1" x14ac:dyDescent="0.25"/>
    <row r="6437" s="7" customFormat="1" x14ac:dyDescent="0.25"/>
    <row r="6438" s="7" customFormat="1" x14ac:dyDescent="0.25"/>
    <row r="6439" s="7" customFormat="1" x14ac:dyDescent="0.25"/>
    <row r="6440" s="7" customFormat="1" x14ac:dyDescent="0.25"/>
    <row r="6441" s="7" customFormat="1" x14ac:dyDescent="0.25"/>
    <row r="6442" s="7" customFormat="1" x14ac:dyDescent="0.25"/>
    <row r="6443" s="7" customFormat="1" x14ac:dyDescent="0.25"/>
    <row r="6444" s="7" customFormat="1" x14ac:dyDescent="0.25"/>
    <row r="6445" s="7" customFormat="1" x14ac:dyDescent="0.25"/>
    <row r="6446" s="7" customFormat="1" x14ac:dyDescent="0.25"/>
    <row r="6447" s="7" customFormat="1" x14ac:dyDescent="0.25"/>
    <row r="6448" s="7" customFormat="1" x14ac:dyDescent="0.25"/>
    <row r="6449" s="7" customFormat="1" x14ac:dyDescent="0.25"/>
    <row r="6450" s="7" customFormat="1" x14ac:dyDescent="0.25"/>
    <row r="6451" s="7" customFormat="1" x14ac:dyDescent="0.25"/>
    <row r="6452" s="7" customFormat="1" x14ac:dyDescent="0.25"/>
    <row r="6453" s="7" customFormat="1" x14ac:dyDescent="0.25"/>
    <row r="6454" s="7" customFormat="1" x14ac:dyDescent="0.25"/>
    <row r="6455" s="7" customFormat="1" x14ac:dyDescent="0.25"/>
    <row r="6456" s="7" customFormat="1" x14ac:dyDescent="0.25"/>
    <row r="6457" s="7" customFormat="1" x14ac:dyDescent="0.25"/>
    <row r="6458" s="7" customFormat="1" x14ac:dyDescent="0.25"/>
    <row r="6459" s="7" customFormat="1" x14ac:dyDescent="0.25"/>
    <row r="6460" s="7" customFormat="1" x14ac:dyDescent="0.25"/>
    <row r="6461" s="7" customFormat="1" x14ac:dyDescent="0.25"/>
    <row r="6462" s="7" customFormat="1" x14ac:dyDescent="0.25"/>
    <row r="6463" s="7" customFormat="1" x14ac:dyDescent="0.25"/>
    <row r="6464" s="7" customFormat="1" x14ac:dyDescent="0.25"/>
    <row r="6465" s="7" customFormat="1" x14ac:dyDescent="0.25"/>
    <row r="6466" s="7" customFormat="1" x14ac:dyDescent="0.25"/>
    <row r="6467" s="7" customFormat="1" x14ac:dyDescent="0.25"/>
    <row r="6468" s="7" customFormat="1" x14ac:dyDescent="0.25"/>
    <row r="6469" s="7" customFormat="1" x14ac:dyDescent="0.25"/>
    <row r="6470" s="7" customFormat="1" x14ac:dyDescent="0.25"/>
    <row r="6471" s="7" customFormat="1" x14ac:dyDescent="0.25"/>
    <row r="6472" s="7" customFormat="1" x14ac:dyDescent="0.25"/>
    <row r="6473" s="7" customFormat="1" x14ac:dyDescent="0.25"/>
    <row r="6474" s="7" customFormat="1" x14ac:dyDescent="0.25"/>
    <row r="6475" s="7" customFormat="1" x14ac:dyDescent="0.25"/>
    <row r="6476" s="7" customFormat="1" x14ac:dyDescent="0.25"/>
    <row r="6477" s="7" customFormat="1" x14ac:dyDescent="0.25"/>
    <row r="6478" s="7" customFormat="1" x14ac:dyDescent="0.25"/>
    <row r="6479" s="7" customFormat="1" x14ac:dyDescent="0.25"/>
    <row r="6480" s="7" customFormat="1" x14ac:dyDescent="0.25"/>
    <row r="6481" s="7" customFormat="1" x14ac:dyDescent="0.25"/>
    <row r="6482" s="7" customFormat="1" x14ac:dyDescent="0.25"/>
    <row r="6483" s="7" customFormat="1" x14ac:dyDescent="0.25"/>
    <row r="6484" s="7" customFormat="1" x14ac:dyDescent="0.25"/>
    <row r="6485" s="7" customFormat="1" x14ac:dyDescent="0.25"/>
    <row r="6486" s="7" customFormat="1" x14ac:dyDescent="0.25"/>
    <row r="6487" s="7" customFormat="1" x14ac:dyDescent="0.25"/>
    <row r="6488" s="7" customFormat="1" x14ac:dyDescent="0.25"/>
    <row r="6489" s="7" customFormat="1" x14ac:dyDescent="0.25"/>
    <row r="6490" s="7" customFormat="1" x14ac:dyDescent="0.25"/>
    <row r="6491" s="7" customFormat="1" x14ac:dyDescent="0.25"/>
    <row r="6492" s="7" customFormat="1" x14ac:dyDescent="0.25"/>
    <row r="6493" s="7" customFormat="1" x14ac:dyDescent="0.25"/>
    <row r="6494" s="7" customFormat="1" x14ac:dyDescent="0.25"/>
    <row r="6495" s="7" customFormat="1" x14ac:dyDescent="0.25"/>
    <row r="6496" s="7" customFormat="1" x14ac:dyDescent="0.25"/>
    <row r="6497" s="7" customFormat="1" x14ac:dyDescent="0.25"/>
    <row r="6498" s="7" customFormat="1" x14ac:dyDescent="0.25"/>
    <row r="6499" s="7" customFormat="1" x14ac:dyDescent="0.25"/>
    <row r="6500" s="7" customFormat="1" x14ac:dyDescent="0.25"/>
    <row r="6501" s="7" customFormat="1" x14ac:dyDescent="0.25"/>
    <row r="6502" s="7" customFormat="1" x14ac:dyDescent="0.25"/>
    <row r="6503" s="7" customFormat="1" x14ac:dyDescent="0.25"/>
    <row r="6504" s="7" customFormat="1" x14ac:dyDescent="0.25"/>
    <row r="6505" s="7" customFormat="1" x14ac:dyDescent="0.25"/>
    <row r="6506" s="7" customFormat="1" x14ac:dyDescent="0.25"/>
    <row r="6507" s="7" customFormat="1" x14ac:dyDescent="0.25"/>
    <row r="6508" s="7" customFormat="1" x14ac:dyDescent="0.25"/>
    <row r="6509" s="7" customFormat="1" x14ac:dyDescent="0.25"/>
    <row r="6510" s="7" customFormat="1" x14ac:dyDescent="0.25"/>
    <row r="6511" s="7" customFormat="1" x14ac:dyDescent="0.25"/>
    <row r="6512" s="7" customFormat="1" x14ac:dyDescent="0.25"/>
    <row r="6513" s="7" customFormat="1" x14ac:dyDescent="0.25"/>
    <row r="6514" s="7" customFormat="1" x14ac:dyDescent="0.25"/>
    <row r="6515" s="7" customFormat="1" x14ac:dyDescent="0.25"/>
    <row r="6516" s="7" customFormat="1" x14ac:dyDescent="0.25"/>
    <row r="6517" s="7" customFormat="1" x14ac:dyDescent="0.25"/>
    <row r="6518" s="7" customFormat="1" x14ac:dyDescent="0.25"/>
    <row r="6519" s="7" customFormat="1" x14ac:dyDescent="0.25"/>
    <row r="6520" s="7" customFormat="1" x14ac:dyDescent="0.25"/>
    <row r="6521" s="7" customFormat="1" x14ac:dyDescent="0.25"/>
    <row r="6522" s="7" customFormat="1" x14ac:dyDescent="0.25"/>
    <row r="6523" s="7" customFormat="1" x14ac:dyDescent="0.25"/>
    <row r="6524" s="7" customFormat="1" x14ac:dyDescent="0.25"/>
    <row r="6525" s="7" customFormat="1" x14ac:dyDescent="0.25"/>
    <row r="6526" s="7" customFormat="1" x14ac:dyDescent="0.25"/>
    <row r="6527" s="7" customFormat="1" x14ac:dyDescent="0.25"/>
    <row r="6528" s="7" customFormat="1" x14ac:dyDescent="0.25"/>
    <row r="6529" s="7" customFormat="1" x14ac:dyDescent="0.25"/>
    <row r="6530" s="7" customFormat="1" x14ac:dyDescent="0.25"/>
    <row r="6531" s="7" customFormat="1" x14ac:dyDescent="0.25"/>
    <row r="6532" s="7" customFormat="1" x14ac:dyDescent="0.25"/>
    <row r="6533" s="7" customFormat="1" x14ac:dyDescent="0.25"/>
    <row r="6534" s="7" customFormat="1" x14ac:dyDescent="0.25"/>
    <row r="6535" s="7" customFormat="1" x14ac:dyDescent="0.25"/>
    <row r="6536" s="7" customFormat="1" x14ac:dyDescent="0.25"/>
    <row r="6537" s="7" customFormat="1" x14ac:dyDescent="0.25"/>
    <row r="6538" s="7" customFormat="1" x14ac:dyDescent="0.25"/>
    <row r="6539" s="7" customFormat="1" x14ac:dyDescent="0.25"/>
    <row r="6540" s="7" customFormat="1" x14ac:dyDescent="0.25"/>
    <row r="6541" s="7" customFormat="1" x14ac:dyDescent="0.25"/>
    <row r="6542" s="7" customFormat="1" x14ac:dyDescent="0.25"/>
    <row r="6543" s="7" customFormat="1" x14ac:dyDescent="0.25"/>
    <row r="6544" s="7" customFormat="1" x14ac:dyDescent="0.25"/>
    <row r="6545" s="7" customFormat="1" x14ac:dyDescent="0.25"/>
    <row r="6546" s="7" customFormat="1" x14ac:dyDescent="0.25"/>
    <row r="6547" s="7" customFormat="1" x14ac:dyDescent="0.25"/>
    <row r="6548" s="7" customFormat="1" x14ac:dyDescent="0.25"/>
    <row r="6549" s="7" customFormat="1" x14ac:dyDescent="0.25"/>
    <row r="6550" s="7" customFormat="1" x14ac:dyDescent="0.25"/>
    <row r="6551" s="7" customFormat="1" x14ac:dyDescent="0.25"/>
    <row r="6552" s="7" customFormat="1" x14ac:dyDescent="0.25"/>
    <row r="6553" s="7" customFormat="1" x14ac:dyDescent="0.25"/>
    <row r="6554" s="7" customFormat="1" x14ac:dyDescent="0.25"/>
    <row r="6555" s="7" customFormat="1" x14ac:dyDescent="0.25"/>
    <row r="6556" s="7" customFormat="1" x14ac:dyDescent="0.25"/>
    <row r="6557" s="7" customFormat="1" x14ac:dyDescent="0.25"/>
    <row r="6558" s="7" customFormat="1" x14ac:dyDescent="0.25"/>
    <row r="6559" s="7" customFormat="1" x14ac:dyDescent="0.25"/>
    <row r="6560" s="7" customFormat="1" x14ac:dyDescent="0.25"/>
    <row r="6561" s="7" customFormat="1" x14ac:dyDescent="0.25"/>
    <row r="6562" s="7" customFormat="1" x14ac:dyDescent="0.25"/>
    <row r="6563" s="7" customFormat="1" x14ac:dyDescent="0.25"/>
    <row r="6564" s="7" customFormat="1" x14ac:dyDescent="0.25"/>
    <row r="6565" s="7" customFormat="1" x14ac:dyDescent="0.25"/>
    <row r="6566" s="7" customFormat="1" x14ac:dyDescent="0.25"/>
    <row r="6567" s="7" customFormat="1" x14ac:dyDescent="0.25"/>
    <row r="6568" s="7" customFormat="1" x14ac:dyDescent="0.25"/>
    <row r="6569" s="7" customFormat="1" x14ac:dyDescent="0.25"/>
    <row r="6570" s="7" customFormat="1" x14ac:dyDescent="0.25"/>
    <row r="6571" s="7" customFormat="1" x14ac:dyDescent="0.25"/>
    <row r="6572" s="7" customFormat="1" x14ac:dyDescent="0.25"/>
    <row r="6573" s="7" customFormat="1" x14ac:dyDescent="0.25"/>
    <row r="6574" s="7" customFormat="1" x14ac:dyDescent="0.25"/>
    <row r="6575" s="7" customFormat="1" x14ac:dyDescent="0.25"/>
    <row r="6576" s="7" customFormat="1" x14ac:dyDescent="0.25"/>
    <row r="6577" s="7" customFormat="1" x14ac:dyDescent="0.25"/>
    <row r="6578" s="7" customFormat="1" x14ac:dyDescent="0.25"/>
    <row r="6579" s="7" customFormat="1" x14ac:dyDescent="0.25"/>
    <row r="6580" s="7" customFormat="1" x14ac:dyDescent="0.25"/>
    <row r="6581" s="7" customFormat="1" x14ac:dyDescent="0.25"/>
    <row r="6582" s="7" customFormat="1" x14ac:dyDescent="0.25"/>
    <row r="6583" s="7" customFormat="1" x14ac:dyDescent="0.25"/>
    <row r="6584" s="7" customFormat="1" x14ac:dyDescent="0.25"/>
    <row r="6585" s="7" customFormat="1" x14ac:dyDescent="0.25"/>
    <row r="6586" s="7" customFormat="1" x14ac:dyDescent="0.25"/>
    <row r="6587" s="7" customFormat="1" x14ac:dyDescent="0.25"/>
    <row r="6588" s="7" customFormat="1" x14ac:dyDescent="0.25"/>
    <row r="6589" s="7" customFormat="1" x14ac:dyDescent="0.25"/>
    <row r="6590" s="7" customFormat="1" x14ac:dyDescent="0.25"/>
    <row r="6591" s="7" customFormat="1" x14ac:dyDescent="0.25"/>
    <row r="6592" s="7" customFormat="1" x14ac:dyDescent="0.25"/>
    <row r="6593" s="7" customFormat="1" x14ac:dyDescent="0.25"/>
    <row r="6594" s="7" customFormat="1" x14ac:dyDescent="0.25"/>
    <row r="6595" s="7" customFormat="1" x14ac:dyDescent="0.25"/>
    <row r="6596" s="7" customFormat="1" x14ac:dyDescent="0.25"/>
    <row r="6597" s="7" customFormat="1" x14ac:dyDescent="0.25"/>
    <row r="6598" s="7" customFormat="1" x14ac:dyDescent="0.25"/>
    <row r="6599" s="7" customFormat="1" x14ac:dyDescent="0.25"/>
    <row r="6600" s="7" customFormat="1" x14ac:dyDescent="0.25"/>
    <row r="6601" s="7" customFormat="1" x14ac:dyDescent="0.25"/>
    <row r="6602" s="7" customFormat="1" x14ac:dyDescent="0.25"/>
    <row r="6603" s="7" customFormat="1" x14ac:dyDescent="0.25"/>
    <row r="6604" s="7" customFormat="1" x14ac:dyDescent="0.25"/>
    <row r="6605" s="7" customFormat="1" x14ac:dyDescent="0.25"/>
    <row r="6606" s="7" customFormat="1" x14ac:dyDescent="0.25"/>
    <row r="6607" s="7" customFormat="1" x14ac:dyDescent="0.25"/>
    <row r="6608" s="7" customFormat="1" x14ac:dyDescent="0.25"/>
    <row r="6609" s="7" customFormat="1" x14ac:dyDescent="0.25"/>
    <row r="6610" s="7" customFormat="1" x14ac:dyDescent="0.25"/>
    <row r="6611" s="7" customFormat="1" x14ac:dyDescent="0.25"/>
    <row r="6612" s="7" customFormat="1" x14ac:dyDescent="0.25"/>
    <row r="6613" s="7" customFormat="1" x14ac:dyDescent="0.25"/>
    <row r="6614" s="7" customFormat="1" x14ac:dyDescent="0.25"/>
    <row r="6615" s="7" customFormat="1" x14ac:dyDescent="0.25"/>
    <row r="6616" s="7" customFormat="1" x14ac:dyDescent="0.25"/>
    <row r="6617" s="7" customFormat="1" x14ac:dyDescent="0.25"/>
    <row r="6618" s="7" customFormat="1" x14ac:dyDescent="0.25"/>
    <row r="6619" s="7" customFormat="1" x14ac:dyDescent="0.25"/>
    <row r="6620" s="7" customFormat="1" x14ac:dyDescent="0.25"/>
    <row r="6621" s="7" customFormat="1" x14ac:dyDescent="0.25"/>
    <row r="6622" s="7" customFormat="1" x14ac:dyDescent="0.25"/>
    <row r="6623" s="7" customFormat="1" x14ac:dyDescent="0.25"/>
    <row r="6624" s="7" customFormat="1" x14ac:dyDescent="0.25"/>
    <row r="6625" s="7" customFormat="1" x14ac:dyDescent="0.25"/>
    <row r="6626" s="7" customFormat="1" x14ac:dyDescent="0.25"/>
    <row r="6627" s="7" customFormat="1" x14ac:dyDescent="0.25"/>
    <row r="6628" s="7" customFormat="1" x14ac:dyDescent="0.25"/>
    <row r="6629" s="7" customFormat="1" x14ac:dyDescent="0.25"/>
    <row r="6630" s="7" customFormat="1" x14ac:dyDescent="0.25"/>
    <row r="6631" s="7" customFormat="1" x14ac:dyDescent="0.25"/>
    <row r="6632" s="7" customFormat="1" x14ac:dyDescent="0.25"/>
    <row r="6633" s="7" customFormat="1" x14ac:dyDescent="0.25"/>
    <row r="6634" s="7" customFormat="1" x14ac:dyDescent="0.25"/>
    <row r="6635" s="7" customFormat="1" x14ac:dyDescent="0.25"/>
    <row r="6636" s="7" customFormat="1" x14ac:dyDescent="0.25"/>
    <row r="6637" s="7" customFormat="1" x14ac:dyDescent="0.25"/>
    <row r="6638" s="7" customFormat="1" x14ac:dyDescent="0.25"/>
    <row r="6639" s="7" customFormat="1" x14ac:dyDescent="0.25"/>
    <row r="6640" s="7" customFormat="1" x14ac:dyDescent="0.25"/>
    <row r="6641" s="7" customFormat="1" x14ac:dyDescent="0.25"/>
    <row r="6642" s="7" customFormat="1" x14ac:dyDescent="0.25"/>
    <row r="6643" s="7" customFormat="1" x14ac:dyDescent="0.25"/>
    <row r="6644" s="7" customFormat="1" x14ac:dyDescent="0.25"/>
    <row r="6645" s="7" customFormat="1" x14ac:dyDescent="0.25"/>
    <row r="6646" s="7" customFormat="1" x14ac:dyDescent="0.25"/>
    <row r="6647" s="7" customFormat="1" x14ac:dyDescent="0.25"/>
    <row r="6648" s="7" customFormat="1" x14ac:dyDescent="0.25"/>
    <row r="6649" s="7" customFormat="1" x14ac:dyDescent="0.25"/>
    <row r="6650" s="7" customFormat="1" x14ac:dyDescent="0.25"/>
    <row r="6651" s="7" customFormat="1" x14ac:dyDescent="0.25"/>
    <row r="6652" s="7" customFormat="1" x14ac:dyDescent="0.25"/>
    <row r="6653" s="7" customFormat="1" x14ac:dyDescent="0.25"/>
    <row r="6654" s="7" customFormat="1" x14ac:dyDescent="0.25"/>
    <row r="6655" s="7" customFormat="1" x14ac:dyDescent="0.25"/>
    <row r="6656" s="7" customFormat="1" x14ac:dyDescent="0.25"/>
    <row r="6657" s="7" customFormat="1" x14ac:dyDescent="0.25"/>
    <row r="6658" s="7" customFormat="1" x14ac:dyDescent="0.25"/>
    <row r="6659" s="7" customFormat="1" x14ac:dyDescent="0.25"/>
    <row r="6660" s="7" customFormat="1" x14ac:dyDescent="0.25"/>
    <row r="6661" s="7" customFormat="1" x14ac:dyDescent="0.25"/>
    <row r="6662" s="7" customFormat="1" x14ac:dyDescent="0.25"/>
    <row r="6663" s="7" customFormat="1" x14ac:dyDescent="0.25"/>
    <row r="6664" s="7" customFormat="1" x14ac:dyDescent="0.25"/>
    <row r="6665" s="7" customFormat="1" x14ac:dyDescent="0.25"/>
    <row r="6666" s="7" customFormat="1" x14ac:dyDescent="0.25"/>
    <row r="6667" s="7" customFormat="1" x14ac:dyDescent="0.25"/>
    <row r="6668" s="7" customFormat="1" x14ac:dyDescent="0.25"/>
    <row r="6669" s="7" customFormat="1" x14ac:dyDescent="0.25"/>
    <row r="6670" s="7" customFormat="1" x14ac:dyDescent="0.25"/>
    <row r="6671" s="7" customFormat="1" x14ac:dyDescent="0.25"/>
    <row r="6672" s="7" customFormat="1" x14ac:dyDescent="0.25"/>
    <row r="6673" s="7" customFormat="1" x14ac:dyDescent="0.25"/>
    <row r="6674" s="7" customFormat="1" x14ac:dyDescent="0.25"/>
    <row r="6675" s="7" customFormat="1" x14ac:dyDescent="0.25"/>
    <row r="6676" s="7" customFormat="1" x14ac:dyDescent="0.25"/>
    <row r="6677" s="7" customFormat="1" x14ac:dyDescent="0.25"/>
    <row r="6678" s="7" customFormat="1" x14ac:dyDescent="0.25"/>
    <row r="6679" s="7" customFormat="1" x14ac:dyDescent="0.25"/>
    <row r="6680" s="7" customFormat="1" x14ac:dyDescent="0.25"/>
    <row r="6681" s="7" customFormat="1" x14ac:dyDescent="0.25"/>
    <row r="6682" s="7" customFormat="1" x14ac:dyDescent="0.25"/>
    <row r="6683" s="7" customFormat="1" x14ac:dyDescent="0.25"/>
    <row r="6684" s="7" customFormat="1" x14ac:dyDescent="0.25"/>
    <row r="6685" s="7" customFormat="1" x14ac:dyDescent="0.25"/>
    <row r="6686" s="7" customFormat="1" x14ac:dyDescent="0.25"/>
    <row r="6687" s="7" customFormat="1" x14ac:dyDescent="0.25"/>
    <row r="6688" s="7" customFormat="1" x14ac:dyDescent="0.25"/>
    <row r="6689" s="7" customFormat="1" x14ac:dyDescent="0.25"/>
    <row r="6690" s="7" customFormat="1" x14ac:dyDescent="0.25"/>
    <row r="6691" s="7" customFormat="1" x14ac:dyDescent="0.25"/>
    <row r="6692" s="7" customFormat="1" x14ac:dyDescent="0.25"/>
    <row r="6693" s="7" customFormat="1" x14ac:dyDescent="0.25"/>
    <row r="6694" s="7" customFormat="1" x14ac:dyDescent="0.25"/>
    <row r="6695" s="7" customFormat="1" x14ac:dyDescent="0.25"/>
    <row r="6696" s="7" customFormat="1" x14ac:dyDescent="0.25"/>
    <row r="6697" s="7" customFormat="1" x14ac:dyDescent="0.25"/>
    <row r="6698" s="7" customFormat="1" x14ac:dyDescent="0.25"/>
    <row r="6699" s="7" customFormat="1" x14ac:dyDescent="0.25"/>
    <row r="6700" s="7" customFormat="1" x14ac:dyDescent="0.25"/>
    <row r="6701" s="7" customFormat="1" x14ac:dyDescent="0.25"/>
    <row r="6702" s="7" customFormat="1" x14ac:dyDescent="0.25"/>
    <row r="6703" s="7" customFormat="1" x14ac:dyDescent="0.25"/>
    <row r="6704" s="7" customFormat="1" x14ac:dyDescent="0.25"/>
    <row r="6705" s="7" customFormat="1" x14ac:dyDescent="0.25"/>
    <row r="6706" s="7" customFormat="1" x14ac:dyDescent="0.25"/>
    <row r="6707" s="7" customFormat="1" x14ac:dyDescent="0.25"/>
    <row r="6708" s="7" customFormat="1" x14ac:dyDescent="0.25"/>
    <row r="6709" s="7" customFormat="1" x14ac:dyDescent="0.25"/>
    <row r="6710" s="7" customFormat="1" x14ac:dyDescent="0.25"/>
    <row r="6711" s="7" customFormat="1" x14ac:dyDescent="0.25"/>
    <row r="6712" s="7" customFormat="1" x14ac:dyDescent="0.25"/>
    <row r="6713" s="7" customFormat="1" x14ac:dyDescent="0.25"/>
    <row r="6714" s="7" customFormat="1" x14ac:dyDescent="0.25"/>
    <row r="6715" s="7" customFormat="1" x14ac:dyDescent="0.25"/>
    <row r="6716" s="7" customFormat="1" x14ac:dyDescent="0.25"/>
    <row r="6717" s="7" customFormat="1" x14ac:dyDescent="0.25"/>
    <row r="6718" s="7" customFormat="1" x14ac:dyDescent="0.25"/>
    <row r="6719" s="7" customFormat="1" x14ac:dyDescent="0.25"/>
    <row r="6720" s="7" customFormat="1" x14ac:dyDescent="0.25"/>
    <row r="6721" s="7" customFormat="1" x14ac:dyDescent="0.25"/>
    <row r="6722" s="7" customFormat="1" x14ac:dyDescent="0.25"/>
    <row r="6723" s="7" customFormat="1" x14ac:dyDescent="0.25"/>
    <row r="6724" s="7" customFormat="1" x14ac:dyDescent="0.25"/>
    <row r="6725" s="7" customFormat="1" x14ac:dyDescent="0.25"/>
    <row r="6726" s="7" customFormat="1" x14ac:dyDescent="0.25"/>
    <row r="6727" s="7" customFormat="1" x14ac:dyDescent="0.25"/>
    <row r="6728" s="7" customFormat="1" x14ac:dyDescent="0.25"/>
    <row r="6729" s="7" customFormat="1" x14ac:dyDescent="0.25"/>
    <row r="6730" s="7" customFormat="1" x14ac:dyDescent="0.25"/>
    <row r="6731" s="7" customFormat="1" x14ac:dyDescent="0.25"/>
    <row r="6732" s="7" customFormat="1" x14ac:dyDescent="0.25"/>
    <row r="6733" s="7" customFormat="1" x14ac:dyDescent="0.25"/>
    <row r="6734" s="7" customFormat="1" x14ac:dyDescent="0.25"/>
    <row r="6735" s="7" customFormat="1" x14ac:dyDescent="0.25"/>
    <row r="6736" s="7" customFormat="1" x14ac:dyDescent="0.25"/>
    <row r="6737" s="7" customFormat="1" x14ac:dyDescent="0.25"/>
    <row r="6738" s="7" customFormat="1" x14ac:dyDescent="0.25"/>
    <row r="6739" s="7" customFormat="1" x14ac:dyDescent="0.25"/>
    <row r="6740" s="7" customFormat="1" x14ac:dyDescent="0.25"/>
    <row r="6741" s="7" customFormat="1" x14ac:dyDescent="0.25"/>
    <row r="6742" s="7" customFormat="1" x14ac:dyDescent="0.25"/>
    <row r="6743" s="7" customFormat="1" x14ac:dyDescent="0.25"/>
    <row r="6744" s="7" customFormat="1" x14ac:dyDescent="0.25"/>
    <row r="6745" s="7" customFormat="1" x14ac:dyDescent="0.25"/>
    <row r="6746" s="7" customFormat="1" x14ac:dyDescent="0.25"/>
    <row r="6747" s="7" customFormat="1" x14ac:dyDescent="0.25"/>
    <row r="6748" s="7" customFormat="1" x14ac:dyDescent="0.25"/>
    <row r="6749" s="7" customFormat="1" x14ac:dyDescent="0.25"/>
    <row r="6750" s="7" customFormat="1" x14ac:dyDescent="0.25"/>
    <row r="6751" s="7" customFormat="1" x14ac:dyDescent="0.25"/>
    <row r="6752" s="7" customFormat="1" x14ac:dyDescent="0.25"/>
    <row r="6753" s="7" customFormat="1" x14ac:dyDescent="0.25"/>
    <row r="6754" s="7" customFormat="1" x14ac:dyDescent="0.25"/>
    <row r="6755" s="7" customFormat="1" x14ac:dyDescent="0.25"/>
    <row r="6756" s="7" customFormat="1" x14ac:dyDescent="0.25"/>
    <row r="6757" s="7" customFormat="1" x14ac:dyDescent="0.25"/>
    <row r="6758" s="7" customFormat="1" x14ac:dyDescent="0.25"/>
    <row r="6759" s="7" customFormat="1" x14ac:dyDescent="0.25"/>
    <row r="6760" s="7" customFormat="1" x14ac:dyDescent="0.25"/>
    <row r="6761" s="7" customFormat="1" x14ac:dyDescent="0.25"/>
    <row r="6762" s="7" customFormat="1" x14ac:dyDescent="0.25"/>
    <row r="6763" s="7" customFormat="1" x14ac:dyDescent="0.25"/>
    <row r="6764" s="7" customFormat="1" x14ac:dyDescent="0.25"/>
    <row r="6765" s="7" customFormat="1" x14ac:dyDescent="0.25"/>
    <row r="6766" s="7" customFormat="1" x14ac:dyDescent="0.25"/>
    <row r="6767" s="7" customFormat="1" x14ac:dyDescent="0.25"/>
    <row r="6768" s="7" customFormat="1" x14ac:dyDescent="0.25"/>
    <row r="6769" s="7" customFormat="1" x14ac:dyDescent="0.25"/>
    <row r="6770" s="7" customFormat="1" x14ac:dyDescent="0.25"/>
    <row r="6771" s="7" customFormat="1" x14ac:dyDescent="0.25"/>
    <row r="6772" s="7" customFormat="1" x14ac:dyDescent="0.25"/>
    <row r="6773" s="7" customFormat="1" x14ac:dyDescent="0.25"/>
    <row r="6774" s="7" customFormat="1" x14ac:dyDescent="0.25"/>
    <row r="6775" s="7" customFormat="1" x14ac:dyDescent="0.25"/>
    <row r="6776" s="7" customFormat="1" x14ac:dyDescent="0.25"/>
    <row r="6777" s="7" customFormat="1" x14ac:dyDescent="0.25"/>
    <row r="6778" s="7" customFormat="1" x14ac:dyDescent="0.25"/>
    <row r="6779" s="7" customFormat="1" x14ac:dyDescent="0.25"/>
    <row r="6780" s="7" customFormat="1" x14ac:dyDescent="0.25"/>
    <row r="6781" s="7" customFormat="1" x14ac:dyDescent="0.25"/>
    <row r="6782" s="7" customFormat="1" x14ac:dyDescent="0.25"/>
    <row r="6783" s="7" customFormat="1" x14ac:dyDescent="0.25"/>
    <row r="6784" s="7" customFormat="1" x14ac:dyDescent="0.25"/>
    <row r="6785" s="7" customFormat="1" x14ac:dyDescent="0.25"/>
    <row r="6786" s="7" customFormat="1" x14ac:dyDescent="0.25"/>
    <row r="6787" s="7" customFormat="1" x14ac:dyDescent="0.25"/>
    <row r="6788" s="7" customFormat="1" x14ac:dyDescent="0.25"/>
    <row r="6789" s="7" customFormat="1" x14ac:dyDescent="0.25"/>
    <row r="6790" s="7" customFormat="1" x14ac:dyDescent="0.25"/>
    <row r="6791" s="7" customFormat="1" x14ac:dyDescent="0.25"/>
    <row r="6792" s="7" customFormat="1" x14ac:dyDescent="0.25"/>
    <row r="6793" s="7" customFormat="1" x14ac:dyDescent="0.25"/>
    <row r="6794" s="7" customFormat="1" x14ac:dyDescent="0.25"/>
    <row r="6795" s="7" customFormat="1" x14ac:dyDescent="0.25"/>
    <row r="6796" s="7" customFormat="1" x14ac:dyDescent="0.25"/>
    <row r="6797" s="7" customFormat="1" x14ac:dyDescent="0.25"/>
    <row r="6798" s="7" customFormat="1" x14ac:dyDescent="0.25"/>
    <row r="6799" s="7" customFormat="1" x14ac:dyDescent="0.25"/>
    <row r="6800" s="7" customFormat="1" x14ac:dyDescent="0.25"/>
    <row r="6801" s="7" customFormat="1" x14ac:dyDescent="0.25"/>
    <row r="6802" s="7" customFormat="1" x14ac:dyDescent="0.25"/>
    <row r="6803" s="7" customFormat="1" x14ac:dyDescent="0.25"/>
    <row r="6804" s="7" customFormat="1" x14ac:dyDescent="0.25"/>
    <row r="6805" s="7" customFormat="1" x14ac:dyDescent="0.25"/>
    <row r="6806" s="7" customFormat="1" x14ac:dyDescent="0.25"/>
    <row r="6807" s="7" customFormat="1" x14ac:dyDescent="0.25"/>
    <row r="6808" s="7" customFormat="1" x14ac:dyDescent="0.25"/>
    <row r="6809" s="7" customFormat="1" x14ac:dyDescent="0.25"/>
    <row r="6810" s="7" customFormat="1" x14ac:dyDescent="0.25"/>
    <row r="6811" s="7" customFormat="1" x14ac:dyDescent="0.25"/>
    <row r="6812" s="7" customFormat="1" x14ac:dyDescent="0.25"/>
    <row r="6813" s="7" customFormat="1" x14ac:dyDescent="0.25"/>
    <row r="6814" s="7" customFormat="1" x14ac:dyDescent="0.25"/>
    <row r="6815" s="7" customFormat="1" x14ac:dyDescent="0.25"/>
    <row r="6816" s="7" customFormat="1" x14ac:dyDescent="0.25"/>
    <row r="6817" s="7" customFormat="1" x14ac:dyDescent="0.25"/>
    <row r="6818" s="7" customFormat="1" x14ac:dyDescent="0.25"/>
    <row r="6819" s="7" customFormat="1" x14ac:dyDescent="0.25"/>
    <row r="6820" s="7" customFormat="1" x14ac:dyDescent="0.25"/>
    <row r="6821" s="7" customFormat="1" x14ac:dyDescent="0.25"/>
    <row r="6822" s="7" customFormat="1" x14ac:dyDescent="0.25"/>
    <row r="6823" s="7" customFormat="1" x14ac:dyDescent="0.25"/>
    <row r="6824" s="7" customFormat="1" x14ac:dyDescent="0.25"/>
    <row r="6825" s="7" customFormat="1" x14ac:dyDescent="0.25"/>
    <row r="6826" s="7" customFormat="1" x14ac:dyDescent="0.25"/>
    <row r="6827" s="7" customFormat="1" x14ac:dyDescent="0.25"/>
    <row r="6828" s="7" customFormat="1" x14ac:dyDescent="0.25"/>
    <row r="6829" s="7" customFormat="1" x14ac:dyDescent="0.25"/>
    <row r="6830" s="7" customFormat="1" x14ac:dyDescent="0.25"/>
    <row r="6831" s="7" customFormat="1" x14ac:dyDescent="0.25"/>
    <row r="6832" s="7" customFormat="1" x14ac:dyDescent="0.25"/>
    <row r="6833" s="7" customFormat="1" x14ac:dyDescent="0.25"/>
    <row r="6834" s="7" customFormat="1" x14ac:dyDescent="0.25"/>
    <row r="6835" s="7" customFormat="1" x14ac:dyDescent="0.25"/>
    <row r="6836" s="7" customFormat="1" x14ac:dyDescent="0.25"/>
    <row r="6837" s="7" customFormat="1" x14ac:dyDescent="0.25"/>
    <row r="6838" s="7" customFormat="1" x14ac:dyDescent="0.25"/>
    <row r="6839" s="7" customFormat="1" x14ac:dyDescent="0.25"/>
    <row r="6840" s="7" customFormat="1" x14ac:dyDescent="0.25"/>
    <row r="6841" s="7" customFormat="1" x14ac:dyDescent="0.25"/>
    <row r="6842" s="7" customFormat="1" x14ac:dyDescent="0.25"/>
    <row r="6843" s="7" customFormat="1" x14ac:dyDescent="0.25"/>
    <row r="6844" s="7" customFormat="1" x14ac:dyDescent="0.25"/>
    <row r="6845" s="7" customFormat="1" x14ac:dyDescent="0.25"/>
    <row r="6846" s="7" customFormat="1" x14ac:dyDescent="0.25"/>
    <row r="6847" s="7" customFormat="1" x14ac:dyDescent="0.25"/>
    <row r="6848" s="7" customFormat="1" x14ac:dyDescent="0.25"/>
    <row r="6849" s="7" customFormat="1" x14ac:dyDescent="0.25"/>
    <row r="6850" s="7" customFormat="1" x14ac:dyDescent="0.25"/>
    <row r="6851" s="7" customFormat="1" x14ac:dyDescent="0.25"/>
    <row r="6852" s="7" customFormat="1" x14ac:dyDescent="0.25"/>
    <row r="6853" s="7" customFormat="1" x14ac:dyDescent="0.25"/>
    <row r="6854" s="7" customFormat="1" x14ac:dyDescent="0.25"/>
    <row r="6855" s="7" customFormat="1" x14ac:dyDescent="0.25"/>
    <row r="6856" s="7" customFormat="1" x14ac:dyDescent="0.25"/>
    <row r="6857" s="7" customFormat="1" x14ac:dyDescent="0.25"/>
    <row r="6858" s="7" customFormat="1" x14ac:dyDescent="0.25"/>
    <row r="6859" s="7" customFormat="1" x14ac:dyDescent="0.25"/>
    <row r="6860" s="7" customFormat="1" x14ac:dyDescent="0.25"/>
    <row r="6861" s="7" customFormat="1" x14ac:dyDescent="0.25"/>
    <row r="6862" s="7" customFormat="1" x14ac:dyDescent="0.25"/>
    <row r="6863" s="7" customFormat="1" x14ac:dyDescent="0.25"/>
    <row r="6864" s="7" customFormat="1" x14ac:dyDescent="0.25"/>
    <row r="6865" s="7" customFormat="1" x14ac:dyDescent="0.25"/>
    <row r="6866" s="7" customFormat="1" x14ac:dyDescent="0.25"/>
    <row r="6867" s="7" customFormat="1" x14ac:dyDescent="0.25"/>
    <row r="6868" s="7" customFormat="1" x14ac:dyDescent="0.25"/>
    <row r="6869" s="7" customFormat="1" x14ac:dyDescent="0.25"/>
    <row r="6870" s="7" customFormat="1" x14ac:dyDescent="0.25"/>
    <row r="6871" s="7" customFormat="1" x14ac:dyDescent="0.25"/>
    <row r="6872" s="7" customFormat="1" x14ac:dyDescent="0.25"/>
    <row r="6873" s="7" customFormat="1" x14ac:dyDescent="0.25"/>
    <row r="6874" s="7" customFormat="1" x14ac:dyDescent="0.25"/>
    <row r="6875" s="7" customFormat="1" x14ac:dyDescent="0.25"/>
    <row r="6876" s="7" customFormat="1" x14ac:dyDescent="0.25"/>
    <row r="6877" s="7" customFormat="1" x14ac:dyDescent="0.25"/>
    <row r="6878" s="7" customFormat="1" x14ac:dyDescent="0.25"/>
    <row r="6879" s="7" customFormat="1" x14ac:dyDescent="0.25"/>
    <row r="6880" s="7" customFormat="1" x14ac:dyDescent="0.25"/>
    <row r="6881" s="7" customFormat="1" x14ac:dyDescent="0.25"/>
    <row r="6882" s="7" customFormat="1" x14ac:dyDescent="0.25"/>
    <row r="6883" s="7" customFormat="1" x14ac:dyDescent="0.25"/>
    <row r="6884" s="7" customFormat="1" x14ac:dyDescent="0.25"/>
    <row r="6885" s="7" customFormat="1" x14ac:dyDescent="0.25"/>
    <row r="6886" s="7" customFormat="1" x14ac:dyDescent="0.25"/>
    <row r="6887" s="7" customFormat="1" x14ac:dyDescent="0.25"/>
    <row r="6888" s="7" customFormat="1" x14ac:dyDescent="0.25"/>
    <row r="6889" s="7" customFormat="1" x14ac:dyDescent="0.25"/>
    <row r="6890" s="7" customFormat="1" x14ac:dyDescent="0.25"/>
    <row r="6891" s="7" customFormat="1" x14ac:dyDescent="0.25"/>
    <row r="6892" s="7" customFormat="1" x14ac:dyDescent="0.25"/>
    <row r="6893" s="7" customFormat="1" x14ac:dyDescent="0.25"/>
    <row r="6894" s="7" customFormat="1" x14ac:dyDescent="0.25"/>
    <row r="6895" s="7" customFormat="1" x14ac:dyDescent="0.25"/>
    <row r="6896" s="7" customFormat="1" x14ac:dyDescent="0.25"/>
    <row r="6897" s="7" customFormat="1" x14ac:dyDescent="0.25"/>
    <row r="6898" s="7" customFormat="1" x14ac:dyDescent="0.25"/>
    <row r="6899" s="7" customFormat="1" x14ac:dyDescent="0.25"/>
    <row r="6900" s="7" customFormat="1" x14ac:dyDescent="0.25"/>
    <row r="6901" s="7" customFormat="1" x14ac:dyDescent="0.25"/>
    <row r="6902" s="7" customFormat="1" x14ac:dyDescent="0.25"/>
    <row r="6903" s="7" customFormat="1" x14ac:dyDescent="0.25"/>
    <row r="6904" s="7" customFormat="1" x14ac:dyDescent="0.25"/>
    <row r="6905" s="7" customFormat="1" x14ac:dyDescent="0.25"/>
    <row r="6906" s="7" customFormat="1" x14ac:dyDescent="0.25"/>
    <row r="6907" s="7" customFormat="1" x14ac:dyDescent="0.25"/>
    <row r="6908" s="7" customFormat="1" x14ac:dyDescent="0.25"/>
    <row r="6909" s="7" customFormat="1" x14ac:dyDescent="0.25"/>
    <row r="6910" s="7" customFormat="1" x14ac:dyDescent="0.25"/>
    <row r="6911" s="7" customFormat="1" x14ac:dyDescent="0.25"/>
    <row r="6912" s="7" customFormat="1" x14ac:dyDescent="0.25"/>
    <row r="6913" s="7" customFormat="1" x14ac:dyDescent="0.25"/>
    <row r="6914" s="7" customFormat="1" x14ac:dyDescent="0.25"/>
    <row r="6915" s="7" customFormat="1" x14ac:dyDescent="0.25"/>
    <row r="6916" s="7" customFormat="1" x14ac:dyDescent="0.25"/>
    <row r="6917" s="7" customFormat="1" x14ac:dyDescent="0.25"/>
    <row r="6918" s="7" customFormat="1" x14ac:dyDescent="0.25"/>
    <row r="6919" s="7" customFormat="1" x14ac:dyDescent="0.25"/>
    <row r="6920" s="7" customFormat="1" x14ac:dyDescent="0.25"/>
    <row r="6921" s="7" customFormat="1" x14ac:dyDescent="0.25"/>
    <row r="6922" s="7" customFormat="1" x14ac:dyDescent="0.25"/>
    <row r="6923" s="7" customFormat="1" x14ac:dyDescent="0.25"/>
    <row r="6924" s="7" customFormat="1" x14ac:dyDescent="0.25"/>
    <row r="6925" s="7" customFormat="1" x14ac:dyDescent="0.25"/>
    <row r="6926" s="7" customFormat="1" x14ac:dyDescent="0.25"/>
    <row r="6927" s="7" customFormat="1" x14ac:dyDescent="0.25"/>
    <row r="6928" s="7" customFormat="1" x14ac:dyDescent="0.25"/>
    <row r="6929" s="7" customFormat="1" x14ac:dyDescent="0.25"/>
    <row r="6930" s="7" customFormat="1" x14ac:dyDescent="0.25"/>
    <row r="6931" s="7" customFormat="1" x14ac:dyDescent="0.25"/>
    <row r="6932" s="7" customFormat="1" x14ac:dyDescent="0.25"/>
    <row r="6933" s="7" customFormat="1" x14ac:dyDescent="0.25"/>
    <row r="6934" s="7" customFormat="1" x14ac:dyDescent="0.25"/>
    <row r="6935" s="7" customFormat="1" x14ac:dyDescent="0.25"/>
    <row r="6936" s="7" customFormat="1" x14ac:dyDescent="0.25"/>
    <row r="6937" s="7" customFormat="1" x14ac:dyDescent="0.25"/>
    <row r="6938" s="7" customFormat="1" x14ac:dyDescent="0.25"/>
    <row r="6939" s="7" customFormat="1" x14ac:dyDescent="0.25"/>
    <row r="6940" s="7" customFormat="1" x14ac:dyDescent="0.25"/>
    <row r="6941" s="7" customFormat="1" x14ac:dyDescent="0.25"/>
    <row r="6942" s="7" customFormat="1" x14ac:dyDescent="0.25"/>
    <row r="6943" s="7" customFormat="1" x14ac:dyDescent="0.25"/>
    <row r="6944" s="7" customFormat="1" x14ac:dyDescent="0.25"/>
    <row r="6945" s="7" customFormat="1" x14ac:dyDescent="0.25"/>
    <row r="6946" s="7" customFormat="1" x14ac:dyDescent="0.25"/>
    <row r="6947" s="7" customFormat="1" x14ac:dyDescent="0.25"/>
    <row r="6948" s="7" customFormat="1" x14ac:dyDescent="0.25"/>
    <row r="6949" s="7" customFormat="1" x14ac:dyDescent="0.25"/>
    <row r="6950" s="7" customFormat="1" x14ac:dyDescent="0.25"/>
    <row r="6951" s="7" customFormat="1" x14ac:dyDescent="0.25"/>
    <row r="6952" s="7" customFormat="1" x14ac:dyDescent="0.25"/>
    <row r="6953" s="7" customFormat="1" x14ac:dyDescent="0.25"/>
    <row r="6954" s="7" customFormat="1" x14ac:dyDescent="0.25"/>
    <row r="6955" s="7" customFormat="1" x14ac:dyDescent="0.25"/>
    <row r="6956" s="7" customFormat="1" x14ac:dyDescent="0.25"/>
    <row r="6957" s="7" customFormat="1" x14ac:dyDescent="0.25"/>
    <row r="6958" s="7" customFormat="1" x14ac:dyDescent="0.25"/>
    <row r="6959" s="7" customFormat="1" x14ac:dyDescent="0.25"/>
    <row r="6960" s="7" customFormat="1" x14ac:dyDescent="0.25"/>
    <row r="6961" s="7" customFormat="1" x14ac:dyDescent="0.25"/>
    <row r="6962" s="7" customFormat="1" x14ac:dyDescent="0.25"/>
    <row r="6963" s="7" customFormat="1" x14ac:dyDescent="0.25"/>
    <row r="6964" s="7" customFormat="1" x14ac:dyDescent="0.25"/>
    <row r="6965" s="7" customFormat="1" x14ac:dyDescent="0.25"/>
    <row r="6966" s="7" customFormat="1" x14ac:dyDescent="0.25"/>
    <row r="6967" s="7" customFormat="1" x14ac:dyDescent="0.25"/>
    <row r="6968" s="7" customFormat="1" x14ac:dyDescent="0.25"/>
    <row r="6969" s="7" customFormat="1" x14ac:dyDescent="0.25"/>
    <row r="6970" s="7" customFormat="1" x14ac:dyDescent="0.25"/>
    <row r="6971" s="7" customFormat="1" x14ac:dyDescent="0.25"/>
    <row r="6972" s="7" customFormat="1" x14ac:dyDescent="0.25"/>
    <row r="6973" s="7" customFormat="1" x14ac:dyDescent="0.25"/>
    <row r="6974" s="7" customFormat="1" x14ac:dyDescent="0.25"/>
    <row r="6975" s="7" customFormat="1" x14ac:dyDescent="0.25"/>
    <row r="6976" s="7" customFormat="1" x14ac:dyDescent="0.25"/>
    <row r="6977" s="7" customFormat="1" x14ac:dyDescent="0.25"/>
    <row r="6978" s="7" customFormat="1" x14ac:dyDescent="0.25"/>
    <row r="6979" s="7" customFormat="1" x14ac:dyDescent="0.25"/>
    <row r="6980" s="7" customFormat="1" x14ac:dyDescent="0.25"/>
    <row r="6981" s="7" customFormat="1" x14ac:dyDescent="0.25"/>
    <row r="6982" s="7" customFormat="1" x14ac:dyDescent="0.25"/>
    <row r="6983" s="7" customFormat="1" x14ac:dyDescent="0.25"/>
    <row r="6984" s="7" customFormat="1" x14ac:dyDescent="0.25"/>
    <row r="6985" s="7" customFormat="1" x14ac:dyDescent="0.25"/>
    <row r="6986" s="7" customFormat="1" x14ac:dyDescent="0.25"/>
    <row r="6987" s="7" customFormat="1" x14ac:dyDescent="0.25"/>
    <row r="6988" s="7" customFormat="1" x14ac:dyDescent="0.25"/>
    <row r="6989" s="7" customFormat="1" x14ac:dyDescent="0.25"/>
    <row r="6990" s="7" customFormat="1" x14ac:dyDescent="0.25"/>
    <row r="6991" s="7" customFormat="1" x14ac:dyDescent="0.25"/>
    <row r="6992" s="7" customFormat="1" x14ac:dyDescent="0.25"/>
    <row r="6993" s="7" customFormat="1" x14ac:dyDescent="0.25"/>
    <row r="6994" s="7" customFormat="1" x14ac:dyDescent="0.25"/>
    <row r="6995" s="7" customFormat="1" x14ac:dyDescent="0.25"/>
    <row r="6996" s="7" customFormat="1" x14ac:dyDescent="0.25"/>
    <row r="6997" s="7" customFormat="1" x14ac:dyDescent="0.25"/>
    <row r="6998" s="7" customFormat="1" x14ac:dyDescent="0.25"/>
    <row r="6999" s="7" customFormat="1" x14ac:dyDescent="0.25"/>
    <row r="7000" s="7" customFormat="1" x14ac:dyDescent="0.25"/>
    <row r="7001" s="7" customFormat="1" x14ac:dyDescent="0.25"/>
    <row r="7002" s="7" customFormat="1" x14ac:dyDescent="0.25"/>
    <row r="7003" s="7" customFormat="1" x14ac:dyDescent="0.25"/>
    <row r="7004" s="7" customFormat="1" x14ac:dyDescent="0.25"/>
    <row r="7005" s="7" customFormat="1" x14ac:dyDescent="0.25"/>
    <row r="7006" s="7" customFormat="1" x14ac:dyDescent="0.25"/>
    <row r="7007" s="7" customFormat="1" x14ac:dyDescent="0.25"/>
    <row r="7008" s="7" customFormat="1" x14ac:dyDescent="0.25"/>
    <row r="7009" s="7" customFormat="1" x14ac:dyDescent="0.25"/>
    <row r="7010" s="7" customFormat="1" x14ac:dyDescent="0.25"/>
    <row r="7011" s="7" customFormat="1" x14ac:dyDescent="0.25"/>
    <row r="7012" s="7" customFormat="1" x14ac:dyDescent="0.25"/>
    <row r="7013" s="7" customFormat="1" x14ac:dyDescent="0.25"/>
    <row r="7014" s="7" customFormat="1" x14ac:dyDescent="0.25"/>
    <row r="7015" s="7" customFormat="1" x14ac:dyDescent="0.25"/>
    <row r="7016" s="7" customFormat="1" x14ac:dyDescent="0.25"/>
    <row r="7017" s="7" customFormat="1" x14ac:dyDescent="0.25"/>
    <row r="7018" s="7" customFormat="1" x14ac:dyDescent="0.25"/>
    <row r="7019" s="7" customFormat="1" x14ac:dyDescent="0.25"/>
    <row r="7020" s="7" customFormat="1" x14ac:dyDescent="0.25"/>
    <row r="7021" s="7" customFormat="1" x14ac:dyDescent="0.25"/>
    <row r="7022" s="7" customFormat="1" x14ac:dyDescent="0.25"/>
    <row r="7023" s="7" customFormat="1" x14ac:dyDescent="0.25"/>
    <row r="7024" s="7" customFormat="1" x14ac:dyDescent="0.25"/>
    <row r="7025" s="7" customFormat="1" x14ac:dyDescent="0.25"/>
    <row r="7026" s="7" customFormat="1" x14ac:dyDescent="0.25"/>
    <row r="7027" s="7" customFormat="1" x14ac:dyDescent="0.25"/>
    <row r="7028" s="7" customFormat="1" x14ac:dyDescent="0.25"/>
    <row r="7029" s="7" customFormat="1" x14ac:dyDescent="0.25"/>
    <row r="7030" s="7" customFormat="1" x14ac:dyDescent="0.25"/>
    <row r="7031" s="7" customFormat="1" x14ac:dyDescent="0.25"/>
    <row r="7032" s="7" customFormat="1" x14ac:dyDescent="0.25"/>
    <row r="7033" s="7" customFormat="1" x14ac:dyDescent="0.25"/>
    <row r="7034" s="7" customFormat="1" x14ac:dyDescent="0.25"/>
    <row r="7035" s="7" customFormat="1" x14ac:dyDescent="0.25"/>
    <row r="7036" s="7" customFormat="1" x14ac:dyDescent="0.25"/>
    <row r="7037" s="7" customFormat="1" x14ac:dyDescent="0.25"/>
    <row r="7038" s="7" customFormat="1" x14ac:dyDescent="0.25"/>
    <row r="7039" s="7" customFormat="1" x14ac:dyDescent="0.25"/>
    <row r="7040" s="7" customFormat="1" x14ac:dyDescent="0.25"/>
    <row r="7041" s="7" customFormat="1" x14ac:dyDescent="0.25"/>
    <row r="7042" s="7" customFormat="1" x14ac:dyDescent="0.25"/>
    <row r="7043" s="7" customFormat="1" x14ac:dyDescent="0.25"/>
    <row r="7044" s="7" customFormat="1" x14ac:dyDescent="0.25"/>
    <row r="7045" s="7" customFormat="1" x14ac:dyDescent="0.25"/>
    <row r="7046" s="7" customFormat="1" x14ac:dyDescent="0.25"/>
    <row r="7047" s="7" customFormat="1" x14ac:dyDescent="0.25"/>
    <row r="7048" s="7" customFormat="1" x14ac:dyDescent="0.25"/>
    <row r="7049" s="7" customFormat="1" x14ac:dyDescent="0.25"/>
    <row r="7050" s="7" customFormat="1" x14ac:dyDescent="0.25"/>
    <row r="7051" s="7" customFormat="1" x14ac:dyDescent="0.25"/>
    <row r="7052" s="7" customFormat="1" x14ac:dyDescent="0.25"/>
    <row r="7053" s="7" customFormat="1" x14ac:dyDescent="0.25"/>
    <row r="7054" s="7" customFormat="1" x14ac:dyDescent="0.25"/>
    <row r="7055" s="7" customFormat="1" x14ac:dyDescent="0.25"/>
    <row r="7056" s="7" customFormat="1" x14ac:dyDescent="0.25"/>
    <row r="7057" s="7" customFormat="1" x14ac:dyDescent="0.25"/>
    <row r="7058" s="7" customFormat="1" x14ac:dyDescent="0.25"/>
    <row r="7059" s="7" customFormat="1" x14ac:dyDescent="0.25"/>
    <row r="7060" s="7" customFormat="1" x14ac:dyDescent="0.25"/>
    <row r="7061" s="7" customFormat="1" x14ac:dyDescent="0.25"/>
    <row r="7062" s="7" customFormat="1" x14ac:dyDescent="0.25"/>
    <row r="7063" s="7" customFormat="1" x14ac:dyDescent="0.25"/>
    <row r="7064" s="7" customFormat="1" x14ac:dyDescent="0.25"/>
    <row r="7065" s="7" customFormat="1" x14ac:dyDescent="0.25"/>
    <row r="7066" s="7" customFormat="1" x14ac:dyDescent="0.25"/>
    <row r="7067" s="7" customFormat="1" x14ac:dyDescent="0.25"/>
    <row r="7068" s="7" customFormat="1" x14ac:dyDescent="0.25"/>
    <row r="7069" s="7" customFormat="1" x14ac:dyDescent="0.25"/>
    <row r="7070" s="7" customFormat="1" x14ac:dyDescent="0.25"/>
    <row r="7071" s="7" customFormat="1" x14ac:dyDescent="0.25"/>
    <row r="7072" s="7" customFormat="1" x14ac:dyDescent="0.25"/>
    <row r="7073" s="7" customFormat="1" x14ac:dyDescent="0.25"/>
    <row r="7074" s="7" customFormat="1" x14ac:dyDescent="0.25"/>
    <row r="7075" s="7" customFormat="1" x14ac:dyDescent="0.25"/>
    <row r="7076" s="7" customFormat="1" x14ac:dyDescent="0.25"/>
    <row r="7077" s="7" customFormat="1" x14ac:dyDescent="0.25"/>
    <row r="7078" s="7" customFormat="1" x14ac:dyDescent="0.25"/>
    <row r="7079" s="7" customFormat="1" x14ac:dyDescent="0.25"/>
    <row r="7080" s="7" customFormat="1" x14ac:dyDescent="0.25"/>
    <row r="7081" s="7" customFormat="1" x14ac:dyDescent="0.25"/>
    <row r="7082" s="7" customFormat="1" x14ac:dyDescent="0.25"/>
    <row r="7083" s="7" customFormat="1" x14ac:dyDescent="0.25"/>
    <row r="7084" s="7" customFormat="1" x14ac:dyDescent="0.25"/>
    <row r="7085" s="7" customFormat="1" x14ac:dyDescent="0.25"/>
    <row r="7086" s="7" customFormat="1" x14ac:dyDescent="0.25"/>
    <row r="7087" s="7" customFormat="1" x14ac:dyDescent="0.25"/>
    <row r="7088" s="7" customFormat="1" x14ac:dyDescent="0.25"/>
    <row r="7089" s="7" customFormat="1" x14ac:dyDescent="0.25"/>
    <row r="7090" s="7" customFormat="1" x14ac:dyDescent="0.25"/>
    <row r="7091" s="7" customFormat="1" x14ac:dyDescent="0.25"/>
    <row r="7092" s="7" customFormat="1" x14ac:dyDescent="0.25"/>
    <row r="7093" s="7" customFormat="1" x14ac:dyDescent="0.25"/>
    <row r="7094" s="7" customFormat="1" x14ac:dyDescent="0.25"/>
    <row r="7095" s="7" customFormat="1" x14ac:dyDescent="0.25"/>
    <row r="7096" s="7" customFormat="1" x14ac:dyDescent="0.25"/>
    <row r="7097" s="7" customFormat="1" x14ac:dyDescent="0.25"/>
    <row r="7098" s="7" customFormat="1" x14ac:dyDescent="0.25"/>
    <row r="7099" s="7" customFormat="1" x14ac:dyDescent="0.25"/>
    <row r="7100" s="7" customFormat="1" x14ac:dyDescent="0.25"/>
    <row r="7101" s="7" customFormat="1" x14ac:dyDescent="0.25"/>
    <row r="7102" s="7" customFormat="1" x14ac:dyDescent="0.25"/>
    <row r="7103" s="7" customFormat="1" x14ac:dyDescent="0.25"/>
    <row r="7104" s="7" customFormat="1" x14ac:dyDescent="0.25"/>
    <row r="7105" s="7" customFormat="1" x14ac:dyDescent="0.25"/>
    <row r="7106" s="7" customFormat="1" x14ac:dyDescent="0.25"/>
    <row r="7107" s="7" customFormat="1" x14ac:dyDescent="0.25"/>
    <row r="7108" s="7" customFormat="1" x14ac:dyDescent="0.25"/>
    <row r="7109" s="7" customFormat="1" x14ac:dyDescent="0.25"/>
    <row r="7110" s="7" customFormat="1" x14ac:dyDescent="0.25"/>
    <row r="7111" s="7" customFormat="1" x14ac:dyDescent="0.25"/>
    <row r="7112" s="7" customFormat="1" x14ac:dyDescent="0.25"/>
    <row r="7113" s="7" customFormat="1" x14ac:dyDescent="0.25"/>
    <row r="7114" s="7" customFormat="1" x14ac:dyDescent="0.25"/>
    <row r="7115" s="7" customFormat="1" x14ac:dyDescent="0.25"/>
    <row r="7116" s="7" customFormat="1" x14ac:dyDescent="0.25"/>
    <row r="7117" s="7" customFormat="1" x14ac:dyDescent="0.25"/>
    <row r="7118" s="7" customFormat="1" x14ac:dyDescent="0.25"/>
    <row r="7119" s="7" customFormat="1" x14ac:dyDescent="0.25"/>
    <row r="7120" s="7" customFormat="1" x14ac:dyDescent="0.25"/>
    <row r="7121" s="7" customFormat="1" x14ac:dyDescent="0.25"/>
    <row r="7122" s="7" customFormat="1" x14ac:dyDescent="0.25"/>
    <row r="7123" s="7" customFormat="1" x14ac:dyDescent="0.25"/>
    <row r="7124" s="7" customFormat="1" x14ac:dyDescent="0.25"/>
    <row r="7125" s="7" customFormat="1" x14ac:dyDescent="0.25"/>
    <row r="7126" s="7" customFormat="1" x14ac:dyDescent="0.25"/>
    <row r="7127" s="7" customFormat="1" x14ac:dyDescent="0.25"/>
    <row r="7128" s="7" customFormat="1" x14ac:dyDescent="0.25"/>
    <row r="7129" s="7" customFormat="1" x14ac:dyDescent="0.25"/>
    <row r="7130" s="7" customFormat="1" x14ac:dyDescent="0.25"/>
    <row r="7131" s="7" customFormat="1" x14ac:dyDescent="0.25"/>
    <row r="7132" s="7" customFormat="1" x14ac:dyDescent="0.25"/>
    <row r="7133" s="7" customFormat="1" x14ac:dyDescent="0.25"/>
    <row r="7134" s="7" customFormat="1" x14ac:dyDescent="0.25"/>
    <row r="7135" s="7" customFormat="1" x14ac:dyDescent="0.25"/>
    <row r="7136" s="7" customFormat="1" x14ac:dyDescent="0.25"/>
    <row r="7137" s="7" customFormat="1" x14ac:dyDescent="0.25"/>
    <row r="7138" s="7" customFormat="1" x14ac:dyDescent="0.25"/>
    <row r="7139" s="7" customFormat="1" x14ac:dyDescent="0.25"/>
    <row r="7140" s="7" customFormat="1" x14ac:dyDescent="0.25"/>
    <row r="7141" s="7" customFormat="1" x14ac:dyDescent="0.25"/>
    <row r="7142" s="7" customFormat="1" x14ac:dyDescent="0.25"/>
    <row r="7143" s="7" customFormat="1" x14ac:dyDescent="0.25"/>
    <row r="7144" s="7" customFormat="1" x14ac:dyDescent="0.25"/>
    <row r="7145" s="7" customFormat="1" x14ac:dyDescent="0.25"/>
    <row r="7146" s="7" customFormat="1" x14ac:dyDescent="0.25"/>
    <row r="7147" s="7" customFormat="1" x14ac:dyDescent="0.25"/>
    <row r="7148" s="7" customFormat="1" x14ac:dyDescent="0.25"/>
    <row r="7149" s="7" customFormat="1" x14ac:dyDescent="0.25"/>
    <row r="7150" s="7" customFormat="1" x14ac:dyDescent="0.25"/>
    <row r="7151" s="7" customFormat="1" x14ac:dyDescent="0.25"/>
    <row r="7152" s="7" customFormat="1" x14ac:dyDescent="0.25"/>
    <row r="7153" s="7" customFormat="1" x14ac:dyDescent="0.25"/>
    <row r="7154" s="7" customFormat="1" x14ac:dyDescent="0.25"/>
    <row r="7155" s="7" customFormat="1" x14ac:dyDescent="0.25"/>
    <row r="7156" s="7" customFormat="1" x14ac:dyDescent="0.25"/>
    <row r="7157" s="7" customFormat="1" x14ac:dyDescent="0.25"/>
    <row r="7158" s="7" customFormat="1" x14ac:dyDescent="0.25"/>
    <row r="7159" s="7" customFormat="1" x14ac:dyDescent="0.25"/>
    <row r="7160" s="7" customFormat="1" x14ac:dyDescent="0.25"/>
    <row r="7161" s="7" customFormat="1" x14ac:dyDescent="0.25"/>
    <row r="7162" s="7" customFormat="1" x14ac:dyDescent="0.25"/>
    <row r="7163" s="7" customFormat="1" x14ac:dyDescent="0.25"/>
    <row r="7164" s="7" customFormat="1" x14ac:dyDescent="0.25"/>
    <row r="7165" s="7" customFormat="1" x14ac:dyDescent="0.25"/>
    <row r="7166" s="7" customFormat="1" x14ac:dyDescent="0.25"/>
    <row r="7167" s="7" customFormat="1" x14ac:dyDescent="0.25"/>
    <row r="7168" s="7" customFormat="1" x14ac:dyDescent="0.25"/>
    <row r="7169" s="7" customFormat="1" x14ac:dyDescent="0.25"/>
    <row r="7170" s="7" customFormat="1" x14ac:dyDescent="0.25"/>
    <row r="7171" s="7" customFormat="1" x14ac:dyDescent="0.25"/>
    <row r="7172" s="7" customFormat="1" x14ac:dyDescent="0.25"/>
    <row r="7173" s="7" customFormat="1" x14ac:dyDescent="0.25"/>
    <row r="7174" s="7" customFormat="1" x14ac:dyDescent="0.25"/>
    <row r="7175" s="7" customFormat="1" x14ac:dyDescent="0.25"/>
    <row r="7176" s="7" customFormat="1" x14ac:dyDescent="0.25"/>
    <row r="7177" s="7" customFormat="1" x14ac:dyDescent="0.25"/>
    <row r="7178" s="7" customFormat="1" x14ac:dyDescent="0.25"/>
    <row r="7179" s="7" customFormat="1" x14ac:dyDescent="0.25"/>
    <row r="7180" s="7" customFormat="1" x14ac:dyDescent="0.25"/>
    <row r="7181" s="7" customFormat="1" x14ac:dyDescent="0.25"/>
    <row r="7182" s="7" customFormat="1" x14ac:dyDescent="0.25"/>
    <row r="7183" s="7" customFormat="1" x14ac:dyDescent="0.25"/>
    <row r="7184" s="7" customFormat="1" x14ac:dyDescent="0.25"/>
    <row r="7185" s="7" customFormat="1" x14ac:dyDescent="0.25"/>
    <row r="7186" s="7" customFormat="1" x14ac:dyDescent="0.25"/>
    <row r="7187" s="7" customFormat="1" x14ac:dyDescent="0.25"/>
    <row r="7188" s="7" customFormat="1" x14ac:dyDescent="0.25"/>
    <row r="7189" s="7" customFormat="1" x14ac:dyDescent="0.25"/>
    <row r="7190" s="7" customFormat="1" x14ac:dyDescent="0.25"/>
    <row r="7191" s="7" customFormat="1" x14ac:dyDescent="0.25"/>
    <row r="7192" s="7" customFormat="1" x14ac:dyDescent="0.25"/>
    <row r="7193" s="7" customFormat="1" x14ac:dyDescent="0.25"/>
    <row r="7194" s="7" customFormat="1" x14ac:dyDescent="0.25"/>
    <row r="7195" s="7" customFormat="1" x14ac:dyDescent="0.25"/>
    <row r="7196" s="7" customFormat="1" x14ac:dyDescent="0.25"/>
    <row r="7197" s="7" customFormat="1" x14ac:dyDescent="0.25"/>
    <row r="7198" s="7" customFormat="1" x14ac:dyDescent="0.25"/>
    <row r="7199" s="7" customFormat="1" x14ac:dyDescent="0.25"/>
    <row r="7200" s="7" customFormat="1" x14ac:dyDescent="0.25"/>
    <row r="7201" s="7" customFormat="1" x14ac:dyDescent="0.25"/>
    <row r="7202" s="7" customFormat="1" x14ac:dyDescent="0.25"/>
    <row r="7203" s="7" customFormat="1" x14ac:dyDescent="0.25"/>
    <row r="7204" s="7" customFormat="1" x14ac:dyDescent="0.25"/>
    <row r="7205" s="7" customFormat="1" x14ac:dyDescent="0.25"/>
    <row r="7206" s="7" customFormat="1" x14ac:dyDescent="0.25"/>
    <row r="7207" s="7" customFormat="1" x14ac:dyDescent="0.25"/>
    <row r="7208" s="7" customFormat="1" x14ac:dyDescent="0.25"/>
    <row r="7209" s="7" customFormat="1" x14ac:dyDescent="0.25"/>
    <row r="7210" s="7" customFormat="1" x14ac:dyDescent="0.25"/>
    <row r="7211" s="7" customFormat="1" x14ac:dyDescent="0.25"/>
    <row r="7212" s="7" customFormat="1" x14ac:dyDescent="0.25"/>
    <row r="7213" s="7" customFormat="1" x14ac:dyDescent="0.25"/>
    <row r="7214" s="7" customFormat="1" x14ac:dyDescent="0.25"/>
    <row r="7215" s="7" customFormat="1" x14ac:dyDescent="0.25"/>
    <row r="7216" s="7" customFormat="1" x14ac:dyDescent="0.25"/>
    <row r="7217" s="7" customFormat="1" x14ac:dyDescent="0.25"/>
    <row r="7218" s="7" customFormat="1" x14ac:dyDescent="0.25"/>
    <row r="7219" s="7" customFormat="1" x14ac:dyDescent="0.25"/>
    <row r="7220" s="7" customFormat="1" x14ac:dyDescent="0.25"/>
    <row r="7221" s="7" customFormat="1" x14ac:dyDescent="0.25"/>
    <row r="7222" s="7" customFormat="1" x14ac:dyDescent="0.25"/>
    <row r="7223" s="7" customFormat="1" x14ac:dyDescent="0.25"/>
    <row r="7224" s="7" customFormat="1" x14ac:dyDescent="0.25"/>
    <row r="7225" s="7" customFormat="1" x14ac:dyDescent="0.25"/>
    <row r="7226" s="7" customFormat="1" x14ac:dyDescent="0.25"/>
    <row r="7227" s="7" customFormat="1" x14ac:dyDescent="0.25"/>
    <row r="7228" s="7" customFormat="1" x14ac:dyDescent="0.25"/>
    <row r="7229" s="7" customFormat="1" x14ac:dyDescent="0.25"/>
    <row r="7230" s="7" customFormat="1" x14ac:dyDescent="0.25"/>
    <row r="7231" s="7" customFormat="1" x14ac:dyDescent="0.25"/>
    <row r="7232" s="7" customFormat="1" x14ac:dyDescent="0.25"/>
    <row r="7233" s="7" customFormat="1" x14ac:dyDescent="0.25"/>
    <row r="7234" s="7" customFormat="1" x14ac:dyDescent="0.25"/>
    <row r="7235" s="7" customFormat="1" x14ac:dyDescent="0.25"/>
    <row r="7236" s="7" customFormat="1" x14ac:dyDescent="0.25"/>
    <row r="7237" s="7" customFormat="1" x14ac:dyDescent="0.25"/>
    <row r="7238" s="7" customFormat="1" x14ac:dyDescent="0.25"/>
    <row r="7239" s="7" customFormat="1" x14ac:dyDescent="0.25"/>
    <row r="7240" s="7" customFormat="1" x14ac:dyDescent="0.25"/>
    <row r="7241" s="7" customFormat="1" x14ac:dyDescent="0.25"/>
    <row r="7242" s="7" customFormat="1" x14ac:dyDescent="0.25"/>
    <row r="7243" s="7" customFormat="1" x14ac:dyDescent="0.25"/>
    <row r="7244" s="7" customFormat="1" x14ac:dyDescent="0.25"/>
    <row r="7245" s="7" customFormat="1" x14ac:dyDescent="0.25"/>
    <row r="7246" s="7" customFormat="1" x14ac:dyDescent="0.25"/>
    <row r="7247" s="7" customFormat="1" x14ac:dyDescent="0.25"/>
    <row r="7248" s="7" customFormat="1" x14ac:dyDescent="0.25"/>
    <row r="7249" s="7" customFormat="1" x14ac:dyDescent="0.25"/>
    <row r="7250" s="7" customFormat="1" x14ac:dyDescent="0.25"/>
    <row r="7251" s="7" customFormat="1" x14ac:dyDescent="0.25"/>
    <row r="7252" s="7" customFormat="1" x14ac:dyDescent="0.25"/>
    <row r="7253" s="7" customFormat="1" x14ac:dyDescent="0.25"/>
    <row r="7254" s="7" customFormat="1" x14ac:dyDescent="0.25"/>
    <row r="7255" s="7" customFormat="1" x14ac:dyDescent="0.25"/>
    <row r="7256" s="7" customFormat="1" x14ac:dyDescent="0.25"/>
    <row r="7257" s="7" customFormat="1" x14ac:dyDescent="0.25"/>
    <row r="7258" s="7" customFormat="1" x14ac:dyDescent="0.25"/>
    <row r="7259" s="7" customFormat="1" x14ac:dyDescent="0.25"/>
    <row r="7260" s="7" customFormat="1" x14ac:dyDescent="0.25"/>
    <row r="7261" s="7" customFormat="1" x14ac:dyDescent="0.25"/>
    <row r="7262" s="7" customFormat="1" x14ac:dyDescent="0.25"/>
    <row r="7263" s="7" customFormat="1" x14ac:dyDescent="0.25"/>
    <row r="7264" s="7" customFormat="1" x14ac:dyDescent="0.25"/>
    <row r="7265" s="7" customFormat="1" x14ac:dyDescent="0.25"/>
    <row r="7266" s="7" customFormat="1" x14ac:dyDescent="0.25"/>
    <row r="7267" s="7" customFormat="1" x14ac:dyDescent="0.25"/>
    <row r="7268" s="7" customFormat="1" x14ac:dyDescent="0.25"/>
    <row r="7269" s="7" customFormat="1" x14ac:dyDescent="0.25"/>
    <row r="7270" s="7" customFormat="1" x14ac:dyDescent="0.25"/>
    <row r="7271" s="7" customFormat="1" x14ac:dyDescent="0.25"/>
    <row r="7272" s="7" customFormat="1" x14ac:dyDescent="0.25"/>
    <row r="7273" s="7" customFormat="1" x14ac:dyDescent="0.25"/>
    <row r="7274" s="7" customFormat="1" x14ac:dyDescent="0.25"/>
    <row r="7275" s="7" customFormat="1" x14ac:dyDescent="0.25"/>
    <row r="7276" s="7" customFormat="1" x14ac:dyDescent="0.25"/>
    <row r="7277" s="7" customFormat="1" x14ac:dyDescent="0.25"/>
    <row r="7278" s="7" customFormat="1" x14ac:dyDescent="0.25"/>
    <row r="7279" s="7" customFormat="1" x14ac:dyDescent="0.25"/>
    <row r="7280" s="7" customFormat="1" x14ac:dyDescent="0.25"/>
    <row r="7281" s="7" customFormat="1" x14ac:dyDescent="0.25"/>
    <row r="7282" s="7" customFormat="1" x14ac:dyDescent="0.25"/>
    <row r="7283" s="7" customFormat="1" x14ac:dyDescent="0.25"/>
    <row r="7284" s="7" customFormat="1" x14ac:dyDescent="0.25"/>
    <row r="7285" s="7" customFormat="1" x14ac:dyDescent="0.25"/>
    <row r="7286" s="7" customFormat="1" x14ac:dyDescent="0.25"/>
    <row r="7287" s="7" customFormat="1" x14ac:dyDescent="0.25"/>
    <row r="7288" s="7" customFormat="1" x14ac:dyDescent="0.25"/>
    <row r="7289" s="7" customFormat="1" x14ac:dyDescent="0.25"/>
    <row r="7290" s="7" customFormat="1" x14ac:dyDescent="0.25"/>
    <row r="7291" s="7" customFormat="1" x14ac:dyDescent="0.25"/>
    <row r="7292" s="7" customFormat="1" x14ac:dyDescent="0.25"/>
    <row r="7293" s="7" customFormat="1" x14ac:dyDescent="0.25"/>
    <row r="7294" s="7" customFormat="1" x14ac:dyDescent="0.25"/>
    <row r="7295" s="7" customFormat="1" x14ac:dyDescent="0.25"/>
    <row r="7296" s="7" customFormat="1" x14ac:dyDescent="0.25"/>
    <row r="7297" s="7" customFormat="1" x14ac:dyDescent="0.25"/>
    <row r="7298" s="7" customFormat="1" x14ac:dyDescent="0.25"/>
    <row r="7299" s="7" customFormat="1" x14ac:dyDescent="0.25"/>
    <row r="7300" s="7" customFormat="1" x14ac:dyDescent="0.25"/>
    <row r="7301" s="7" customFormat="1" x14ac:dyDescent="0.25"/>
    <row r="7302" s="7" customFormat="1" x14ac:dyDescent="0.25"/>
    <row r="7303" s="7" customFormat="1" x14ac:dyDescent="0.25"/>
    <row r="7304" s="7" customFormat="1" x14ac:dyDescent="0.25"/>
    <row r="7305" s="7" customFormat="1" x14ac:dyDescent="0.25"/>
    <row r="7306" s="7" customFormat="1" x14ac:dyDescent="0.25"/>
    <row r="7307" s="7" customFormat="1" x14ac:dyDescent="0.25"/>
    <row r="7308" s="7" customFormat="1" x14ac:dyDescent="0.25"/>
    <row r="7309" s="7" customFormat="1" x14ac:dyDescent="0.25"/>
    <row r="7310" s="7" customFormat="1" x14ac:dyDescent="0.25"/>
    <row r="7311" s="7" customFormat="1" x14ac:dyDescent="0.25"/>
    <row r="7312" s="7" customFormat="1" x14ac:dyDescent="0.25"/>
    <row r="7313" s="7" customFormat="1" x14ac:dyDescent="0.25"/>
    <row r="7314" s="7" customFormat="1" x14ac:dyDescent="0.25"/>
    <row r="7315" s="7" customFormat="1" x14ac:dyDescent="0.25"/>
    <row r="7316" s="7" customFormat="1" x14ac:dyDescent="0.25"/>
    <row r="7317" s="7" customFormat="1" x14ac:dyDescent="0.25"/>
    <row r="7318" s="7" customFormat="1" x14ac:dyDescent="0.25"/>
    <row r="7319" s="7" customFormat="1" x14ac:dyDescent="0.25"/>
    <row r="7320" s="7" customFormat="1" x14ac:dyDescent="0.25"/>
    <row r="7321" s="7" customFormat="1" x14ac:dyDescent="0.25"/>
    <row r="7322" s="7" customFormat="1" x14ac:dyDescent="0.25"/>
    <row r="7323" s="7" customFormat="1" x14ac:dyDescent="0.25"/>
    <row r="7324" s="7" customFormat="1" x14ac:dyDescent="0.25"/>
    <row r="7325" s="7" customFormat="1" x14ac:dyDescent="0.25"/>
    <row r="7326" s="7" customFormat="1" x14ac:dyDescent="0.25"/>
    <row r="7327" s="7" customFormat="1" x14ac:dyDescent="0.25"/>
    <row r="7328" s="7" customFormat="1" x14ac:dyDescent="0.25"/>
    <row r="7329" s="7" customFormat="1" x14ac:dyDescent="0.25"/>
    <row r="7330" s="7" customFormat="1" x14ac:dyDescent="0.25"/>
    <row r="7331" s="7" customFormat="1" x14ac:dyDescent="0.25"/>
    <row r="7332" s="7" customFormat="1" x14ac:dyDescent="0.25"/>
    <row r="7333" s="7" customFormat="1" x14ac:dyDescent="0.25"/>
    <row r="7334" s="7" customFormat="1" x14ac:dyDescent="0.25"/>
    <row r="7335" s="7" customFormat="1" x14ac:dyDescent="0.25"/>
    <row r="7336" s="7" customFormat="1" x14ac:dyDescent="0.25"/>
    <row r="7337" s="7" customFormat="1" x14ac:dyDescent="0.25"/>
    <row r="7338" s="7" customFormat="1" x14ac:dyDescent="0.25"/>
    <row r="7339" s="7" customFormat="1" x14ac:dyDescent="0.25"/>
    <row r="7340" s="7" customFormat="1" x14ac:dyDescent="0.25"/>
    <row r="7341" s="7" customFormat="1" x14ac:dyDescent="0.25"/>
    <row r="7342" s="7" customFormat="1" x14ac:dyDescent="0.25"/>
    <row r="7343" s="7" customFormat="1" x14ac:dyDescent="0.25"/>
    <row r="7344" s="7" customFormat="1" x14ac:dyDescent="0.25"/>
    <row r="7345" s="7" customFormat="1" x14ac:dyDescent="0.25"/>
    <row r="7346" s="7" customFormat="1" x14ac:dyDescent="0.25"/>
    <row r="7347" s="7" customFormat="1" x14ac:dyDescent="0.25"/>
    <row r="7348" s="7" customFormat="1" x14ac:dyDescent="0.25"/>
    <row r="7349" s="7" customFormat="1" x14ac:dyDescent="0.25"/>
    <row r="7350" s="7" customFormat="1" x14ac:dyDescent="0.25"/>
    <row r="7351" s="7" customFormat="1" x14ac:dyDescent="0.25"/>
    <row r="7352" s="7" customFormat="1" x14ac:dyDescent="0.25"/>
    <row r="7353" s="7" customFormat="1" x14ac:dyDescent="0.25"/>
    <row r="7354" s="7" customFormat="1" x14ac:dyDescent="0.25"/>
    <row r="7355" s="7" customFormat="1" x14ac:dyDescent="0.25"/>
    <row r="7356" s="7" customFormat="1" x14ac:dyDescent="0.25"/>
    <row r="7357" s="7" customFormat="1" x14ac:dyDescent="0.25"/>
    <row r="7358" s="7" customFormat="1" x14ac:dyDescent="0.25"/>
    <row r="7359" s="7" customFormat="1" x14ac:dyDescent="0.25"/>
    <row r="7360" s="7" customFormat="1" x14ac:dyDescent="0.25"/>
    <row r="7361" s="7" customFormat="1" x14ac:dyDescent="0.25"/>
    <row r="7362" s="7" customFormat="1" x14ac:dyDescent="0.25"/>
    <row r="7363" s="7" customFormat="1" x14ac:dyDescent="0.25"/>
    <row r="7364" s="7" customFormat="1" x14ac:dyDescent="0.25"/>
    <row r="7365" s="7" customFormat="1" x14ac:dyDescent="0.25"/>
    <row r="7366" s="7" customFormat="1" x14ac:dyDescent="0.25"/>
    <row r="7367" s="7" customFormat="1" x14ac:dyDescent="0.25"/>
    <row r="7368" s="7" customFormat="1" x14ac:dyDescent="0.25"/>
    <row r="7369" s="7" customFormat="1" x14ac:dyDescent="0.25"/>
    <row r="7370" s="7" customFormat="1" x14ac:dyDescent="0.25"/>
    <row r="7371" s="7" customFormat="1" x14ac:dyDescent="0.25"/>
    <row r="7372" s="7" customFormat="1" x14ac:dyDescent="0.25"/>
    <row r="7373" s="7" customFormat="1" x14ac:dyDescent="0.25"/>
    <row r="7374" s="7" customFormat="1" x14ac:dyDescent="0.25"/>
    <row r="7375" s="7" customFormat="1" x14ac:dyDescent="0.25"/>
    <row r="7376" s="7" customFormat="1" x14ac:dyDescent="0.25"/>
    <row r="7377" s="7" customFormat="1" x14ac:dyDescent="0.25"/>
    <row r="7378" s="7" customFormat="1" x14ac:dyDescent="0.25"/>
    <row r="7379" s="7" customFormat="1" x14ac:dyDescent="0.25"/>
    <row r="7380" s="7" customFormat="1" x14ac:dyDescent="0.25"/>
    <row r="7381" s="7" customFormat="1" x14ac:dyDescent="0.25"/>
    <row r="7382" s="7" customFormat="1" x14ac:dyDescent="0.25"/>
    <row r="7383" s="7" customFormat="1" x14ac:dyDescent="0.25"/>
    <row r="7384" s="7" customFormat="1" x14ac:dyDescent="0.25"/>
    <row r="7385" s="7" customFormat="1" x14ac:dyDescent="0.25"/>
    <row r="7386" s="7" customFormat="1" x14ac:dyDescent="0.25"/>
    <row r="7387" s="7" customFormat="1" x14ac:dyDescent="0.25"/>
    <row r="7388" s="7" customFormat="1" x14ac:dyDescent="0.25"/>
    <row r="7389" s="7" customFormat="1" x14ac:dyDescent="0.25"/>
    <row r="7390" s="7" customFormat="1" x14ac:dyDescent="0.25"/>
    <row r="7391" s="7" customFormat="1" x14ac:dyDescent="0.25"/>
    <row r="7392" s="7" customFormat="1" x14ac:dyDescent="0.25"/>
    <row r="7393" s="7" customFormat="1" x14ac:dyDescent="0.25"/>
    <row r="7394" s="7" customFormat="1" x14ac:dyDescent="0.25"/>
    <row r="7395" s="7" customFormat="1" x14ac:dyDescent="0.25"/>
    <row r="7396" s="7" customFormat="1" x14ac:dyDescent="0.25"/>
    <row r="7397" s="7" customFormat="1" x14ac:dyDescent="0.25"/>
    <row r="7398" s="7" customFormat="1" x14ac:dyDescent="0.25"/>
    <row r="7399" s="7" customFormat="1" x14ac:dyDescent="0.25"/>
    <row r="7400" s="7" customFormat="1" x14ac:dyDescent="0.25"/>
    <row r="7401" s="7" customFormat="1" x14ac:dyDescent="0.25"/>
    <row r="7402" s="7" customFormat="1" x14ac:dyDescent="0.25"/>
    <row r="7403" s="7" customFormat="1" x14ac:dyDescent="0.25"/>
    <row r="7404" s="7" customFormat="1" x14ac:dyDescent="0.25"/>
    <row r="7405" s="7" customFormat="1" x14ac:dyDescent="0.25"/>
    <row r="7406" s="7" customFormat="1" x14ac:dyDescent="0.25"/>
    <row r="7407" s="7" customFormat="1" x14ac:dyDescent="0.25"/>
    <row r="7408" s="7" customFormat="1" x14ac:dyDescent="0.25"/>
    <row r="7409" s="7" customFormat="1" x14ac:dyDescent="0.25"/>
    <row r="7410" s="7" customFormat="1" x14ac:dyDescent="0.25"/>
    <row r="7411" s="7" customFormat="1" x14ac:dyDescent="0.25"/>
    <row r="7412" s="7" customFormat="1" x14ac:dyDescent="0.25"/>
    <row r="7413" s="7" customFormat="1" x14ac:dyDescent="0.25"/>
    <row r="7414" s="7" customFormat="1" x14ac:dyDescent="0.25"/>
    <row r="7415" s="7" customFormat="1" x14ac:dyDescent="0.25"/>
    <row r="7416" s="7" customFormat="1" x14ac:dyDescent="0.25"/>
    <row r="7417" s="7" customFormat="1" x14ac:dyDescent="0.25"/>
    <row r="7418" s="7" customFormat="1" x14ac:dyDescent="0.25"/>
    <row r="7419" s="7" customFormat="1" x14ac:dyDescent="0.25"/>
    <row r="7420" s="7" customFormat="1" x14ac:dyDescent="0.25"/>
    <row r="7421" s="7" customFormat="1" x14ac:dyDescent="0.25"/>
    <row r="7422" s="7" customFormat="1" x14ac:dyDescent="0.25"/>
    <row r="7423" s="7" customFormat="1" x14ac:dyDescent="0.25"/>
    <row r="7424" s="7" customFormat="1" x14ac:dyDescent="0.25"/>
    <row r="7425" s="7" customFormat="1" x14ac:dyDescent="0.25"/>
    <row r="7426" s="7" customFormat="1" x14ac:dyDescent="0.25"/>
    <row r="7427" s="7" customFormat="1" x14ac:dyDescent="0.25"/>
    <row r="7428" s="7" customFormat="1" x14ac:dyDescent="0.25"/>
    <row r="7429" s="7" customFormat="1" x14ac:dyDescent="0.25"/>
    <row r="7430" s="7" customFormat="1" x14ac:dyDescent="0.25"/>
    <row r="7431" s="7" customFormat="1" x14ac:dyDescent="0.25"/>
    <row r="7432" s="7" customFormat="1" x14ac:dyDescent="0.25"/>
    <row r="7433" s="7" customFormat="1" x14ac:dyDescent="0.25"/>
    <row r="7434" s="7" customFormat="1" x14ac:dyDescent="0.25"/>
    <row r="7435" s="7" customFormat="1" x14ac:dyDescent="0.25"/>
    <row r="7436" s="7" customFormat="1" x14ac:dyDescent="0.25"/>
    <row r="7437" s="7" customFormat="1" x14ac:dyDescent="0.25"/>
    <row r="7438" s="7" customFormat="1" x14ac:dyDescent="0.25"/>
    <row r="7439" s="7" customFormat="1" x14ac:dyDescent="0.25"/>
    <row r="7440" s="7" customFormat="1" x14ac:dyDescent="0.25"/>
    <row r="7441" s="7" customFormat="1" x14ac:dyDescent="0.25"/>
    <row r="7442" s="7" customFormat="1" x14ac:dyDescent="0.25"/>
    <row r="7443" s="7" customFormat="1" x14ac:dyDescent="0.25"/>
    <row r="7444" s="7" customFormat="1" x14ac:dyDescent="0.25"/>
    <row r="7445" s="7" customFormat="1" x14ac:dyDescent="0.25"/>
    <row r="7446" s="7" customFormat="1" x14ac:dyDescent="0.25"/>
    <row r="7447" s="7" customFormat="1" x14ac:dyDescent="0.25"/>
    <row r="7448" s="7" customFormat="1" x14ac:dyDescent="0.25"/>
    <row r="7449" s="7" customFormat="1" x14ac:dyDescent="0.25"/>
    <row r="7450" s="7" customFormat="1" x14ac:dyDescent="0.25"/>
    <row r="7451" s="7" customFormat="1" x14ac:dyDescent="0.25"/>
    <row r="7452" s="7" customFormat="1" x14ac:dyDescent="0.25"/>
    <row r="7453" s="7" customFormat="1" x14ac:dyDescent="0.25"/>
    <row r="7454" s="7" customFormat="1" x14ac:dyDescent="0.25"/>
    <row r="7455" s="7" customFormat="1" x14ac:dyDescent="0.25"/>
    <row r="7456" s="7" customFormat="1" x14ac:dyDescent="0.25"/>
    <row r="7457" s="7" customFormat="1" x14ac:dyDescent="0.25"/>
    <row r="7458" s="7" customFormat="1" x14ac:dyDescent="0.25"/>
    <row r="7459" s="7" customFormat="1" x14ac:dyDescent="0.25"/>
    <row r="7460" s="7" customFormat="1" x14ac:dyDescent="0.25"/>
    <row r="7461" s="7" customFormat="1" x14ac:dyDescent="0.25"/>
    <row r="7462" s="7" customFormat="1" x14ac:dyDescent="0.25"/>
    <row r="7463" s="7" customFormat="1" x14ac:dyDescent="0.25"/>
    <row r="7464" s="7" customFormat="1" x14ac:dyDescent="0.25"/>
    <row r="7465" s="7" customFormat="1" x14ac:dyDescent="0.25"/>
    <row r="7466" s="7" customFormat="1" x14ac:dyDescent="0.25"/>
    <row r="7467" s="7" customFormat="1" x14ac:dyDescent="0.25"/>
    <row r="7468" s="7" customFormat="1" x14ac:dyDescent="0.25"/>
    <row r="7469" s="7" customFormat="1" x14ac:dyDescent="0.25"/>
    <row r="7470" s="7" customFormat="1" x14ac:dyDescent="0.25"/>
    <row r="7471" s="7" customFormat="1" x14ac:dyDescent="0.25"/>
    <row r="7472" s="7" customFormat="1" x14ac:dyDescent="0.25"/>
    <row r="7473" s="7" customFormat="1" x14ac:dyDescent="0.25"/>
    <row r="7474" s="7" customFormat="1" x14ac:dyDescent="0.25"/>
    <row r="7475" s="7" customFormat="1" x14ac:dyDescent="0.25"/>
    <row r="7476" s="7" customFormat="1" x14ac:dyDescent="0.25"/>
    <row r="7477" s="7" customFormat="1" x14ac:dyDescent="0.25"/>
    <row r="7478" s="7" customFormat="1" x14ac:dyDescent="0.25"/>
    <row r="7479" s="7" customFormat="1" x14ac:dyDescent="0.25"/>
    <row r="7480" s="7" customFormat="1" x14ac:dyDescent="0.25"/>
    <row r="7481" s="7" customFormat="1" x14ac:dyDescent="0.25"/>
    <row r="7482" s="7" customFormat="1" x14ac:dyDescent="0.25"/>
    <row r="7483" s="7" customFormat="1" x14ac:dyDescent="0.25"/>
    <row r="7484" s="7" customFormat="1" x14ac:dyDescent="0.25"/>
    <row r="7485" s="7" customFormat="1" x14ac:dyDescent="0.25"/>
    <row r="7486" s="7" customFormat="1" x14ac:dyDescent="0.25"/>
    <row r="7487" s="7" customFormat="1" x14ac:dyDescent="0.25"/>
    <row r="7488" s="7" customFormat="1" x14ac:dyDescent="0.25"/>
    <row r="7489" s="7" customFormat="1" x14ac:dyDescent="0.25"/>
    <row r="7490" s="7" customFormat="1" x14ac:dyDescent="0.25"/>
    <row r="7491" s="7" customFormat="1" x14ac:dyDescent="0.25"/>
    <row r="7492" s="7" customFormat="1" x14ac:dyDescent="0.25"/>
    <row r="7493" s="7" customFormat="1" x14ac:dyDescent="0.25"/>
    <row r="7494" s="7" customFormat="1" x14ac:dyDescent="0.25"/>
    <row r="7495" s="7" customFormat="1" x14ac:dyDescent="0.25"/>
    <row r="7496" s="7" customFormat="1" x14ac:dyDescent="0.25"/>
    <row r="7497" s="7" customFormat="1" x14ac:dyDescent="0.25"/>
    <row r="7498" s="7" customFormat="1" x14ac:dyDescent="0.25"/>
    <row r="7499" s="7" customFormat="1" x14ac:dyDescent="0.25"/>
    <row r="7500" s="7" customFormat="1" x14ac:dyDescent="0.25"/>
    <row r="7501" s="7" customFormat="1" x14ac:dyDescent="0.25"/>
    <row r="7502" s="7" customFormat="1" x14ac:dyDescent="0.25"/>
    <row r="7503" s="7" customFormat="1" x14ac:dyDescent="0.25"/>
    <row r="7504" s="7" customFormat="1" x14ac:dyDescent="0.25"/>
    <row r="7505" s="7" customFormat="1" x14ac:dyDescent="0.25"/>
    <row r="7506" s="7" customFormat="1" x14ac:dyDescent="0.25"/>
    <row r="7507" s="7" customFormat="1" x14ac:dyDescent="0.25"/>
    <row r="7508" s="7" customFormat="1" x14ac:dyDescent="0.25"/>
    <row r="7509" s="7" customFormat="1" x14ac:dyDescent="0.25"/>
    <row r="7510" s="7" customFormat="1" x14ac:dyDescent="0.25"/>
    <row r="7511" s="7" customFormat="1" x14ac:dyDescent="0.25"/>
    <row r="7512" s="7" customFormat="1" x14ac:dyDescent="0.25"/>
    <row r="7513" s="7" customFormat="1" x14ac:dyDescent="0.25"/>
    <row r="7514" s="7" customFormat="1" x14ac:dyDescent="0.25"/>
    <row r="7515" s="7" customFormat="1" x14ac:dyDescent="0.25"/>
    <row r="7516" s="7" customFormat="1" x14ac:dyDescent="0.25"/>
    <row r="7517" s="7" customFormat="1" x14ac:dyDescent="0.25"/>
    <row r="7518" s="7" customFormat="1" x14ac:dyDescent="0.25"/>
    <row r="7519" s="7" customFormat="1" x14ac:dyDescent="0.25"/>
    <row r="7520" s="7" customFormat="1" x14ac:dyDescent="0.25"/>
    <row r="7521" s="7" customFormat="1" x14ac:dyDescent="0.25"/>
    <row r="7522" s="7" customFormat="1" x14ac:dyDescent="0.25"/>
    <row r="7523" s="7" customFormat="1" x14ac:dyDescent="0.25"/>
    <row r="7524" s="7" customFormat="1" x14ac:dyDescent="0.25"/>
    <row r="7525" s="7" customFormat="1" x14ac:dyDescent="0.25"/>
    <row r="7526" s="7" customFormat="1" x14ac:dyDescent="0.25"/>
    <row r="7527" s="7" customFormat="1" x14ac:dyDescent="0.25"/>
    <row r="7528" s="7" customFormat="1" x14ac:dyDescent="0.25"/>
    <row r="7529" s="7" customFormat="1" x14ac:dyDescent="0.25"/>
    <row r="7530" s="7" customFormat="1" x14ac:dyDescent="0.25"/>
    <row r="7531" s="7" customFormat="1" x14ac:dyDescent="0.25"/>
    <row r="7532" s="7" customFormat="1" x14ac:dyDescent="0.25"/>
    <row r="7533" s="7" customFormat="1" x14ac:dyDescent="0.25"/>
    <row r="7534" s="7" customFormat="1" x14ac:dyDescent="0.25"/>
    <row r="7535" s="7" customFormat="1" x14ac:dyDescent="0.25"/>
    <row r="7536" s="7" customFormat="1" x14ac:dyDescent="0.25"/>
    <row r="7537" s="7" customFormat="1" x14ac:dyDescent="0.25"/>
    <row r="7538" s="7" customFormat="1" x14ac:dyDescent="0.25"/>
    <row r="7539" s="7" customFormat="1" x14ac:dyDescent="0.25"/>
    <row r="7540" s="7" customFormat="1" x14ac:dyDescent="0.25"/>
    <row r="7541" s="7" customFormat="1" x14ac:dyDescent="0.25"/>
    <row r="7542" s="7" customFormat="1" x14ac:dyDescent="0.25"/>
    <row r="7543" s="7" customFormat="1" x14ac:dyDescent="0.25"/>
    <row r="7544" s="7" customFormat="1" x14ac:dyDescent="0.25"/>
    <row r="7545" s="7" customFormat="1" x14ac:dyDescent="0.25"/>
    <row r="7546" s="7" customFormat="1" x14ac:dyDescent="0.25"/>
    <row r="7547" s="7" customFormat="1" x14ac:dyDescent="0.25"/>
    <row r="7548" s="7" customFormat="1" x14ac:dyDescent="0.25"/>
    <row r="7549" s="7" customFormat="1" x14ac:dyDescent="0.25"/>
    <row r="7550" s="7" customFormat="1" x14ac:dyDescent="0.25"/>
    <row r="7551" s="7" customFormat="1" x14ac:dyDescent="0.25"/>
    <row r="7552" s="7" customFormat="1" x14ac:dyDescent="0.25"/>
    <row r="7553" s="7" customFormat="1" x14ac:dyDescent="0.25"/>
    <row r="7554" s="7" customFormat="1" x14ac:dyDescent="0.25"/>
    <row r="7555" s="7" customFormat="1" x14ac:dyDescent="0.25"/>
    <row r="7556" s="7" customFormat="1" x14ac:dyDescent="0.25"/>
    <row r="7557" s="7" customFormat="1" x14ac:dyDescent="0.25"/>
    <row r="7558" s="7" customFormat="1" x14ac:dyDescent="0.25"/>
    <row r="7559" s="7" customFormat="1" x14ac:dyDescent="0.25"/>
    <row r="7560" s="7" customFormat="1" x14ac:dyDescent="0.25"/>
    <row r="7561" s="7" customFormat="1" x14ac:dyDescent="0.25"/>
    <row r="7562" s="7" customFormat="1" x14ac:dyDescent="0.25"/>
    <row r="7563" s="7" customFormat="1" x14ac:dyDescent="0.25"/>
    <row r="7564" s="7" customFormat="1" x14ac:dyDescent="0.25"/>
    <row r="7565" s="7" customFormat="1" x14ac:dyDescent="0.25"/>
    <row r="7566" s="7" customFormat="1" x14ac:dyDescent="0.25"/>
    <row r="7567" s="7" customFormat="1" x14ac:dyDescent="0.25"/>
    <row r="7568" s="7" customFormat="1" x14ac:dyDescent="0.25"/>
    <row r="7569" s="7" customFormat="1" x14ac:dyDescent="0.25"/>
    <row r="7570" s="7" customFormat="1" x14ac:dyDescent="0.25"/>
    <row r="7571" s="7" customFormat="1" x14ac:dyDescent="0.25"/>
    <row r="7572" s="7" customFormat="1" x14ac:dyDescent="0.25"/>
    <row r="7573" s="7" customFormat="1" x14ac:dyDescent="0.25"/>
    <row r="7574" s="7" customFormat="1" x14ac:dyDescent="0.25"/>
    <row r="7575" s="7" customFormat="1" x14ac:dyDescent="0.25"/>
    <row r="7576" s="7" customFormat="1" x14ac:dyDescent="0.25"/>
    <row r="7577" s="7" customFormat="1" x14ac:dyDescent="0.25"/>
    <row r="7578" s="7" customFormat="1" x14ac:dyDescent="0.25"/>
    <row r="7579" s="7" customFormat="1" x14ac:dyDescent="0.25"/>
    <row r="7580" s="7" customFormat="1" x14ac:dyDescent="0.25"/>
    <row r="7581" s="7" customFormat="1" x14ac:dyDescent="0.25"/>
    <row r="7582" s="7" customFormat="1" x14ac:dyDescent="0.25"/>
    <row r="7583" s="7" customFormat="1" x14ac:dyDescent="0.25"/>
    <row r="7584" s="7" customFormat="1" x14ac:dyDescent="0.25"/>
    <row r="7585" s="7" customFormat="1" x14ac:dyDescent="0.25"/>
    <row r="7586" s="7" customFormat="1" x14ac:dyDescent="0.25"/>
    <row r="7587" s="7" customFormat="1" x14ac:dyDescent="0.25"/>
    <row r="7588" s="7" customFormat="1" x14ac:dyDescent="0.25"/>
    <row r="7589" s="7" customFormat="1" x14ac:dyDescent="0.25"/>
    <row r="7590" s="7" customFormat="1" x14ac:dyDescent="0.25"/>
    <row r="7591" s="7" customFormat="1" x14ac:dyDescent="0.25"/>
    <row r="7592" s="7" customFormat="1" x14ac:dyDescent="0.25"/>
    <row r="7593" s="7" customFormat="1" x14ac:dyDescent="0.25"/>
    <row r="7594" s="7" customFormat="1" x14ac:dyDescent="0.25"/>
    <row r="7595" s="7" customFormat="1" x14ac:dyDescent="0.25"/>
    <row r="7596" s="7" customFormat="1" x14ac:dyDescent="0.25"/>
    <row r="7597" s="7" customFormat="1" x14ac:dyDescent="0.25"/>
    <row r="7598" s="7" customFormat="1" x14ac:dyDescent="0.25"/>
    <row r="7599" s="7" customFormat="1" x14ac:dyDescent="0.25"/>
    <row r="7600" s="7" customFormat="1" x14ac:dyDescent="0.25"/>
    <row r="7601" s="7" customFormat="1" x14ac:dyDescent="0.25"/>
    <row r="7602" s="7" customFormat="1" x14ac:dyDescent="0.25"/>
    <row r="7603" s="7" customFormat="1" x14ac:dyDescent="0.25"/>
    <row r="7604" s="7" customFormat="1" x14ac:dyDescent="0.25"/>
    <row r="7605" s="7" customFormat="1" x14ac:dyDescent="0.25"/>
    <row r="7606" s="7" customFormat="1" x14ac:dyDescent="0.25"/>
    <row r="7607" s="7" customFormat="1" x14ac:dyDescent="0.25"/>
    <row r="7608" s="7" customFormat="1" x14ac:dyDescent="0.25"/>
    <row r="7609" s="7" customFormat="1" x14ac:dyDescent="0.25"/>
    <row r="7610" s="7" customFormat="1" x14ac:dyDescent="0.25"/>
    <row r="7611" s="7" customFormat="1" x14ac:dyDescent="0.25"/>
    <row r="7612" s="7" customFormat="1" x14ac:dyDescent="0.25"/>
    <row r="7613" s="7" customFormat="1" x14ac:dyDescent="0.25"/>
    <row r="7614" s="7" customFormat="1" x14ac:dyDescent="0.25"/>
    <row r="7615" s="7" customFormat="1" x14ac:dyDescent="0.25"/>
    <row r="7616" s="7" customFormat="1" x14ac:dyDescent="0.25"/>
    <row r="7617" s="7" customFormat="1" x14ac:dyDescent="0.25"/>
    <row r="7618" s="7" customFormat="1" x14ac:dyDescent="0.25"/>
    <row r="7619" s="7" customFormat="1" x14ac:dyDescent="0.25"/>
    <row r="7620" s="7" customFormat="1" x14ac:dyDescent="0.25"/>
    <row r="7621" s="7" customFormat="1" x14ac:dyDescent="0.25"/>
    <row r="7622" s="7" customFormat="1" x14ac:dyDescent="0.25"/>
    <row r="7623" s="7" customFormat="1" x14ac:dyDescent="0.25"/>
    <row r="7624" s="7" customFormat="1" x14ac:dyDescent="0.25"/>
    <row r="7625" s="7" customFormat="1" x14ac:dyDescent="0.25"/>
    <row r="7626" s="7" customFormat="1" x14ac:dyDescent="0.25"/>
    <row r="7627" s="7" customFormat="1" x14ac:dyDescent="0.25"/>
    <row r="7628" s="7" customFormat="1" x14ac:dyDescent="0.25"/>
    <row r="7629" s="7" customFormat="1" x14ac:dyDescent="0.25"/>
    <row r="7630" s="7" customFormat="1" x14ac:dyDescent="0.25"/>
    <row r="7631" s="7" customFormat="1" x14ac:dyDescent="0.25"/>
    <row r="7632" s="7" customFormat="1" x14ac:dyDescent="0.25"/>
    <row r="7633" s="7" customFormat="1" x14ac:dyDescent="0.25"/>
    <row r="7634" s="7" customFormat="1" x14ac:dyDescent="0.25"/>
    <row r="7635" s="7" customFormat="1" x14ac:dyDescent="0.25"/>
    <row r="7636" s="7" customFormat="1" x14ac:dyDescent="0.25"/>
    <row r="7637" s="7" customFormat="1" x14ac:dyDescent="0.25"/>
    <row r="7638" s="7" customFormat="1" x14ac:dyDescent="0.25"/>
    <row r="7639" s="7" customFormat="1" x14ac:dyDescent="0.25"/>
    <row r="7640" s="7" customFormat="1" x14ac:dyDescent="0.25"/>
    <row r="7641" s="7" customFormat="1" x14ac:dyDescent="0.25"/>
    <row r="7642" s="7" customFormat="1" x14ac:dyDescent="0.25"/>
    <row r="7643" s="7" customFormat="1" x14ac:dyDescent="0.25"/>
    <row r="7644" s="7" customFormat="1" x14ac:dyDescent="0.25"/>
    <row r="7645" s="7" customFormat="1" x14ac:dyDescent="0.25"/>
    <row r="7646" s="7" customFormat="1" x14ac:dyDescent="0.25"/>
    <row r="7647" s="7" customFormat="1" x14ac:dyDescent="0.25"/>
    <row r="7648" s="7" customFormat="1" x14ac:dyDescent="0.25"/>
    <row r="7649" s="7" customFormat="1" x14ac:dyDescent="0.25"/>
    <row r="7650" s="7" customFormat="1" x14ac:dyDescent="0.25"/>
    <row r="7651" s="7" customFormat="1" x14ac:dyDescent="0.25"/>
    <row r="7652" s="7" customFormat="1" x14ac:dyDescent="0.25"/>
    <row r="7653" s="7" customFormat="1" x14ac:dyDescent="0.25"/>
    <row r="7654" s="7" customFormat="1" x14ac:dyDescent="0.25"/>
    <row r="7655" s="7" customFormat="1" x14ac:dyDescent="0.25"/>
    <row r="7656" s="7" customFormat="1" x14ac:dyDescent="0.25"/>
    <row r="7657" s="7" customFormat="1" x14ac:dyDescent="0.25"/>
    <row r="7658" s="7" customFormat="1" x14ac:dyDescent="0.25"/>
    <row r="7659" s="7" customFormat="1" x14ac:dyDescent="0.25"/>
    <row r="7660" s="7" customFormat="1" x14ac:dyDescent="0.25"/>
    <row r="7661" s="7" customFormat="1" x14ac:dyDescent="0.25"/>
    <row r="7662" s="7" customFormat="1" x14ac:dyDescent="0.25"/>
    <row r="7663" s="7" customFormat="1" x14ac:dyDescent="0.25"/>
    <row r="7664" s="7" customFormat="1" x14ac:dyDescent="0.25"/>
    <row r="7665" s="7" customFormat="1" x14ac:dyDescent="0.25"/>
    <row r="7666" s="7" customFormat="1" x14ac:dyDescent="0.25"/>
    <row r="7667" s="7" customFormat="1" x14ac:dyDescent="0.25"/>
    <row r="7668" s="7" customFormat="1" x14ac:dyDescent="0.25"/>
    <row r="7669" s="7" customFormat="1" x14ac:dyDescent="0.25"/>
    <row r="7670" s="7" customFormat="1" x14ac:dyDescent="0.25"/>
    <row r="7671" s="7" customFormat="1" x14ac:dyDescent="0.25"/>
    <row r="7672" s="7" customFormat="1" x14ac:dyDescent="0.25"/>
    <row r="7673" s="7" customFormat="1" x14ac:dyDescent="0.25"/>
    <row r="7674" s="7" customFormat="1" x14ac:dyDescent="0.25"/>
    <row r="7675" s="7" customFormat="1" x14ac:dyDescent="0.25"/>
    <row r="7676" s="7" customFormat="1" x14ac:dyDescent="0.25"/>
    <row r="7677" s="7" customFormat="1" x14ac:dyDescent="0.25"/>
    <row r="7678" s="7" customFormat="1" x14ac:dyDescent="0.25"/>
    <row r="7679" s="7" customFormat="1" x14ac:dyDescent="0.25"/>
    <row r="7680" s="7" customFormat="1" x14ac:dyDescent="0.25"/>
    <row r="7681" s="7" customFormat="1" x14ac:dyDescent="0.25"/>
    <row r="7682" s="7" customFormat="1" x14ac:dyDescent="0.25"/>
    <row r="7683" s="7" customFormat="1" x14ac:dyDescent="0.25"/>
    <row r="7684" s="7" customFormat="1" x14ac:dyDescent="0.25"/>
    <row r="7685" s="7" customFormat="1" x14ac:dyDescent="0.25"/>
    <row r="7686" s="7" customFormat="1" x14ac:dyDescent="0.25"/>
    <row r="7687" s="7" customFormat="1" x14ac:dyDescent="0.25"/>
    <row r="7688" s="7" customFormat="1" x14ac:dyDescent="0.25"/>
    <row r="7689" s="7" customFormat="1" x14ac:dyDescent="0.25"/>
    <row r="7690" s="7" customFormat="1" x14ac:dyDescent="0.25"/>
    <row r="7691" s="7" customFormat="1" x14ac:dyDescent="0.25"/>
    <row r="7692" s="7" customFormat="1" x14ac:dyDescent="0.25"/>
    <row r="7693" s="7" customFormat="1" x14ac:dyDescent="0.25"/>
    <row r="7694" s="7" customFormat="1" x14ac:dyDescent="0.25"/>
    <row r="7695" s="7" customFormat="1" x14ac:dyDescent="0.25"/>
    <row r="7696" s="7" customFormat="1" x14ac:dyDescent="0.25"/>
    <row r="7697" s="7" customFormat="1" x14ac:dyDescent="0.25"/>
    <row r="7698" s="7" customFormat="1" x14ac:dyDescent="0.25"/>
    <row r="7699" s="7" customFormat="1" x14ac:dyDescent="0.25"/>
    <row r="7700" s="7" customFormat="1" x14ac:dyDescent="0.25"/>
    <row r="7701" s="7" customFormat="1" x14ac:dyDescent="0.25"/>
    <row r="7702" s="7" customFormat="1" x14ac:dyDescent="0.25"/>
    <row r="7703" s="7" customFormat="1" x14ac:dyDescent="0.25"/>
    <row r="7704" s="7" customFormat="1" x14ac:dyDescent="0.25"/>
    <row r="7705" s="7" customFormat="1" x14ac:dyDescent="0.25"/>
    <row r="7706" s="7" customFormat="1" x14ac:dyDescent="0.25"/>
    <row r="7707" s="7" customFormat="1" x14ac:dyDescent="0.25"/>
    <row r="7708" s="7" customFormat="1" x14ac:dyDescent="0.25"/>
    <row r="7709" s="7" customFormat="1" x14ac:dyDescent="0.25"/>
    <row r="7710" s="7" customFormat="1" x14ac:dyDescent="0.25"/>
    <row r="7711" s="7" customFormat="1" x14ac:dyDescent="0.25"/>
    <row r="7712" s="7" customFormat="1" x14ac:dyDescent="0.25"/>
    <row r="7713" s="7" customFormat="1" x14ac:dyDescent="0.25"/>
    <row r="7714" s="7" customFormat="1" x14ac:dyDescent="0.25"/>
    <row r="7715" s="7" customFormat="1" x14ac:dyDescent="0.25"/>
    <row r="7716" s="7" customFormat="1" x14ac:dyDescent="0.25"/>
    <row r="7717" s="7" customFormat="1" x14ac:dyDescent="0.25"/>
    <row r="7718" s="7" customFormat="1" x14ac:dyDescent="0.25"/>
    <row r="7719" s="7" customFormat="1" x14ac:dyDescent="0.25"/>
    <row r="7720" s="7" customFormat="1" x14ac:dyDescent="0.25"/>
    <row r="7721" s="7" customFormat="1" x14ac:dyDescent="0.25"/>
    <row r="7722" s="7" customFormat="1" x14ac:dyDescent="0.25"/>
    <row r="7723" s="7" customFormat="1" x14ac:dyDescent="0.25"/>
    <row r="7724" s="7" customFormat="1" x14ac:dyDescent="0.25"/>
    <row r="7725" s="7" customFormat="1" x14ac:dyDescent="0.25"/>
    <row r="7726" s="7" customFormat="1" x14ac:dyDescent="0.25"/>
    <row r="7727" s="7" customFormat="1" x14ac:dyDescent="0.25"/>
    <row r="7728" s="7" customFormat="1" x14ac:dyDescent="0.25"/>
    <row r="7729" s="7" customFormat="1" x14ac:dyDescent="0.25"/>
    <row r="7730" s="7" customFormat="1" x14ac:dyDescent="0.25"/>
    <row r="7731" s="7" customFormat="1" x14ac:dyDescent="0.25"/>
    <row r="7732" s="7" customFormat="1" x14ac:dyDescent="0.25"/>
    <row r="7733" s="7" customFormat="1" x14ac:dyDescent="0.25"/>
    <row r="7734" s="7" customFormat="1" x14ac:dyDescent="0.25"/>
    <row r="7735" s="7" customFormat="1" x14ac:dyDescent="0.25"/>
    <row r="7736" s="7" customFormat="1" x14ac:dyDescent="0.25"/>
    <row r="7737" s="7" customFormat="1" x14ac:dyDescent="0.25"/>
    <row r="7738" s="7" customFormat="1" x14ac:dyDescent="0.25"/>
    <row r="7739" s="7" customFormat="1" x14ac:dyDescent="0.25"/>
    <row r="7740" s="7" customFormat="1" x14ac:dyDescent="0.25"/>
    <row r="7741" s="7" customFormat="1" x14ac:dyDescent="0.25"/>
    <row r="7742" s="7" customFormat="1" x14ac:dyDescent="0.25"/>
    <row r="7743" s="7" customFormat="1" x14ac:dyDescent="0.25"/>
    <row r="7744" s="7" customFormat="1" x14ac:dyDescent="0.25"/>
    <row r="7745" s="7" customFormat="1" x14ac:dyDescent="0.25"/>
    <row r="7746" s="7" customFormat="1" x14ac:dyDescent="0.25"/>
    <row r="7747" s="7" customFormat="1" x14ac:dyDescent="0.25"/>
    <row r="7748" s="7" customFormat="1" x14ac:dyDescent="0.25"/>
    <row r="7749" s="7" customFormat="1" x14ac:dyDescent="0.25"/>
    <row r="7750" s="7" customFormat="1" x14ac:dyDescent="0.25"/>
    <row r="7751" s="7" customFormat="1" x14ac:dyDescent="0.25"/>
    <row r="7752" s="7" customFormat="1" x14ac:dyDescent="0.25"/>
    <row r="7753" s="7" customFormat="1" x14ac:dyDescent="0.25"/>
    <row r="7754" s="7" customFormat="1" x14ac:dyDescent="0.25"/>
    <row r="7755" s="7" customFormat="1" x14ac:dyDescent="0.25"/>
    <row r="7756" s="7" customFormat="1" x14ac:dyDescent="0.25"/>
    <row r="7757" s="7" customFormat="1" x14ac:dyDescent="0.25"/>
    <row r="7758" s="7" customFormat="1" x14ac:dyDescent="0.25"/>
    <row r="7759" s="7" customFormat="1" x14ac:dyDescent="0.25"/>
    <row r="7760" s="7" customFormat="1" x14ac:dyDescent="0.25"/>
    <row r="7761" s="7" customFormat="1" x14ac:dyDescent="0.25"/>
    <row r="7762" s="7" customFormat="1" x14ac:dyDescent="0.25"/>
    <row r="7763" s="7" customFormat="1" x14ac:dyDescent="0.25"/>
    <row r="7764" s="7" customFormat="1" x14ac:dyDescent="0.25"/>
    <row r="7765" s="7" customFormat="1" x14ac:dyDescent="0.25"/>
    <row r="7766" s="7" customFormat="1" x14ac:dyDescent="0.25"/>
    <row r="7767" s="7" customFormat="1" x14ac:dyDescent="0.25"/>
    <row r="7768" s="7" customFormat="1" x14ac:dyDescent="0.25"/>
    <row r="7769" s="7" customFormat="1" x14ac:dyDescent="0.25"/>
    <row r="7770" s="7" customFormat="1" x14ac:dyDescent="0.25"/>
    <row r="7771" s="7" customFormat="1" x14ac:dyDescent="0.25"/>
    <row r="7772" s="7" customFormat="1" x14ac:dyDescent="0.25"/>
    <row r="7773" s="7" customFormat="1" x14ac:dyDescent="0.25"/>
    <row r="7774" s="7" customFormat="1" x14ac:dyDescent="0.25"/>
    <row r="7775" s="7" customFormat="1" x14ac:dyDescent="0.25"/>
    <row r="7776" s="7" customFormat="1" x14ac:dyDescent="0.25"/>
    <row r="7777" s="7" customFormat="1" x14ac:dyDescent="0.25"/>
    <row r="7778" s="7" customFormat="1" x14ac:dyDescent="0.25"/>
    <row r="7779" s="7" customFormat="1" x14ac:dyDescent="0.25"/>
    <row r="7780" s="7" customFormat="1" x14ac:dyDescent="0.25"/>
    <row r="7781" s="7" customFormat="1" x14ac:dyDescent="0.25"/>
    <row r="7782" s="7" customFormat="1" x14ac:dyDescent="0.25"/>
    <row r="7783" s="7" customFormat="1" x14ac:dyDescent="0.25"/>
    <row r="7784" s="7" customFormat="1" x14ac:dyDescent="0.25"/>
    <row r="7785" s="7" customFormat="1" x14ac:dyDescent="0.25"/>
    <row r="7786" s="7" customFormat="1" x14ac:dyDescent="0.25"/>
    <row r="7787" s="7" customFormat="1" x14ac:dyDescent="0.25"/>
    <row r="7788" s="7" customFormat="1" x14ac:dyDescent="0.25"/>
    <row r="7789" s="7" customFormat="1" x14ac:dyDescent="0.25"/>
    <row r="7790" s="7" customFormat="1" x14ac:dyDescent="0.25"/>
    <row r="7791" s="7" customFormat="1" x14ac:dyDescent="0.25"/>
    <row r="7792" s="7" customFormat="1" x14ac:dyDescent="0.25"/>
    <row r="7793" s="7" customFormat="1" x14ac:dyDescent="0.25"/>
    <row r="7794" s="7" customFormat="1" x14ac:dyDescent="0.25"/>
    <row r="7795" s="7" customFormat="1" x14ac:dyDescent="0.25"/>
    <row r="7796" s="7" customFormat="1" x14ac:dyDescent="0.25"/>
    <row r="7797" s="7" customFormat="1" x14ac:dyDescent="0.25"/>
    <row r="7798" s="7" customFormat="1" x14ac:dyDescent="0.25"/>
    <row r="7799" s="7" customFormat="1" x14ac:dyDescent="0.25"/>
    <row r="7800" s="7" customFormat="1" x14ac:dyDescent="0.25"/>
    <row r="7801" s="7" customFormat="1" x14ac:dyDescent="0.25"/>
    <row r="7802" s="7" customFormat="1" x14ac:dyDescent="0.25"/>
    <row r="7803" s="7" customFormat="1" x14ac:dyDescent="0.25"/>
    <row r="7804" s="7" customFormat="1" x14ac:dyDescent="0.25"/>
    <row r="7805" s="7" customFormat="1" x14ac:dyDescent="0.25"/>
    <row r="7806" s="7" customFormat="1" x14ac:dyDescent="0.25"/>
    <row r="7807" s="7" customFormat="1" x14ac:dyDescent="0.25"/>
    <row r="7808" s="7" customFormat="1" x14ac:dyDescent="0.25"/>
    <row r="7809" s="7" customFormat="1" x14ac:dyDescent="0.25"/>
    <row r="7810" s="7" customFormat="1" x14ac:dyDescent="0.25"/>
    <row r="7811" s="7" customFormat="1" x14ac:dyDescent="0.25"/>
    <row r="7812" s="7" customFormat="1" x14ac:dyDescent="0.25"/>
    <row r="7813" s="7" customFormat="1" x14ac:dyDescent="0.25"/>
    <row r="7814" s="7" customFormat="1" x14ac:dyDescent="0.25"/>
    <row r="7815" s="7" customFormat="1" x14ac:dyDescent="0.25"/>
    <row r="7816" s="7" customFormat="1" x14ac:dyDescent="0.25"/>
    <row r="7817" s="7" customFormat="1" x14ac:dyDescent="0.25"/>
    <row r="7818" s="7" customFormat="1" x14ac:dyDescent="0.25"/>
    <row r="7819" s="7" customFormat="1" x14ac:dyDescent="0.25"/>
    <row r="7820" s="7" customFormat="1" x14ac:dyDescent="0.25"/>
    <row r="7821" s="7" customFormat="1" x14ac:dyDescent="0.25"/>
    <row r="7822" s="7" customFormat="1" x14ac:dyDescent="0.25"/>
    <row r="7823" s="7" customFormat="1" x14ac:dyDescent="0.25"/>
    <row r="7824" s="7" customFormat="1" x14ac:dyDescent="0.25"/>
    <row r="7825" s="7" customFormat="1" x14ac:dyDescent="0.25"/>
    <row r="7826" s="7" customFormat="1" x14ac:dyDescent="0.25"/>
    <row r="7827" s="7" customFormat="1" x14ac:dyDescent="0.25"/>
    <row r="7828" s="7" customFormat="1" x14ac:dyDescent="0.25"/>
    <row r="7829" s="7" customFormat="1" x14ac:dyDescent="0.25"/>
    <row r="7830" s="7" customFormat="1" x14ac:dyDescent="0.25"/>
    <row r="7831" s="7" customFormat="1" x14ac:dyDescent="0.25"/>
    <row r="7832" s="7" customFormat="1" x14ac:dyDescent="0.25"/>
    <row r="7833" s="7" customFormat="1" x14ac:dyDescent="0.25"/>
    <row r="7834" s="7" customFormat="1" x14ac:dyDescent="0.25"/>
    <row r="7835" s="7" customFormat="1" x14ac:dyDescent="0.25"/>
    <row r="7836" s="7" customFormat="1" x14ac:dyDescent="0.25"/>
    <row r="7837" s="7" customFormat="1" x14ac:dyDescent="0.25"/>
    <row r="7838" s="7" customFormat="1" x14ac:dyDescent="0.25"/>
    <row r="7839" s="7" customFormat="1" x14ac:dyDescent="0.25"/>
    <row r="7840" s="7" customFormat="1" x14ac:dyDescent="0.25"/>
    <row r="7841" s="7" customFormat="1" x14ac:dyDescent="0.25"/>
    <row r="7842" s="7" customFormat="1" x14ac:dyDescent="0.25"/>
    <row r="7843" s="7" customFormat="1" x14ac:dyDescent="0.25"/>
    <row r="7844" s="7" customFormat="1" x14ac:dyDescent="0.25"/>
    <row r="7845" s="7" customFormat="1" x14ac:dyDescent="0.25"/>
    <row r="7846" s="7" customFormat="1" x14ac:dyDescent="0.25"/>
    <row r="7847" s="7" customFormat="1" x14ac:dyDescent="0.25"/>
    <row r="7848" s="7" customFormat="1" x14ac:dyDescent="0.25"/>
    <row r="7849" s="7" customFormat="1" x14ac:dyDescent="0.25"/>
    <row r="7850" s="7" customFormat="1" x14ac:dyDescent="0.25"/>
    <row r="7851" s="7" customFormat="1" x14ac:dyDescent="0.25"/>
    <row r="7852" s="7" customFormat="1" x14ac:dyDescent="0.25"/>
    <row r="7853" s="7" customFormat="1" x14ac:dyDescent="0.25"/>
    <row r="7854" s="7" customFormat="1" x14ac:dyDescent="0.25"/>
    <row r="7855" s="7" customFormat="1" x14ac:dyDescent="0.25"/>
    <row r="7856" s="7" customFormat="1" x14ac:dyDescent="0.25"/>
    <row r="7857" s="7" customFormat="1" x14ac:dyDescent="0.25"/>
    <row r="7858" s="7" customFormat="1" x14ac:dyDescent="0.25"/>
    <row r="7859" s="7" customFormat="1" x14ac:dyDescent="0.25"/>
    <row r="7860" s="7" customFormat="1" x14ac:dyDescent="0.25"/>
    <row r="7861" s="7" customFormat="1" x14ac:dyDescent="0.25"/>
    <row r="7862" s="7" customFormat="1" x14ac:dyDescent="0.25"/>
    <row r="7863" s="7" customFormat="1" x14ac:dyDescent="0.25"/>
    <row r="7864" s="7" customFormat="1" x14ac:dyDescent="0.25"/>
    <row r="7865" s="7" customFormat="1" x14ac:dyDescent="0.25"/>
    <row r="7866" s="7" customFormat="1" x14ac:dyDescent="0.25"/>
    <row r="7867" s="7" customFormat="1" x14ac:dyDescent="0.25"/>
    <row r="7868" s="7" customFormat="1" x14ac:dyDescent="0.25"/>
    <row r="7869" s="7" customFormat="1" x14ac:dyDescent="0.25"/>
    <row r="7870" s="7" customFormat="1" x14ac:dyDescent="0.25"/>
    <row r="7871" s="7" customFormat="1" x14ac:dyDescent="0.25"/>
    <row r="7872" s="7" customFormat="1" x14ac:dyDescent="0.25"/>
    <row r="7873" s="7" customFormat="1" x14ac:dyDescent="0.25"/>
    <row r="7874" s="7" customFormat="1" x14ac:dyDescent="0.25"/>
    <row r="7875" s="7" customFormat="1" x14ac:dyDescent="0.25"/>
    <row r="7876" s="7" customFormat="1" x14ac:dyDescent="0.25"/>
    <row r="7877" s="7" customFormat="1" x14ac:dyDescent="0.25"/>
    <row r="7878" s="7" customFormat="1" x14ac:dyDescent="0.25"/>
    <row r="7879" s="7" customFormat="1" x14ac:dyDescent="0.25"/>
    <row r="7880" s="7" customFormat="1" x14ac:dyDescent="0.25"/>
    <row r="7881" s="7" customFormat="1" x14ac:dyDescent="0.25"/>
    <row r="7882" s="7" customFormat="1" x14ac:dyDescent="0.25"/>
    <row r="7883" s="7" customFormat="1" x14ac:dyDescent="0.25"/>
    <row r="7884" s="7" customFormat="1" x14ac:dyDescent="0.25"/>
    <row r="7885" s="7" customFormat="1" x14ac:dyDescent="0.25"/>
    <row r="7886" s="7" customFormat="1" x14ac:dyDescent="0.25"/>
    <row r="7887" s="7" customFormat="1" x14ac:dyDescent="0.25"/>
    <row r="7888" s="7" customFormat="1" x14ac:dyDescent="0.25"/>
    <row r="7889" s="7" customFormat="1" x14ac:dyDescent="0.25"/>
    <row r="7890" s="7" customFormat="1" x14ac:dyDescent="0.25"/>
    <row r="7891" s="7" customFormat="1" x14ac:dyDescent="0.25"/>
    <row r="7892" s="7" customFormat="1" x14ac:dyDescent="0.25"/>
    <row r="7893" s="7" customFormat="1" x14ac:dyDescent="0.25"/>
    <row r="7894" s="7" customFormat="1" x14ac:dyDescent="0.25"/>
    <row r="7895" s="7" customFormat="1" x14ac:dyDescent="0.25"/>
    <row r="7896" s="7" customFormat="1" x14ac:dyDescent="0.25"/>
    <row r="7897" s="7" customFormat="1" x14ac:dyDescent="0.25"/>
    <row r="7898" s="7" customFormat="1" x14ac:dyDescent="0.25"/>
    <row r="7899" s="7" customFormat="1" x14ac:dyDescent="0.25"/>
    <row r="7900" s="7" customFormat="1" x14ac:dyDescent="0.25"/>
    <row r="7901" s="7" customFormat="1" x14ac:dyDescent="0.25"/>
    <row r="7902" s="7" customFormat="1" x14ac:dyDescent="0.25"/>
    <row r="7903" s="7" customFormat="1" x14ac:dyDescent="0.25"/>
    <row r="7904" s="7" customFormat="1" x14ac:dyDescent="0.25"/>
    <row r="7905" s="7" customFormat="1" x14ac:dyDescent="0.25"/>
    <row r="7906" s="7" customFormat="1" x14ac:dyDescent="0.25"/>
    <row r="7907" s="7" customFormat="1" x14ac:dyDescent="0.25"/>
    <row r="7908" s="7" customFormat="1" x14ac:dyDescent="0.25"/>
    <row r="7909" s="7" customFormat="1" x14ac:dyDescent="0.25"/>
    <row r="7910" s="7" customFormat="1" x14ac:dyDescent="0.25"/>
    <row r="7911" s="7" customFormat="1" x14ac:dyDescent="0.25"/>
    <row r="7912" s="7" customFormat="1" x14ac:dyDescent="0.25"/>
    <row r="7913" s="7" customFormat="1" x14ac:dyDescent="0.25"/>
    <row r="7914" s="7" customFormat="1" x14ac:dyDescent="0.25"/>
    <row r="7915" s="7" customFormat="1" x14ac:dyDescent="0.25"/>
    <row r="7916" s="7" customFormat="1" x14ac:dyDescent="0.25"/>
    <row r="7917" s="7" customFormat="1" x14ac:dyDescent="0.25"/>
    <row r="7918" s="7" customFormat="1" x14ac:dyDescent="0.25"/>
    <row r="7919" s="7" customFormat="1" x14ac:dyDescent="0.25"/>
    <row r="7920" s="7" customFormat="1" x14ac:dyDescent="0.25"/>
    <row r="7921" s="7" customFormat="1" x14ac:dyDescent="0.25"/>
    <row r="7922" s="7" customFormat="1" x14ac:dyDescent="0.25"/>
    <row r="7923" s="7" customFormat="1" x14ac:dyDescent="0.25"/>
    <row r="7924" s="7" customFormat="1" x14ac:dyDescent="0.25"/>
    <row r="7925" s="7" customFormat="1" x14ac:dyDescent="0.25"/>
    <row r="7926" s="7" customFormat="1" x14ac:dyDescent="0.25"/>
    <row r="7927" s="7" customFormat="1" x14ac:dyDescent="0.25"/>
    <row r="7928" s="7" customFormat="1" x14ac:dyDescent="0.25"/>
    <row r="7929" s="7" customFormat="1" x14ac:dyDescent="0.25"/>
    <row r="7930" s="7" customFormat="1" x14ac:dyDescent="0.25"/>
    <row r="7931" s="7" customFormat="1" x14ac:dyDescent="0.25"/>
    <row r="7932" s="7" customFormat="1" x14ac:dyDescent="0.25"/>
    <row r="7933" s="7" customFormat="1" x14ac:dyDescent="0.25"/>
    <row r="7934" s="7" customFormat="1" x14ac:dyDescent="0.25"/>
    <row r="7935" s="7" customFormat="1" x14ac:dyDescent="0.25"/>
    <row r="7936" s="7" customFormat="1" x14ac:dyDescent="0.25"/>
    <row r="7937" s="7" customFormat="1" x14ac:dyDescent="0.25"/>
    <row r="7938" s="7" customFormat="1" x14ac:dyDescent="0.25"/>
    <row r="7939" s="7" customFormat="1" x14ac:dyDescent="0.25"/>
    <row r="7940" s="7" customFormat="1" x14ac:dyDescent="0.25"/>
    <row r="7941" s="7" customFormat="1" x14ac:dyDescent="0.25"/>
    <row r="7942" s="7" customFormat="1" x14ac:dyDescent="0.25"/>
    <row r="7943" s="7" customFormat="1" x14ac:dyDescent="0.25"/>
    <row r="7944" s="7" customFormat="1" x14ac:dyDescent="0.25"/>
    <row r="7945" s="7" customFormat="1" x14ac:dyDescent="0.25"/>
    <row r="7946" s="7" customFormat="1" x14ac:dyDescent="0.25"/>
    <row r="7947" s="7" customFormat="1" x14ac:dyDescent="0.25"/>
    <row r="7948" s="7" customFormat="1" x14ac:dyDescent="0.25"/>
    <row r="7949" s="7" customFormat="1" x14ac:dyDescent="0.25"/>
    <row r="7950" s="7" customFormat="1" x14ac:dyDescent="0.25"/>
    <row r="7951" s="7" customFormat="1" x14ac:dyDescent="0.25"/>
    <row r="7952" s="7" customFormat="1" x14ac:dyDescent="0.25"/>
    <row r="7953" s="7" customFormat="1" x14ac:dyDescent="0.25"/>
    <row r="7954" s="7" customFormat="1" x14ac:dyDescent="0.25"/>
    <row r="7955" s="7" customFormat="1" x14ac:dyDescent="0.25"/>
    <row r="7956" s="7" customFormat="1" x14ac:dyDescent="0.25"/>
    <row r="7957" s="7" customFormat="1" x14ac:dyDescent="0.25"/>
    <row r="7958" s="7" customFormat="1" x14ac:dyDescent="0.25"/>
    <row r="7959" s="7" customFormat="1" x14ac:dyDescent="0.25"/>
    <row r="7960" s="7" customFormat="1" x14ac:dyDescent="0.25"/>
    <row r="7961" s="7" customFormat="1" x14ac:dyDescent="0.25"/>
    <row r="7962" s="7" customFormat="1" x14ac:dyDescent="0.25"/>
    <row r="7963" s="7" customFormat="1" x14ac:dyDescent="0.25"/>
    <row r="7964" s="7" customFormat="1" x14ac:dyDescent="0.25"/>
    <row r="7965" s="7" customFormat="1" x14ac:dyDescent="0.25"/>
    <row r="7966" s="7" customFormat="1" x14ac:dyDescent="0.25"/>
    <row r="7967" s="7" customFormat="1" x14ac:dyDescent="0.25"/>
    <row r="7968" s="7" customFormat="1" x14ac:dyDescent="0.25"/>
    <row r="7969" s="7" customFormat="1" x14ac:dyDescent="0.25"/>
    <row r="7970" s="7" customFormat="1" x14ac:dyDescent="0.25"/>
    <row r="7971" s="7" customFormat="1" x14ac:dyDescent="0.25"/>
    <row r="7972" s="7" customFormat="1" x14ac:dyDescent="0.25"/>
    <row r="7973" s="7" customFormat="1" x14ac:dyDescent="0.25"/>
    <row r="7974" s="7" customFormat="1" x14ac:dyDescent="0.25"/>
    <row r="7975" s="7" customFormat="1" x14ac:dyDescent="0.25"/>
    <row r="7976" s="7" customFormat="1" x14ac:dyDescent="0.25"/>
    <row r="7977" s="7" customFormat="1" x14ac:dyDescent="0.25"/>
    <row r="7978" s="7" customFormat="1" x14ac:dyDescent="0.25"/>
    <row r="7979" s="7" customFormat="1" x14ac:dyDescent="0.25"/>
    <row r="7980" s="7" customFormat="1" x14ac:dyDescent="0.25"/>
    <row r="7981" s="7" customFormat="1" x14ac:dyDescent="0.25"/>
    <row r="7982" s="7" customFormat="1" x14ac:dyDescent="0.25"/>
    <row r="7983" s="7" customFormat="1" x14ac:dyDescent="0.25"/>
    <row r="7984" s="7" customFormat="1" x14ac:dyDescent="0.25"/>
    <row r="7985" s="7" customFormat="1" x14ac:dyDescent="0.25"/>
    <row r="7986" s="7" customFormat="1" x14ac:dyDescent="0.25"/>
    <row r="7987" s="7" customFormat="1" x14ac:dyDescent="0.25"/>
    <row r="7988" s="7" customFormat="1" x14ac:dyDescent="0.25"/>
    <row r="7989" s="7" customFormat="1" x14ac:dyDescent="0.25"/>
    <row r="7990" s="7" customFormat="1" x14ac:dyDescent="0.25"/>
    <row r="7991" s="7" customFormat="1" x14ac:dyDescent="0.25"/>
    <row r="7992" s="7" customFormat="1" x14ac:dyDescent="0.25"/>
    <row r="7993" s="7" customFormat="1" x14ac:dyDescent="0.25"/>
    <row r="7994" s="7" customFormat="1" x14ac:dyDescent="0.25"/>
    <row r="7995" s="7" customFormat="1" x14ac:dyDescent="0.25"/>
    <row r="7996" s="7" customFormat="1" x14ac:dyDescent="0.25"/>
    <row r="7997" s="7" customFormat="1" x14ac:dyDescent="0.25"/>
    <row r="7998" s="7" customFormat="1" x14ac:dyDescent="0.25"/>
    <row r="7999" s="7" customFormat="1" x14ac:dyDescent="0.25"/>
    <row r="8000" s="7" customFormat="1" x14ac:dyDescent="0.25"/>
    <row r="8001" s="7" customFormat="1" x14ac:dyDescent="0.25"/>
    <row r="8002" s="7" customFormat="1" x14ac:dyDescent="0.25"/>
    <row r="8003" s="7" customFormat="1" x14ac:dyDescent="0.25"/>
    <row r="8004" s="7" customFormat="1" x14ac:dyDescent="0.25"/>
    <row r="8005" s="7" customFormat="1" x14ac:dyDescent="0.25"/>
    <row r="8006" s="7" customFormat="1" x14ac:dyDescent="0.25"/>
    <row r="8007" s="7" customFormat="1" x14ac:dyDescent="0.25"/>
    <row r="8008" s="7" customFormat="1" x14ac:dyDescent="0.25"/>
    <row r="8009" s="7" customFormat="1" x14ac:dyDescent="0.25"/>
    <row r="8010" s="7" customFormat="1" x14ac:dyDescent="0.25"/>
    <row r="8011" s="7" customFormat="1" x14ac:dyDescent="0.25"/>
    <row r="8012" s="7" customFormat="1" x14ac:dyDescent="0.25"/>
    <row r="8013" s="7" customFormat="1" x14ac:dyDescent="0.25"/>
    <row r="8014" s="7" customFormat="1" x14ac:dyDescent="0.25"/>
    <row r="8015" s="7" customFormat="1" x14ac:dyDescent="0.25"/>
    <row r="8016" s="7" customFormat="1" x14ac:dyDescent="0.25"/>
    <row r="8017" s="7" customFormat="1" x14ac:dyDescent="0.25"/>
    <row r="8018" s="7" customFormat="1" x14ac:dyDescent="0.25"/>
    <row r="8019" s="7" customFormat="1" x14ac:dyDescent="0.25"/>
    <row r="8020" s="7" customFormat="1" x14ac:dyDescent="0.25"/>
    <row r="8021" s="7" customFormat="1" x14ac:dyDescent="0.25"/>
    <row r="8022" s="7" customFormat="1" x14ac:dyDescent="0.25"/>
    <row r="8023" s="7" customFormat="1" x14ac:dyDescent="0.25"/>
    <row r="8024" s="7" customFormat="1" x14ac:dyDescent="0.25"/>
    <row r="8025" s="7" customFormat="1" x14ac:dyDescent="0.25"/>
    <row r="8026" s="7" customFormat="1" x14ac:dyDescent="0.25"/>
    <row r="8027" s="7" customFormat="1" x14ac:dyDescent="0.25"/>
    <row r="8028" s="7" customFormat="1" x14ac:dyDescent="0.25"/>
    <row r="8029" s="7" customFormat="1" x14ac:dyDescent="0.25"/>
    <row r="8030" s="7" customFormat="1" x14ac:dyDescent="0.25"/>
    <row r="8031" s="7" customFormat="1" x14ac:dyDescent="0.25"/>
    <row r="8032" s="7" customFormat="1" x14ac:dyDescent="0.25"/>
    <row r="8033" s="7" customFormat="1" x14ac:dyDescent="0.25"/>
    <row r="8034" s="7" customFormat="1" x14ac:dyDescent="0.25"/>
    <row r="8035" s="7" customFormat="1" x14ac:dyDescent="0.25"/>
    <row r="8036" s="7" customFormat="1" x14ac:dyDescent="0.25"/>
    <row r="8037" s="7" customFormat="1" x14ac:dyDescent="0.25"/>
    <row r="8038" s="7" customFormat="1" x14ac:dyDescent="0.25"/>
    <row r="8039" s="7" customFormat="1" x14ac:dyDescent="0.25"/>
    <row r="8040" s="7" customFormat="1" x14ac:dyDescent="0.25"/>
    <row r="8041" s="7" customFormat="1" x14ac:dyDescent="0.25"/>
    <row r="8042" s="7" customFormat="1" x14ac:dyDescent="0.25"/>
    <row r="8043" s="7" customFormat="1" x14ac:dyDescent="0.25"/>
    <row r="8044" s="7" customFormat="1" x14ac:dyDescent="0.25"/>
    <row r="8045" s="7" customFormat="1" x14ac:dyDescent="0.25"/>
    <row r="8046" s="7" customFormat="1" x14ac:dyDescent="0.25"/>
    <row r="8047" s="7" customFormat="1" x14ac:dyDescent="0.25"/>
    <row r="8048" s="7" customFormat="1" x14ac:dyDescent="0.25"/>
    <row r="8049" s="7" customFormat="1" x14ac:dyDescent="0.25"/>
    <row r="8050" s="7" customFormat="1" x14ac:dyDescent="0.25"/>
    <row r="8051" s="7" customFormat="1" x14ac:dyDescent="0.25"/>
    <row r="8052" s="7" customFormat="1" x14ac:dyDescent="0.25"/>
    <row r="8053" s="7" customFormat="1" x14ac:dyDescent="0.25"/>
    <row r="8054" s="7" customFormat="1" x14ac:dyDescent="0.25"/>
    <row r="8055" s="7" customFormat="1" x14ac:dyDescent="0.25"/>
    <row r="8056" s="7" customFormat="1" x14ac:dyDescent="0.25"/>
    <row r="8057" s="7" customFormat="1" x14ac:dyDescent="0.25"/>
    <row r="8058" s="7" customFormat="1" x14ac:dyDescent="0.25"/>
    <row r="8059" s="7" customFormat="1" x14ac:dyDescent="0.25"/>
    <row r="8060" s="7" customFormat="1" x14ac:dyDescent="0.25"/>
    <row r="8061" s="7" customFormat="1" x14ac:dyDescent="0.25"/>
    <row r="8062" s="7" customFormat="1" x14ac:dyDescent="0.25"/>
    <row r="8063" s="7" customFormat="1" x14ac:dyDescent="0.25"/>
    <row r="8064" s="7" customFormat="1" x14ac:dyDescent="0.25"/>
    <row r="8065" s="7" customFormat="1" x14ac:dyDescent="0.25"/>
    <row r="8066" s="7" customFormat="1" x14ac:dyDescent="0.25"/>
    <row r="8067" s="7" customFormat="1" x14ac:dyDescent="0.25"/>
    <row r="8068" s="7" customFormat="1" x14ac:dyDescent="0.25"/>
    <row r="8069" s="7" customFormat="1" x14ac:dyDescent="0.25"/>
    <row r="8070" s="7" customFormat="1" x14ac:dyDescent="0.25"/>
    <row r="8071" s="7" customFormat="1" x14ac:dyDescent="0.25"/>
    <row r="8072" s="7" customFormat="1" x14ac:dyDescent="0.25"/>
    <row r="8073" s="7" customFormat="1" x14ac:dyDescent="0.25"/>
    <row r="8074" s="7" customFormat="1" x14ac:dyDescent="0.25"/>
    <row r="8075" s="7" customFormat="1" x14ac:dyDescent="0.25"/>
    <row r="8076" s="7" customFormat="1" x14ac:dyDescent="0.25"/>
    <row r="8077" s="7" customFormat="1" x14ac:dyDescent="0.25"/>
    <row r="8078" s="7" customFormat="1" x14ac:dyDescent="0.25"/>
    <row r="8079" s="7" customFormat="1" x14ac:dyDescent="0.25"/>
    <row r="8080" s="7" customFormat="1" x14ac:dyDescent="0.25"/>
    <row r="8081" s="7" customFormat="1" x14ac:dyDescent="0.25"/>
    <row r="8082" s="7" customFormat="1" x14ac:dyDescent="0.25"/>
    <row r="8083" s="7" customFormat="1" x14ac:dyDescent="0.25"/>
    <row r="8084" s="7" customFormat="1" x14ac:dyDescent="0.25"/>
    <row r="8085" s="7" customFormat="1" x14ac:dyDescent="0.25"/>
    <row r="8086" s="7" customFormat="1" x14ac:dyDescent="0.25"/>
    <row r="8087" s="7" customFormat="1" x14ac:dyDescent="0.25"/>
    <row r="8088" s="7" customFormat="1" x14ac:dyDescent="0.25"/>
    <row r="8089" s="7" customFormat="1" x14ac:dyDescent="0.25"/>
    <row r="8090" s="7" customFormat="1" x14ac:dyDescent="0.25"/>
    <row r="8091" s="7" customFormat="1" x14ac:dyDescent="0.25"/>
    <row r="8092" s="7" customFormat="1" x14ac:dyDescent="0.25"/>
    <row r="8093" s="7" customFormat="1" x14ac:dyDescent="0.25"/>
    <row r="8094" s="7" customFormat="1" x14ac:dyDescent="0.25"/>
    <row r="8095" s="7" customFormat="1" x14ac:dyDescent="0.25"/>
    <row r="8096" s="7" customFormat="1" x14ac:dyDescent="0.25"/>
    <row r="8097" s="7" customFormat="1" x14ac:dyDescent="0.25"/>
    <row r="8098" s="7" customFormat="1" x14ac:dyDescent="0.25"/>
    <row r="8099" s="7" customFormat="1" x14ac:dyDescent="0.25"/>
    <row r="8100" s="7" customFormat="1" x14ac:dyDescent="0.25"/>
    <row r="8101" s="7" customFormat="1" x14ac:dyDescent="0.25"/>
    <row r="8102" s="7" customFormat="1" x14ac:dyDescent="0.25"/>
    <row r="8103" s="7" customFormat="1" x14ac:dyDescent="0.25"/>
    <row r="8104" s="7" customFormat="1" x14ac:dyDescent="0.25"/>
    <row r="8105" s="7" customFormat="1" x14ac:dyDescent="0.25"/>
    <row r="8106" s="7" customFormat="1" x14ac:dyDescent="0.25"/>
    <row r="8107" s="7" customFormat="1" x14ac:dyDescent="0.25"/>
    <row r="8108" s="7" customFormat="1" x14ac:dyDescent="0.25"/>
    <row r="8109" s="7" customFormat="1" x14ac:dyDescent="0.25"/>
    <row r="8110" s="7" customFormat="1" x14ac:dyDescent="0.25"/>
    <row r="8111" s="7" customFormat="1" x14ac:dyDescent="0.25"/>
    <row r="8112" s="7" customFormat="1" x14ac:dyDescent="0.25"/>
    <row r="8113" s="7" customFormat="1" x14ac:dyDescent="0.25"/>
    <row r="8114" s="7" customFormat="1" x14ac:dyDescent="0.25"/>
    <row r="8115" s="7" customFormat="1" x14ac:dyDescent="0.25"/>
    <row r="8116" s="7" customFormat="1" x14ac:dyDescent="0.25"/>
    <row r="8117" s="7" customFormat="1" x14ac:dyDescent="0.25"/>
    <row r="8118" s="7" customFormat="1" x14ac:dyDescent="0.25"/>
    <row r="8119" s="7" customFormat="1" x14ac:dyDescent="0.25"/>
    <row r="8120" s="7" customFormat="1" x14ac:dyDescent="0.25"/>
    <row r="8121" s="7" customFormat="1" x14ac:dyDescent="0.25"/>
    <row r="8122" s="7" customFormat="1" x14ac:dyDescent="0.25"/>
    <row r="8123" s="7" customFormat="1" x14ac:dyDescent="0.25"/>
    <row r="8124" s="7" customFormat="1" x14ac:dyDescent="0.25"/>
    <row r="8125" s="7" customFormat="1" x14ac:dyDescent="0.25"/>
    <row r="8126" s="7" customFormat="1" x14ac:dyDescent="0.25"/>
    <row r="8127" s="7" customFormat="1" x14ac:dyDescent="0.25"/>
    <row r="8128" s="7" customFormat="1" x14ac:dyDescent="0.25"/>
    <row r="8129" s="7" customFormat="1" x14ac:dyDescent="0.25"/>
    <row r="8130" s="7" customFormat="1" x14ac:dyDescent="0.25"/>
    <row r="8131" s="7" customFormat="1" x14ac:dyDescent="0.25"/>
    <row r="8132" s="7" customFormat="1" x14ac:dyDescent="0.25"/>
    <row r="8133" s="7" customFormat="1" x14ac:dyDescent="0.25"/>
    <row r="8134" s="7" customFormat="1" x14ac:dyDescent="0.25"/>
    <row r="8135" s="7" customFormat="1" x14ac:dyDescent="0.25"/>
    <row r="8136" s="7" customFormat="1" x14ac:dyDescent="0.25"/>
    <row r="8137" s="7" customFormat="1" x14ac:dyDescent="0.25"/>
    <row r="8138" s="7" customFormat="1" x14ac:dyDescent="0.25"/>
    <row r="8139" s="7" customFormat="1" x14ac:dyDescent="0.25"/>
    <row r="8140" s="7" customFormat="1" x14ac:dyDescent="0.25"/>
    <row r="8141" s="7" customFormat="1" x14ac:dyDescent="0.25"/>
    <row r="8142" s="7" customFormat="1" x14ac:dyDescent="0.25"/>
    <row r="8143" s="7" customFormat="1" x14ac:dyDescent="0.25"/>
    <row r="8144" s="7" customFormat="1" x14ac:dyDescent="0.25"/>
    <row r="8145" s="7" customFormat="1" x14ac:dyDescent="0.25"/>
    <row r="8146" s="7" customFormat="1" x14ac:dyDescent="0.25"/>
    <row r="8147" s="7" customFormat="1" x14ac:dyDescent="0.25"/>
    <row r="8148" s="7" customFormat="1" x14ac:dyDescent="0.25"/>
    <row r="8149" s="7" customFormat="1" x14ac:dyDescent="0.25"/>
    <row r="8150" s="7" customFormat="1" x14ac:dyDescent="0.25"/>
    <row r="8151" s="7" customFormat="1" x14ac:dyDescent="0.25"/>
    <row r="8152" s="7" customFormat="1" x14ac:dyDescent="0.25"/>
    <row r="8153" s="7" customFormat="1" x14ac:dyDescent="0.25"/>
    <row r="8154" s="7" customFormat="1" x14ac:dyDescent="0.25"/>
    <row r="8155" s="7" customFormat="1" x14ac:dyDescent="0.25"/>
    <row r="8156" s="7" customFormat="1" x14ac:dyDescent="0.25"/>
    <row r="8157" s="7" customFormat="1" x14ac:dyDescent="0.25"/>
    <row r="8158" s="7" customFormat="1" x14ac:dyDescent="0.25"/>
    <row r="8159" s="7" customFormat="1" x14ac:dyDescent="0.25"/>
    <row r="8160" s="7" customFormat="1" x14ac:dyDescent="0.25"/>
    <row r="8161" s="7" customFormat="1" x14ac:dyDescent="0.25"/>
    <row r="8162" s="7" customFormat="1" x14ac:dyDescent="0.25"/>
    <row r="8163" s="7" customFormat="1" x14ac:dyDescent="0.25"/>
    <row r="8164" s="7" customFormat="1" x14ac:dyDescent="0.25"/>
    <row r="8165" s="7" customFormat="1" x14ac:dyDescent="0.25"/>
    <row r="8166" s="7" customFormat="1" x14ac:dyDescent="0.25"/>
    <row r="8167" s="7" customFormat="1" x14ac:dyDescent="0.25"/>
    <row r="8168" s="7" customFormat="1" x14ac:dyDescent="0.25"/>
    <row r="8169" s="7" customFormat="1" x14ac:dyDescent="0.25"/>
    <row r="8170" s="7" customFormat="1" x14ac:dyDescent="0.25"/>
    <row r="8171" s="7" customFormat="1" x14ac:dyDescent="0.25"/>
    <row r="8172" s="7" customFormat="1" x14ac:dyDescent="0.25"/>
    <row r="8173" s="7" customFormat="1" x14ac:dyDescent="0.25"/>
    <row r="8174" s="7" customFormat="1" x14ac:dyDescent="0.25"/>
    <row r="8175" s="7" customFormat="1" x14ac:dyDescent="0.25"/>
    <row r="8176" s="7" customFormat="1" x14ac:dyDescent="0.25"/>
    <row r="8177" s="7" customFormat="1" x14ac:dyDescent="0.25"/>
    <row r="8178" s="7" customFormat="1" x14ac:dyDescent="0.25"/>
    <row r="8179" s="7" customFormat="1" x14ac:dyDescent="0.25"/>
    <row r="8180" s="7" customFormat="1" x14ac:dyDescent="0.25"/>
    <row r="8181" s="7" customFormat="1" x14ac:dyDescent="0.25"/>
    <row r="8182" s="7" customFormat="1" x14ac:dyDescent="0.25"/>
    <row r="8183" s="7" customFormat="1" x14ac:dyDescent="0.25"/>
    <row r="8184" s="7" customFormat="1" x14ac:dyDescent="0.25"/>
    <row r="8185" s="7" customFormat="1" x14ac:dyDescent="0.25"/>
    <row r="8186" s="7" customFormat="1" x14ac:dyDescent="0.25"/>
    <row r="8187" s="7" customFormat="1" x14ac:dyDescent="0.25"/>
    <row r="8188" s="7" customFormat="1" x14ac:dyDescent="0.25"/>
    <row r="8189" s="7" customFormat="1" x14ac:dyDescent="0.25"/>
    <row r="8190" s="7" customFormat="1" x14ac:dyDescent="0.25"/>
    <row r="8191" s="7" customFormat="1" x14ac:dyDescent="0.25"/>
    <row r="8192" s="7" customFormat="1" x14ac:dyDescent="0.25"/>
    <row r="8193" s="7" customFormat="1" x14ac:dyDescent="0.25"/>
    <row r="8194" s="7" customFormat="1" x14ac:dyDescent="0.25"/>
    <row r="8195" s="7" customFormat="1" x14ac:dyDescent="0.25"/>
    <row r="8196" s="7" customFormat="1" x14ac:dyDescent="0.25"/>
    <row r="8197" s="7" customFormat="1" x14ac:dyDescent="0.25"/>
    <row r="8198" s="7" customFormat="1" x14ac:dyDescent="0.25"/>
    <row r="8199" s="7" customFormat="1" x14ac:dyDescent="0.25"/>
    <row r="8200" s="7" customFormat="1" x14ac:dyDescent="0.25"/>
    <row r="8201" s="7" customFormat="1" x14ac:dyDescent="0.25"/>
    <row r="8202" s="7" customFormat="1" x14ac:dyDescent="0.25"/>
    <row r="8203" s="7" customFormat="1" x14ac:dyDescent="0.25"/>
    <row r="8204" s="7" customFormat="1" x14ac:dyDescent="0.25"/>
    <row r="8205" s="7" customFormat="1" x14ac:dyDescent="0.25"/>
    <row r="8206" s="7" customFormat="1" x14ac:dyDescent="0.25"/>
    <row r="8207" s="7" customFormat="1" x14ac:dyDescent="0.25"/>
    <row r="8208" s="7" customFormat="1" x14ac:dyDescent="0.25"/>
    <row r="8209" s="7" customFormat="1" x14ac:dyDescent="0.25"/>
    <row r="8210" s="7" customFormat="1" x14ac:dyDescent="0.25"/>
    <row r="8211" s="7" customFormat="1" x14ac:dyDescent="0.25"/>
    <row r="8212" s="7" customFormat="1" x14ac:dyDescent="0.25"/>
    <row r="8213" s="7" customFormat="1" x14ac:dyDescent="0.25"/>
    <row r="8214" s="7" customFormat="1" x14ac:dyDescent="0.25"/>
    <row r="8215" s="7" customFormat="1" x14ac:dyDescent="0.25"/>
    <row r="8216" s="7" customFormat="1" x14ac:dyDescent="0.25"/>
    <row r="8217" s="7" customFormat="1" x14ac:dyDescent="0.25"/>
    <row r="8218" s="7" customFormat="1" x14ac:dyDescent="0.25"/>
    <row r="8219" s="7" customFormat="1" x14ac:dyDescent="0.25"/>
    <row r="8220" s="7" customFormat="1" x14ac:dyDescent="0.25"/>
    <row r="8221" s="7" customFormat="1" x14ac:dyDescent="0.25"/>
    <row r="8222" s="7" customFormat="1" x14ac:dyDescent="0.25"/>
    <row r="8223" s="7" customFormat="1" x14ac:dyDescent="0.25"/>
    <row r="8224" s="7" customFormat="1" x14ac:dyDescent="0.25"/>
    <row r="8225" s="7" customFormat="1" x14ac:dyDescent="0.25"/>
    <row r="8226" s="7" customFormat="1" x14ac:dyDescent="0.25"/>
    <row r="8227" s="7" customFormat="1" x14ac:dyDescent="0.25"/>
    <row r="8228" s="7" customFormat="1" x14ac:dyDescent="0.25"/>
    <row r="8229" s="7" customFormat="1" x14ac:dyDescent="0.25"/>
    <row r="8230" s="7" customFormat="1" x14ac:dyDescent="0.25"/>
    <row r="8231" s="7" customFormat="1" x14ac:dyDescent="0.25"/>
    <row r="8232" s="7" customFormat="1" x14ac:dyDescent="0.25"/>
    <row r="8233" s="7" customFormat="1" x14ac:dyDescent="0.25"/>
    <row r="8234" s="7" customFormat="1" x14ac:dyDescent="0.25"/>
    <row r="8235" s="7" customFormat="1" x14ac:dyDescent="0.25"/>
    <row r="8236" s="7" customFormat="1" x14ac:dyDescent="0.25"/>
    <row r="8237" s="7" customFormat="1" x14ac:dyDescent="0.25"/>
    <row r="8238" s="7" customFormat="1" x14ac:dyDescent="0.25"/>
    <row r="8239" s="7" customFormat="1" x14ac:dyDescent="0.25"/>
    <row r="8240" s="7" customFormat="1" x14ac:dyDescent="0.25"/>
    <row r="8241" s="7" customFormat="1" x14ac:dyDescent="0.25"/>
    <row r="8242" s="7" customFormat="1" x14ac:dyDescent="0.25"/>
    <row r="8243" s="7" customFormat="1" x14ac:dyDescent="0.25"/>
    <row r="8244" s="7" customFormat="1" x14ac:dyDescent="0.25"/>
    <row r="8245" s="7" customFormat="1" x14ac:dyDescent="0.25"/>
    <row r="8246" s="7" customFormat="1" x14ac:dyDescent="0.25"/>
    <row r="8247" s="7" customFormat="1" x14ac:dyDescent="0.25"/>
    <row r="8248" s="7" customFormat="1" x14ac:dyDescent="0.25"/>
    <row r="8249" s="7" customFormat="1" x14ac:dyDescent="0.25"/>
    <row r="8250" s="7" customFormat="1" x14ac:dyDescent="0.25"/>
    <row r="8251" s="7" customFormat="1" x14ac:dyDescent="0.25"/>
    <row r="8252" s="7" customFormat="1" x14ac:dyDescent="0.25"/>
    <row r="8253" s="7" customFormat="1" x14ac:dyDescent="0.25"/>
    <row r="8254" s="7" customFormat="1" x14ac:dyDescent="0.25"/>
    <row r="8255" s="7" customFormat="1" x14ac:dyDescent="0.25"/>
    <row r="8256" s="7" customFormat="1" x14ac:dyDescent="0.25"/>
    <row r="8257" s="7" customFormat="1" x14ac:dyDescent="0.25"/>
    <row r="8258" s="7" customFormat="1" x14ac:dyDescent="0.25"/>
    <row r="8259" s="7" customFormat="1" x14ac:dyDescent="0.25"/>
    <row r="8260" s="7" customFormat="1" x14ac:dyDescent="0.25"/>
    <row r="8261" s="7" customFormat="1" x14ac:dyDescent="0.25"/>
    <row r="8262" s="7" customFormat="1" x14ac:dyDescent="0.25"/>
    <row r="8263" s="7" customFormat="1" x14ac:dyDescent="0.25"/>
    <row r="8264" s="7" customFormat="1" x14ac:dyDescent="0.25"/>
    <row r="8265" s="7" customFormat="1" x14ac:dyDescent="0.25"/>
    <row r="8266" s="7" customFormat="1" x14ac:dyDescent="0.25"/>
    <row r="8267" s="7" customFormat="1" x14ac:dyDescent="0.25"/>
    <row r="8268" s="7" customFormat="1" x14ac:dyDescent="0.25"/>
    <row r="8269" s="7" customFormat="1" x14ac:dyDescent="0.25"/>
    <row r="8270" s="7" customFormat="1" x14ac:dyDescent="0.25"/>
    <row r="8271" s="7" customFormat="1" x14ac:dyDescent="0.25"/>
    <row r="8272" s="7" customFormat="1" x14ac:dyDescent="0.25"/>
    <row r="8273" s="7" customFormat="1" x14ac:dyDescent="0.25"/>
    <row r="8274" s="7" customFormat="1" x14ac:dyDescent="0.25"/>
    <row r="8275" s="7" customFormat="1" x14ac:dyDescent="0.25"/>
    <row r="8276" s="7" customFormat="1" x14ac:dyDescent="0.25"/>
    <row r="8277" s="7" customFormat="1" x14ac:dyDescent="0.25"/>
    <row r="8278" s="7" customFormat="1" x14ac:dyDescent="0.25"/>
    <row r="8279" s="7" customFormat="1" x14ac:dyDescent="0.25"/>
    <row r="8280" s="7" customFormat="1" x14ac:dyDescent="0.25"/>
    <row r="8281" s="7" customFormat="1" x14ac:dyDescent="0.25"/>
    <row r="8282" s="7" customFormat="1" x14ac:dyDescent="0.25"/>
    <row r="8283" s="7" customFormat="1" x14ac:dyDescent="0.25"/>
    <row r="8284" s="7" customFormat="1" x14ac:dyDescent="0.25"/>
    <row r="8285" s="7" customFormat="1" x14ac:dyDescent="0.25"/>
    <row r="8286" s="7" customFormat="1" x14ac:dyDescent="0.25"/>
    <row r="8287" s="7" customFormat="1" x14ac:dyDescent="0.25"/>
    <row r="8288" s="7" customFormat="1" x14ac:dyDescent="0.25"/>
    <row r="8289" s="7" customFormat="1" x14ac:dyDescent="0.25"/>
    <row r="8290" s="7" customFormat="1" x14ac:dyDescent="0.25"/>
    <row r="8291" s="7" customFormat="1" x14ac:dyDescent="0.25"/>
    <row r="8292" s="7" customFormat="1" x14ac:dyDescent="0.25"/>
    <row r="8293" s="7" customFormat="1" x14ac:dyDescent="0.25"/>
    <row r="8294" s="7" customFormat="1" x14ac:dyDescent="0.25"/>
    <row r="8295" s="7" customFormat="1" x14ac:dyDescent="0.25"/>
    <row r="8296" s="7" customFormat="1" x14ac:dyDescent="0.25"/>
    <row r="8297" s="7" customFormat="1" x14ac:dyDescent="0.25"/>
    <row r="8298" s="7" customFormat="1" x14ac:dyDescent="0.25"/>
    <row r="8299" s="7" customFormat="1" x14ac:dyDescent="0.25"/>
    <row r="8300" s="7" customFormat="1" x14ac:dyDescent="0.25"/>
    <row r="8301" s="7" customFormat="1" x14ac:dyDescent="0.25"/>
    <row r="8302" s="7" customFormat="1" x14ac:dyDescent="0.25"/>
    <row r="8303" s="7" customFormat="1" x14ac:dyDescent="0.25"/>
    <row r="8304" s="7" customFormat="1" x14ac:dyDescent="0.25"/>
    <row r="8305" s="7" customFormat="1" x14ac:dyDescent="0.25"/>
    <row r="8306" s="7" customFormat="1" x14ac:dyDescent="0.25"/>
    <row r="8307" s="7" customFormat="1" x14ac:dyDescent="0.25"/>
    <row r="8308" s="7" customFormat="1" x14ac:dyDescent="0.25"/>
    <row r="8309" s="7" customFormat="1" x14ac:dyDescent="0.25"/>
    <row r="8310" s="7" customFormat="1" x14ac:dyDescent="0.25"/>
    <row r="8311" s="7" customFormat="1" x14ac:dyDescent="0.25"/>
    <row r="8312" s="7" customFormat="1" x14ac:dyDescent="0.25"/>
    <row r="8313" s="7" customFormat="1" x14ac:dyDescent="0.25"/>
    <row r="8314" s="7" customFormat="1" x14ac:dyDescent="0.25"/>
    <row r="8315" s="7" customFormat="1" x14ac:dyDescent="0.25"/>
    <row r="8316" s="7" customFormat="1" x14ac:dyDescent="0.25"/>
    <row r="8317" s="7" customFormat="1" x14ac:dyDescent="0.25"/>
    <row r="8318" s="7" customFormat="1" x14ac:dyDescent="0.25"/>
    <row r="8319" s="7" customFormat="1" x14ac:dyDescent="0.25"/>
    <row r="8320" s="7" customFormat="1" x14ac:dyDescent="0.25"/>
    <row r="8321" s="7" customFormat="1" x14ac:dyDescent="0.25"/>
    <row r="8322" s="7" customFormat="1" x14ac:dyDescent="0.25"/>
    <row r="8323" s="7" customFormat="1" x14ac:dyDescent="0.25"/>
    <row r="8324" s="7" customFormat="1" x14ac:dyDescent="0.25"/>
    <row r="8325" s="7" customFormat="1" x14ac:dyDescent="0.25"/>
    <row r="8326" s="7" customFormat="1" x14ac:dyDescent="0.25"/>
    <row r="8327" s="7" customFormat="1" x14ac:dyDescent="0.25"/>
    <row r="8328" s="7" customFormat="1" x14ac:dyDescent="0.25"/>
    <row r="8329" s="7" customFormat="1" x14ac:dyDescent="0.25"/>
    <row r="8330" s="7" customFormat="1" x14ac:dyDescent="0.25"/>
    <row r="8331" s="7" customFormat="1" x14ac:dyDescent="0.25"/>
    <row r="8332" s="7" customFormat="1" x14ac:dyDescent="0.25"/>
    <row r="8333" s="7" customFormat="1" x14ac:dyDescent="0.25"/>
    <row r="8334" s="7" customFormat="1" x14ac:dyDescent="0.25"/>
    <row r="8335" s="7" customFormat="1" x14ac:dyDescent="0.25"/>
    <row r="8336" s="7" customFormat="1" x14ac:dyDescent="0.25"/>
    <row r="8337" s="7" customFormat="1" x14ac:dyDescent="0.25"/>
    <row r="8338" s="7" customFormat="1" x14ac:dyDescent="0.25"/>
    <row r="8339" s="7" customFormat="1" x14ac:dyDescent="0.25"/>
    <row r="8340" s="7" customFormat="1" x14ac:dyDescent="0.25"/>
    <row r="8341" s="7" customFormat="1" x14ac:dyDescent="0.25"/>
    <row r="8342" s="7" customFormat="1" x14ac:dyDescent="0.25"/>
    <row r="8343" s="7" customFormat="1" x14ac:dyDescent="0.25"/>
    <row r="8344" s="7" customFormat="1" x14ac:dyDescent="0.25"/>
    <row r="8345" s="7" customFormat="1" x14ac:dyDescent="0.25"/>
    <row r="8346" s="7" customFormat="1" x14ac:dyDescent="0.25"/>
    <row r="8347" s="7" customFormat="1" x14ac:dyDescent="0.25"/>
    <row r="8348" s="7" customFormat="1" x14ac:dyDescent="0.25"/>
    <row r="8349" s="7" customFormat="1" x14ac:dyDescent="0.25"/>
    <row r="8350" s="7" customFormat="1" x14ac:dyDescent="0.25"/>
    <row r="8351" s="7" customFormat="1" x14ac:dyDescent="0.25"/>
    <row r="8352" s="7" customFormat="1" x14ac:dyDescent="0.25"/>
    <row r="8353" s="7" customFormat="1" x14ac:dyDescent="0.25"/>
    <row r="8354" s="7" customFormat="1" x14ac:dyDescent="0.25"/>
    <row r="8355" s="7" customFormat="1" x14ac:dyDescent="0.25"/>
    <row r="8356" s="7" customFormat="1" x14ac:dyDescent="0.25"/>
    <row r="8357" s="7" customFormat="1" x14ac:dyDescent="0.25"/>
    <row r="8358" s="7" customFormat="1" x14ac:dyDescent="0.25"/>
    <row r="8359" s="7" customFormat="1" x14ac:dyDescent="0.25"/>
    <row r="8360" s="7" customFormat="1" x14ac:dyDescent="0.25"/>
    <row r="8361" s="7" customFormat="1" x14ac:dyDescent="0.25"/>
    <row r="8362" s="7" customFormat="1" x14ac:dyDescent="0.25"/>
    <row r="8363" s="7" customFormat="1" x14ac:dyDescent="0.25"/>
    <row r="8364" s="7" customFormat="1" x14ac:dyDescent="0.25"/>
    <row r="8365" s="7" customFormat="1" x14ac:dyDescent="0.25"/>
    <row r="8366" s="7" customFormat="1" x14ac:dyDescent="0.25"/>
    <row r="8367" s="7" customFormat="1" x14ac:dyDescent="0.25"/>
    <row r="8368" s="7" customFormat="1" x14ac:dyDescent="0.25"/>
    <row r="8369" s="7" customFormat="1" x14ac:dyDescent="0.25"/>
    <row r="8370" s="7" customFormat="1" x14ac:dyDescent="0.25"/>
    <row r="8371" s="7" customFormat="1" x14ac:dyDescent="0.25"/>
    <row r="8372" s="7" customFormat="1" x14ac:dyDescent="0.25"/>
    <row r="8373" s="7" customFormat="1" x14ac:dyDescent="0.25"/>
    <row r="8374" s="7" customFormat="1" x14ac:dyDescent="0.25"/>
    <row r="8375" s="7" customFormat="1" x14ac:dyDescent="0.25"/>
    <row r="8376" s="7" customFormat="1" x14ac:dyDescent="0.25"/>
    <row r="8377" s="7" customFormat="1" x14ac:dyDescent="0.25"/>
    <row r="8378" s="7" customFormat="1" x14ac:dyDescent="0.25"/>
    <row r="8379" s="7" customFormat="1" x14ac:dyDescent="0.25"/>
    <row r="8380" s="7" customFormat="1" x14ac:dyDescent="0.25"/>
    <row r="8381" s="7" customFormat="1" x14ac:dyDescent="0.25"/>
    <row r="8382" s="7" customFormat="1" x14ac:dyDescent="0.25"/>
    <row r="8383" s="7" customFormat="1" x14ac:dyDescent="0.25"/>
    <row r="8384" s="7" customFormat="1" x14ac:dyDescent="0.25"/>
    <row r="8385" s="7" customFormat="1" x14ac:dyDescent="0.25"/>
    <row r="8386" s="7" customFormat="1" x14ac:dyDescent="0.25"/>
    <row r="8387" s="7" customFormat="1" x14ac:dyDescent="0.25"/>
    <row r="8388" s="7" customFormat="1" x14ac:dyDescent="0.25"/>
    <row r="8389" s="7" customFormat="1" x14ac:dyDescent="0.25"/>
    <row r="8390" s="7" customFormat="1" x14ac:dyDescent="0.25"/>
    <row r="8391" s="7" customFormat="1" x14ac:dyDescent="0.25"/>
    <row r="8392" s="7" customFormat="1" x14ac:dyDescent="0.25"/>
    <row r="8393" s="7" customFormat="1" x14ac:dyDescent="0.25"/>
    <row r="8394" s="7" customFormat="1" x14ac:dyDescent="0.25"/>
    <row r="8395" s="7" customFormat="1" x14ac:dyDescent="0.25"/>
    <row r="8396" s="7" customFormat="1" x14ac:dyDescent="0.25"/>
    <row r="8397" s="7" customFormat="1" x14ac:dyDescent="0.25"/>
    <row r="8398" s="7" customFormat="1" x14ac:dyDescent="0.25"/>
    <row r="8399" s="7" customFormat="1" x14ac:dyDescent="0.25"/>
    <row r="8400" s="7" customFormat="1" x14ac:dyDescent="0.25"/>
    <row r="8401" s="7" customFormat="1" x14ac:dyDescent="0.25"/>
    <row r="8402" s="7" customFormat="1" x14ac:dyDescent="0.25"/>
    <row r="8403" s="7" customFormat="1" x14ac:dyDescent="0.25"/>
    <row r="8404" s="7" customFormat="1" x14ac:dyDescent="0.25"/>
    <row r="8405" s="7" customFormat="1" x14ac:dyDescent="0.25"/>
    <row r="8406" s="7" customFormat="1" x14ac:dyDescent="0.25"/>
    <row r="8407" s="7" customFormat="1" x14ac:dyDescent="0.25"/>
    <row r="8408" s="7" customFormat="1" x14ac:dyDescent="0.25"/>
    <row r="8409" s="7" customFormat="1" x14ac:dyDescent="0.25"/>
    <row r="8410" s="7" customFormat="1" x14ac:dyDescent="0.25"/>
    <row r="8411" s="7" customFormat="1" x14ac:dyDescent="0.25"/>
    <row r="8412" s="7" customFormat="1" x14ac:dyDescent="0.25"/>
    <row r="8413" s="7" customFormat="1" x14ac:dyDescent="0.25"/>
    <row r="8414" s="7" customFormat="1" x14ac:dyDescent="0.25"/>
    <row r="8415" s="7" customFormat="1" x14ac:dyDescent="0.25"/>
    <row r="8416" s="7" customFormat="1" x14ac:dyDescent="0.25"/>
    <row r="8417" s="7" customFormat="1" x14ac:dyDescent="0.25"/>
    <row r="8418" s="7" customFormat="1" x14ac:dyDescent="0.25"/>
    <row r="8419" s="7" customFormat="1" x14ac:dyDescent="0.25"/>
    <row r="8420" s="7" customFormat="1" x14ac:dyDescent="0.25"/>
    <row r="8421" s="7" customFormat="1" x14ac:dyDescent="0.25"/>
    <row r="8422" s="7" customFormat="1" x14ac:dyDescent="0.25"/>
    <row r="8423" s="7" customFormat="1" x14ac:dyDescent="0.25"/>
    <row r="8424" s="7" customFormat="1" x14ac:dyDescent="0.25"/>
    <row r="8425" s="7" customFormat="1" x14ac:dyDescent="0.25"/>
    <row r="8426" s="7" customFormat="1" x14ac:dyDescent="0.25"/>
    <row r="8427" s="7" customFormat="1" x14ac:dyDescent="0.25"/>
    <row r="8428" s="7" customFormat="1" x14ac:dyDescent="0.25"/>
    <row r="8429" s="7" customFormat="1" x14ac:dyDescent="0.25"/>
    <row r="8430" s="7" customFormat="1" x14ac:dyDescent="0.25"/>
    <row r="8431" s="7" customFormat="1" x14ac:dyDescent="0.25"/>
    <row r="8432" s="7" customFormat="1" x14ac:dyDescent="0.25"/>
    <row r="8433" s="7" customFormat="1" x14ac:dyDescent="0.25"/>
    <row r="8434" s="7" customFormat="1" x14ac:dyDescent="0.25"/>
    <row r="8435" s="7" customFormat="1" x14ac:dyDescent="0.25"/>
    <row r="8436" s="7" customFormat="1" x14ac:dyDescent="0.25"/>
    <row r="8437" s="7" customFormat="1" x14ac:dyDescent="0.25"/>
    <row r="8438" s="7" customFormat="1" x14ac:dyDescent="0.25"/>
    <row r="8439" s="7" customFormat="1" x14ac:dyDescent="0.25"/>
    <row r="8440" s="7" customFormat="1" x14ac:dyDescent="0.25"/>
    <row r="8441" s="7" customFormat="1" x14ac:dyDescent="0.25"/>
    <row r="8442" s="7" customFormat="1" x14ac:dyDescent="0.25"/>
    <row r="8443" s="7" customFormat="1" x14ac:dyDescent="0.25"/>
    <row r="8444" s="7" customFormat="1" x14ac:dyDescent="0.25"/>
    <row r="8445" s="7" customFormat="1" x14ac:dyDescent="0.25"/>
    <row r="8446" s="7" customFormat="1" x14ac:dyDescent="0.25"/>
    <row r="8447" s="7" customFormat="1" x14ac:dyDescent="0.25"/>
    <row r="8448" s="7" customFormat="1" x14ac:dyDescent="0.25"/>
    <row r="8449" s="7" customFormat="1" x14ac:dyDescent="0.25"/>
    <row r="8450" s="7" customFormat="1" x14ac:dyDescent="0.25"/>
    <row r="8451" s="7" customFormat="1" x14ac:dyDescent="0.25"/>
    <row r="8452" s="7" customFormat="1" x14ac:dyDescent="0.25"/>
    <row r="8453" s="7" customFormat="1" x14ac:dyDescent="0.25"/>
    <row r="8454" s="7" customFormat="1" x14ac:dyDescent="0.25"/>
    <row r="8455" s="7" customFormat="1" x14ac:dyDescent="0.25"/>
    <row r="8456" s="7" customFormat="1" x14ac:dyDescent="0.25"/>
    <row r="8457" s="7" customFormat="1" x14ac:dyDescent="0.25"/>
    <row r="8458" s="7" customFormat="1" x14ac:dyDescent="0.25"/>
    <row r="8459" s="7" customFormat="1" x14ac:dyDescent="0.25"/>
    <row r="8460" s="7" customFormat="1" x14ac:dyDescent="0.25"/>
    <row r="8461" s="7" customFormat="1" x14ac:dyDescent="0.25"/>
    <row r="8462" s="7" customFormat="1" x14ac:dyDescent="0.25"/>
    <row r="8463" s="7" customFormat="1" x14ac:dyDescent="0.25"/>
    <row r="8464" s="7" customFormat="1" x14ac:dyDescent="0.25"/>
    <row r="8465" s="7" customFormat="1" x14ac:dyDescent="0.25"/>
    <row r="8466" s="7" customFormat="1" x14ac:dyDescent="0.25"/>
    <row r="8467" s="7" customFormat="1" x14ac:dyDescent="0.25"/>
    <row r="8468" s="7" customFormat="1" x14ac:dyDescent="0.25"/>
    <row r="8469" s="7" customFormat="1" x14ac:dyDescent="0.25"/>
    <row r="8470" s="7" customFormat="1" x14ac:dyDescent="0.25"/>
    <row r="8471" s="7" customFormat="1" x14ac:dyDescent="0.25"/>
    <row r="8472" s="7" customFormat="1" x14ac:dyDescent="0.25"/>
    <row r="8473" s="7" customFormat="1" x14ac:dyDescent="0.25"/>
    <row r="8474" s="7" customFormat="1" x14ac:dyDescent="0.25"/>
    <row r="8475" s="7" customFormat="1" x14ac:dyDescent="0.25"/>
    <row r="8476" s="7" customFormat="1" x14ac:dyDescent="0.25"/>
    <row r="8477" s="7" customFormat="1" x14ac:dyDescent="0.25"/>
    <row r="8478" s="7" customFormat="1" x14ac:dyDescent="0.25"/>
    <row r="8479" s="7" customFormat="1" x14ac:dyDescent="0.25"/>
    <row r="8480" s="7" customFormat="1" x14ac:dyDescent="0.25"/>
    <row r="8481" s="7" customFormat="1" x14ac:dyDescent="0.25"/>
    <row r="8482" s="7" customFormat="1" x14ac:dyDescent="0.25"/>
    <row r="8483" s="7" customFormat="1" x14ac:dyDescent="0.25"/>
    <row r="8484" s="7" customFormat="1" x14ac:dyDescent="0.25"/>
    <row r="8485" s="7" customFormat="1" x14ac:dyDescent="0.25"/>
    <row r="8486" s="7" customFormat="1" x14ac:dyDescent="0.25"/>
    <row r="8487" s="7" customFormat="1" x14ac:dyDescent="0.25"/>
    <row r="8488" s="7" customFormat="1" x14ac:dyDescent="0.25"/>
    <row r="8489" s="7" customFormat="1" x14ac:dyDescent="0.25"/>
    <row r="8490" s="7" customFormat="1" x14ac:dyDescent="0.25"/>
    <row r="8491" s="7" customFormat="1" x14ac:dyDescent="0.25"/>
    <row r="8492" s="7" customFormat="1" x14ac:dyDescent="0.25"/>
    <row r="8493" s="7" customFormat="1" x14ac:dyDescent="0.25"/>
    <row r="8494" s="7" customFormat="1" x14ac:dyDescent="0.25"/>
    <row r="8495" s="7" customFormat="1" x14ac:dyDescent="0.25"/>
    <row r="8496" s="7" customFormat="1" x14ac:dyDescent="0.25"/>
    <row r="8497" s="7" customFormat="1" x14ac:dyDescent="0.25"/>
    <row r="8498" s="7" customFormat="1" x14ac:dyDescent="0.25"/>
    <row r="8499" s="7" customFormat="1" x14ac:dyDescent="0.25"/>
    <row r="8500" s="7" customFormat="1" x14ac:dyDescent="0.25"/>
    <row r="8501" s="7" customFormat="1" x14ac:dyDescent="0.25"/>
    <row r="8502" s="7" customFormat="1" x14ac:dyDescent="0.25"/>
    <row r="8503" s="7" customFormat="1" x14ac:dyDescent="0.25"/>
    <row r="8504" s="7" customFormat="1" x14ac:dyDescent="0.25"/>
    <row r="8505" s="7" customFormat="1" x14ac:dyDescent="0.25"/>
    <row r="8506" s="7" customFormat="1" x14ac:dyDescent="0.25"/>
    <row r="8507" s="7" customFormat="1" x14ac:dyDescent="0.25"/>
    <row r="8508" s="7" customFormat="1" x14ac:dyDescent="0.25"/>
    <row r="8509" s="7" customFormat="1" x14ac:dyDescent="0.25"/>
    <row r="8510" s="7" customFormat="1" x14ac:dyDescent="0.25"/>
    <row r="8511" s="7" customFormat="1" x14ac:dyDescent="0.25"/>
    <row r="8512" s="7" customFormat="1" x14ac:dyDescent="0.25"/>
    <row r="8513" s="7" customFormat="1" x14ac:dyDescent="0.25"/>
    <row r="8514" s="7" customFormat="1" x14ac:dyDescent="0.25"/>
    <row r="8515" s="7" customFormat="1" x14ac:dyDescent="0.25"/>
    <row r="8516" s="7" customFormat="1" x14ac:dyDescent="0.25"/>
    <row r="8517" s="7" customFormat="1" x14ac:dyDescent="0.25"/>
    <row r="8518" s="7" customFormat="1" x14ac:dyDescent="0.25"/>
    <row r="8519" s="7" customFormat="1" x14ac:dyDescent="0.25"/>
    <row r="8520" s="7" customFormat="1" x14ac:dyDescent="0.25"/>
    <row r="8521" s="7" customFormat="1" x14ac:dyDescent="0.25"/>
    <row r="8522" s="7" customFormat="1" x14ac:dyDescent="0.25"/>
    <row r="8523" s="7" customFormat="1" x14ac:dyDescent="0.25"/>
    <row r="8524" s="7" customFormat="1" x14ac:dyDescent="0.25"/>
    <row r="8525" s="7" customFormat="1" x14ac:dyDescent="0.25"/>
    <row r="8526" s="7" customFormat="1" x14ac:dyDescent="0.25"/>
    <row r="8527" s="7" customFormat="1" x14ac:dyDescent="0.25"/>
    <row r="8528" s="7" customFormat="1" x14ac:dyDescent="0.25"/>
    <row r="8529" s="7" customFormat="1" x14ac:dyDescent="0.25"/>
    <row r="8530" s="7" customFormat="1" x14ac:dyDescent="0.25"/>
    <row r="8531" s="7" customFormat="1" x14ac:dyDescent="0.25"/>
    <row r="8532" s="7" customFormat="1" x14ac:dyDescent="0.25"/>
    <row r="8533" s="7" customFormat="1" x14ac:dyDescent="0.25"/>
    <row r="8534" s="7" customFormat="1" x14ac:dyDescent="0.25"/>
    <row r="8535" s="7" customFormat="1" x14ac:dyDescent="0.25"/>
    <row r="8536" s="7" customFormat="1" x14ac:dyDescent="0.25"/>
    <row r="8537" s="7" customFormat="1" x14ac:dyDescent="0.25"/>
    <row r="8538" s="7" customFormat="1" x14ac:dyDescent="0.25"/>
    <row r="8539" s="7" customFormat="1" x14ac:dyDescent="0.25"/>
    <row r="8540" s="7" customFormat="1" x14ac:dyDescent="0.25"/>
    <row r="8541" s="7" customFormat="1" x14ac:dyDescent="0.25"/>
    <row r="8542" s="7" customFormat="1" x14ac:dyDescent="0.25"/>
    <row r="8543" s="7" customFormat="1" x14ac:dyDescent="0.25"/>
    <row r="8544" s="7" customFormat="1" x14ac:dyDescent="0.25"/>
    <row r="8545" s="7" customFormat="1" x14ac:dyDescent="0.25"/>
    <row r="8546" s="7" customFormat="1" x14ac:dyDescent="0.25"/>
    <row r="8547" s="7" customFormat="1" x14ac:dyDescent="0.25"/>
    <row r="8548" s="7" customFormat="1" x14ac:dyDescent="0.25"/>
    <row r="8549" s="7" customFormat="1" x14ac:dyDescent="0.25"/>
    <row r="8550" s="7" customFormat="1" x14ac:dyDescent="0.25"/>
    <row r="8551" s="7" customFormat="1" x14ac:dyDescent="0.25"/>
    <row r="8552" s="7" customFormat="1" x14ac:dyDescent="0.25"/>
    <row r="8553" s="7" customFormat="1" x14ac:dyDescent="0.25"/>
    <row r="8554" s="7" customFormat="1" x14ac:dyDescent="0.25"/>
    <row r="8555" s="7" customFormat="1" x14ac:dyDescent="0.25"/>
    <row r="8556" s="7" customFormat="1" x14ac:dyDescent="0.25"/>
    <row r="8557" s="7" customFormat="1" x14ac:dyDescent="0.25"/>
    <row r="8558" s="7" customFormat="1" x14ac:dyDescent="0.25"/>
    <row r="8559" s="7" customFormat="1" x14ac:dyDescent="0.25"/>
    <row r="8560" s="7" customFormat="1" x14ac:dyDescent="0.25"/>
    <row r="8561" s="7" customFormat="1" x14ac:dyDescent="0.25"/>
    <row r="8562" s="7" customFormat="1" x14ac:dyDescent="0.25"/>
    <row r="8563" s="7" customFormat="1" x14ac:dyDescent="0.25"/>
    <row r="8564" s="7" customFormat="1" x14ac:dyDescent="0.25"/>
    <row r="8565" s="7" customFormat="1" x14ac:dyDescent="0.25"/>
    <row r="8566" s="7" customFormat="1" x14ac:dyDescent="0.25"/>
    <row r="8567" s="7" customFormat="1" x14ac:dyDescent="0.25"/>
    <row r="8568" s="7" customFormat="1" x14ac:dyDescent="0.25"/>
    <row r="8569" s="7" customFormat="1" x14ac:dyDescent="0.25"/>
    <row r="8570" s="7" customFormat="1" x14ac:dyDescent="0.25"/>
    <row r="8571" s="7" customFormat="1" x14ac:dyDescent="0.25"/>
    <row r="8572" s="7" customFormat="1" x14ac:dyDescent="0.25"/>
    <row r="8573" s="7" customFormat="1" x14ac:dyDescent="0.25"/>
    <row r="8574" s="7" customFormat="1" x14ac:dyDescent="0.25"/>
    <row r="8575" s="7" customFormat="1" x14ac:dyDescent="0.25"/>
    <row r="8576" s="7" customFormat="1" x14ac:dyDescent="0.25"/>
    <row r="8577" s="7" customFormat="1" x14ac:dyDescent="0.25"/>
    <row r="8578" s="7" customFormat="1" x14ac:dyDescent="0.25"/>
    <row r="8579" s="7" customFormat="1" x14ac:dyDescent="0.25"/>
    <row r="8580" s="7" customFormat="1" x14ac:dyDescent="0.25"/>
    <row r="8581" s="7" customFormat="1" x14ac:dyDescent="0.25"/>
    <row r="8582" s="7" customFormat="1" x14ac:dyDescent="0.25"/>
    <row r="8583" s="7" customFormat="1" x14ac:dyDescent="0.25"/>
    <row r="8584" s="7" customFormat="1" x14ac:dyDescent="0.25"/>
    <row r="8585" s="7" customFormat="1" x14ac:dyDescent="0.25"/>
    <row r="8586" s="7" customFormat="1" x14ac:dyDescent="0.25"/>
    <row r="8587" s="7" customFormat="1" x14ac:dyDescent="0.25"/>
    <row r="8588" s="7" customFormat="1" x14ac:dyDescent="0.25"/>
    <row r="8589" s="7" customFormat="1" x14ac:dyDescent="0.25"/>
    <row r="8590" s="7" customFormat="1" x14ac:dyDescent="0.25"/>
    <row r="8591" s="7" customFormat="1" x14ac:dyDescent="0.25"/>
    <row r="8592" s="7" customFormat="1" x14ac:dyDescent="0.25"/>
    <row r="8593" s="7" customFormat="1" x14ac:dyDescent="0.25"/>
    <row r="8594" s="7" customFormat="1" x14ac:dyDescent="0.25"/>
    <row r="8595" s="7" customFormat="1" x14ac:dyDescent="0.25"/>
    <row r="8596" s="7" customFormat="1" x14ac:dyDescent="0.25"/>
    <row r="8597" s="7" customFormat="1" x14ac:dyDescent="0.25"/>
    <row r="8598" s="7" customFormat="1" x14ac:dyDescent="0.25"/>
    <row r="8599" s="7" customFormat="1" x14ac:dyDescent="0.25"/>
    <row r="8600" s="7" customFormat="1" x14ac:dyDescent="0.25"/>
    <row r="8601" s="7" customFormat="1" x14ac:dyDescent="0.25"/>
    <row r="8602" s="7" customFormat="1" x14ac:dyDescent="0.25"/>
    <row r="8603" s="7" customFormat="1" x14ac:dyDescent="0.25"/>
    <row r="8604" s="7" customFormat="1" x14ac:dyDescent="0.25"/>
    <row r="8605" s="7" customFormat="1" x14ac:dyDescent="0.25"/>
    <row r="8606" s="7" customFormat="1" x14ac:dyDescent="0.25"/>
    <row r="8607" s="7" customFormat="1" x14ac:dyDescent="0.25"/>
    <row r="8608" s="7" customFormat="1" x14ac:dyDescent="0.25"/>
    <row r="8609" s="7" customFormat="1" x14ac:dyDescent="0.25"/>
    <row r="8610" s="7" customFormat="1" x14ac:dyDescent="0.25"/>
    <row r="8611" s="7" customFormat="1" x14ac:dyDescent="0.25"/>
    <row r="8612" s="7" customFormat="1" x14ac:dyDescent="0.25"/>
    <row r="8613" s="7" customFormat="1" x14ac:dyDescent="0.25"/>
    <row r="8614" s="7" customFormat="1" x14ac:dyDescent="0.25"/>
    <row r="8615" s="7" customFormat="1" x14ac:dyDescent="0.25"/>
    <row r="8616" s="7" customFormat="1" x14ac:dyDescent="0.25"/>
    <row r="8617" s="7" customFormat="1" x14ac:dyDescent="0.25"/>
    <row r="8618" s="7" customFormat="1" x14ac:dyDescent="0.25"/>
    <row r="8619" s="7" customFormat="1" x14ac:dyDescent="0.25"/>
    <row r="8620" s="7" customFormat="1" x14ac:dyDescent="0.25"/>
    <row r="8621" s="7" customFormat="1" x14ac:dyDescent="0.25"/>
    <row r="8622" s="7" customFormat="1" x14ac:dyDescent="0.25"/>
    <row r="8623" s="7" customFormat="1" x14ac:dyDescent="0.25"/>
    <row r="8624" s="7" customFormat="1" x14ac:dyDescent="0.25"/>
    <row r="8625" s="7" customFormat="1" x14ac:dyDescent="0.25"/>
    <row r="8626" s="7" customFormat="1" x14ac:dyDescent="0.25"/>
    <row r="8627" s="7" customFormat="1" x14ac:dyDescent="0.25"/>
    <row r="8628" s="7" customFormat="1" x14ac:dyDescent="0.25"/>
    <row r="8629" s="7" customFormat="1" x14ac:dyDescent="0.25"/>
    <row r="8630" s="7" customFormat="1" x14ac:dyDescent="0.25"/>
    <row r="8631" s="7" customFormat="1" x14ac:dyDescent="0.25"/>
    <row r="8632" s="7" customFormat="1" x14ac:dyDescent="0.25"/>
    <row r="8633" s="7" customFormat="1" x14ac:dyDescent="0.25"/>
    <row r="8634" s="7" customFormat="1" x14ac:dyDescent="0.25"/>
    <row r="8635" s="7" customFormat="1" x14ac:dyDescent="0.25"/>
    <row r="8636" s="7" customFormat="1" x14ac:dyDescent="0.25"/>
    <row r="8637" s="7" customFormat="1" x14ac:dyDescent="0.25"/>
    <row r="8638" s="7" customFormat="1" x14ac:dyDescent="0.25"/>
    <row r="8639" s="7" customFormat="1" x14ac:dyDescent="0.25"/>
    <row r="8640" s="7" customFormat="1" x14ac:dyDescent="0.25"/>
    <row r="8641" s="7" customFormat="1" x14ac:dyDescent="0.25"/>
    <row r="8642" s="7" customFormat="1" x14ac:dyDescent="0.25"/>
    <row r="8643" s="7" customFormat="1" x14ac:dyDescent="0.25"/>
    <row r="8644" s="7" customFormat="1" x14ac:dyDescent="0.25"/>
    <row r="8645" s="7" customFormat="1" x14ac:dyDescent="0.25"/>
    <row r="8646" s="7" customFormat="1" x14ac:dyDescent="0.25"/>
    <row r="8647" s="7" customFormat="1" x14ac:dyDescent="0.25"/>
    <row r="8648" s="7" customFormat="1" x14ac:dyDescent="0.25"/>
    <row r="8649" s="7" customFormat="1" x14ac:dyDescent="0.25"/>
    <row r="8650" s="7" customFormat="1" x14ac:dyDescent="0.25"/>
    <row r="8651" s="7" customFormat="1" x14ac:dyDescent="0.25"/>
    <row r="8652" s="7" customFormat="1" x14ac:dyDescent="0.25"/>
    <row r="8653" s="7" customFormat="1" x14ac:dyDescent="0.25"/>
    <row r="8654" s="7" customFormat="1" x14ac:dyDescent="0.25"/>
    <row r="8655" s="7" customFormat="1" x14ac:dyDescent="0.25"/>
    <row r="8656" s="7" customFormat="1" x14ac:dyDescent="0.25"/>
    <row r="8657" s="7" customFormat="1" x14ac:dyDescent="0.25"/>
    <row r="8658" s="7" customFormat="1" x14ac:dyDescent="0.25"/>
    <row r="8659" s="7" customFormat="1" x14ac:dyDescent="0.25"/>
    <row r="8660" s="7" customFormat="1" x14ac:dyDescent="0.25"/>
    <row r="8661" s="7" customFormat="1" x14ac:dyDescent="0.25"/>
    <row r="8662" s="7" customFormat="1" x14ac:dyDescent="0.25"/>
    <row r="8663" s="7" customFormat="1" x14ac:dyDescent="0.25"/>
    <row r="8664" s="7" customFormat="1" x14ac:dyDescent="0.25"/>
    <row r="8665" s="7" customFormat="1" x14ac:dyDescent="0.25"/>
    <row r="8666" s="7" customFormat="1" x14ac:dyDescent="0.25"/>
    <row r="8667" s="7" customFormat="1" x14ac:dyDescent="0.25"/>
    <row r="8668" s="7" customFormat="1" x14ac:dyDescent="0.25"/>
    <row r="8669" s="7" customFormat="1" x14ac:dyDescent="0.25"/>
    <row r="8670" s="7" customFormat="1" x14ac:dyDescent="0.25"/>
    <row r="8671" s="7" customFormat="1" x14ac:dyDescent="0.25"/>
    <row r="8672" s="7" customFormat="1" x14ac:dyDescent="0.25"/>
    <row r="8673" s="7" customFormat="1" x14ac:dyDescent="0.25"/>
    <row r="8674" s="7" customFormat="1" x14ac:dyDescent="0.25"/>
    <row r="8675" s="7" customFormat="1" x14ac:dyDescent="0.25"/>
    <row r="8676" s="7" customFormat="1" x14ac:dyDescent="0.25"/>
    <row r="8677" s="7" customFormat="1" x14ac:dyDescent="0.25"/>
    <row r="8678" s="7" customFormat="1" x14ac:dyDescent="0.25"/>
    <row r="8679" s="7" customFormat="1" x14ac:dyDescent="0.25"/>
    <row r="8680" s="7" customFormat="1" x14ac:dyDescent="0.25"/>
    <row r="8681" s="7" customFormat="1" x14ac:dyDescent="0.25"/>
    <row r="8682" s="7" customFormat="1" x14ac:dyDescent="0.25"/>
    <row r="8683" s="7" customFormat="1" x14ac:dyDescent="0.25"/>
    <row r="8684" s="7" customFormat="1" x14ac:dyDescent="0.25"/>
    <row r="8685" s="7" customFormat="1" x14ac:dyDescent="0.25"/>
    <row r="8686" s="7" customFormat="1" x14ac:dyDescent="0.25"/>
    <row r="8687" s="7" customFormat="1" x14ac:dyDescent="0.25"/>
    <row r="8688" s="7" customFormat="1" x14ac:dyDescent="0.25"/>
    <row r="8689" s="7" customFormat="1" x14ac:dyDescent="0.25"/>
    <row r="8690" s="7" customFormat="1" x14ac:dyDescent="0.25"/>
    <row r="8691" s="7" customFormat="1" x14ac:dyDescent="0.25"/>
    <row r="8692" s="7" customFormat="1" x14ac:dyDescent="0.25"/>
    <row r="8693" s="7" customFormat="1" x14ac:dyDescent="0.25"/>
    <row r="8694" s="7" customFormat="1" x14ac:dyDescent="0.25"/>
    <row r="8695" s="7" customFormat="1" x14ac:dyDescent="0.25"/>
    <row r="8696" s="7" customFormat="1" x14ac:dyDescent="0.25"/>
    <row r="8697" s="7" customFormat="1" x14ac:dyDescent="0.25"/>
    <row r="8698" s="7" customFormat="1" x14ac:dyDescent="0.25"/>
    <row r="8699" s="7" customFormat="1" x14ac:dyDescent="0.25"/>
    <row r="8700" s="7" customFormat="1" x14ac:dyDescent="0.25"/>
    <row r="8701" s="7" customFormat="1" x14ac:dyDescent="0.25"/>
    <row r="8702" s="7" customFormat="1" x14ac:dyDescent="0.25"/>
    <row r="8703" s="7" customFormat="1" x14ac:dyDescent="0.25"/>
    <row r="8704" s="7" customFormat="1" x14ac:dyDescent="0.25"/>
    <row r="8705" s="7" customFormat="1" x14ac:dyDescent="0.25"/>
    <row r="8706" s="7" customFormat="1" x14ac:dyDescent="0.25"/>
    <row r="8707" s="7" customFormat="1" x14ac:dyDescent="0.25"/>
    <row r="8708" s="7" customFormat="1" x14ac:dyDescent="0.25"/>
    <row r="8709" s="7" customFormat="1" x14ac:dyDescent="0.25"/>
    <row r="8710" s="7" customFormat="1" x14ac:dyDescent="0.25"/>
    <row r="8711" s="7" customFormat="1" x14ac:dyDescent="0.25"/>
    <row r="8712" s="7" customFormat="1" x14ac:dyDescent="0.25"/>
    <row r="8713" s="7" customFormat="1" x14ac:dyDescent="0.25"/>
    <row r="8714" s="7" customFormat="1" x14ac:dyDescent="0.25"/>
    <row r="8715" s="7" customFormat="1" x14ac:dyDescent="0.25"/>
    <row r="8716" s="7" customFormat="1" x14ac:dyDescent="0.25"/>
    <row r="8717" s="7" customFormat="1" x14ac:dyDescent="0.25"/>
    <row r="8718" s="7" customFormat="1" x14ac:dyDescent="0.25"/>
    <row r="8719" s="7" customFormat="1" x14ac:dyDescent="0.25"/>
    <row r="8720" s="7" customFormat="1" x14ac:dyDescent="0.25"/>
    <row r="8721" s="7" customFormat="1" x14ac:dyDescent="0.25"/>
    <row r="8722" s="7" customFormat="1" x14ac:dyDescent="0.25"/>
    <row r="8723" s="7" customFormat="1" x14ac:dyDescent="0.25"/>
    <row r="8724" s="7" customFormat="1" x14ac:dyDescent="0.25"/>
    <row r="8725" s="7" customFormat="1" x14ac:dyDescent="0.25"/>
    <row r="8726" s="7" customFormat="1" x14ac:dyDescent="0.25"/>
    <row r="8727" s="7" customFormat="1" x14ac:dyDescent="0.25"/>
    <row r="8728" s="7" customFormat="1" x14ac:dyDescent="0.25"/>
    <row r="8729" s="7" customFormat="1" x14ac:dyDescent="0.25"/>
    <row r="8730" s="7" customFormat="1" x14ac:dyDescent="0.25"/>
    <row r="8731" s="7" customFormat="1" x14ac:dyDescent="0.25"/>
    <row r="8732" s="7" customFormat="1" x14ac:dyDescent="0.25"/>
    <row r="8733" s="7" customFormat="1" x14ac:dyDescent="0.25"/>
    <row r="8734" s="7" customFormat="1" x14ac:dyDescent="0.25"/>
    <row r="8735" s="7" customFormat="1" x14ac:dyDescent="0.25"/>
    <row r="8736" s="7" customFormat="1" x14ac:dyDescent="0.25"/>
    <row r="8737" s="7" customFormat="1" x14ac:dyDescent="0.25"/>
    <row r="8738" s="7" customFormat="1" x14ac:dyDescent="0.25"/>
    <row r="8739" s="7" customFormat="1" x14ac:dyDescent="0.25"/>
    <row r="8740" s="7" customFormat="1" x14ac:dyDescent="0.25"/>
    <row r="8741" s="7" customFormat="1" x14ac:dyDescent="0.25"/>
    <row r="8742" s="7" customFormat="1" x14ac:dyDescent="0.25"/>
    <row r="8743" s="7" customFormat="1" x14ac:dyDescent="0.25"/>
    <row r="8744" s="7" customFormat="1" x14ac:dyDescent="0.25"/>
    <row r="8745" s="7" customFormat="1" x14ac:dyDescent="0.25"/>
    <row r="8746" s="7" customFormat="1" x14ac:dyDescent="0.25"/>
    <row r="8747" s="7" customFormat="1" x14ac:dyDescent="0.25"/>
    <row r="8748" s="7" customFormat="1" x14ac:dyDescent="0.25"/>
    <row r="8749" s="7" customFormat="1" x14ac:dyDescent="0.25"/>
    <row r="8750" s="7" customFormat="1" x14ac:dyDescent="0.25"/>
    <row r="8751" s="7" customFormat="1" x14ac:dyDescent="0.25"/>
    <row r="8752" s="7" customFormat="1" x14ac:dyDescent="0.25"/>
    <row r="8753" s="7" customFormat="1" x14ac:dyDescent="0.25"/>
    <row r="8754" s="7" customFormat="1" x14ac:dyDescent="0.25"/>
    <row r="8755" s="7" customFormat="1" x14ac:dyDescent="0.25"/>
    <row r="8756" s="7" customFormat="1" x14ac:dyDescent="0.25"/>
    <row r="8757" s="7" customFormat="1" x14ac:dyDescent="0.25"/>
    <row r="8758" s="7" customFormat="1" x14ac:dyDescent="0.25"/>
    <row r="8759" s="7" customFormat="1" x14ac:dyDescent="0.25"/>
    <row r="8760" s="7" customFormat="1" x14ac:dyDescent="0.25"/>
    <row r="8761" s="7" customFormat="1" x14ac:dyDescent="0.25"/>
    <row r="8762" s="7" customFormat="1" x14ac:dyDescent="0.25"/>
    <row r="8763" s="7" customFormat="1" x14ac:dyDescent="0.25"/>
    <row r="8764" s="7" customFormat="1" x14ac:dyDescent="0.25"/>
    <row r="8765" s="7" customFormat="1" x14ac:dyDescent="0.25"/>
    <row r="8766" s="7" customFormat="1" x14ac:dyDescent="0.25"/>
    <row r="8767" s="7" customFormat="1" x14ac:dyDescent="0.25"/>
    <row r="8768" s="7" customFormat="1" x14ac:dyDescent="0.25"/>
    <row r="8769" s="7" customFormat="1" x14ac:dyDescent="0.25"/>
    <row r="8770" s="7" customFormat="1" x14ac:dyDescent="0.25"/>
    <row r="8771" s="7" customFormat="1" x14ac:dyDescent="0.25"/>
    <row r="8772" s="7" customFormat="1" x14ac:dyDescent="0.25"/>
    <row r="8773" s="7" customFormat="1" x14ac:dyDescent="0.25"/>
    <row r="8774" s="7" customFormat="1" x14ac:dyDescent="0.25"/>
    <row r="8775" s="7" customFormat="1" x14ac:dyDescent="0.25"/>
    <row r="8776" s="7" customFormat="1" x14ac:dyDescent="0.25"/>
    <row r="8777" s="7" customFormat="1" x14ac:dyDescent="0.25"/>
    <row r="8778" s="7" customFormat="1" x14ac:dyDescent="0.25"/>
    <row r="8779" s="7" customFormat="1" x14ac:dyDescent="0.25"/>
    <row r="8780" s="7" customFormat="1" x14ac:dyDescent="0.25"/>
    <row r="8781" s="7" customFormat="1" x14ac:dyDescent="0.25"/>
    <row r="8782" s="7" customFormat="1" x14ac:dyDescent="0.25"/>
    <row r="8783" s="7" customFormat="1" x14ac:dyDescent="0.25"/>
    <row r="8784" s="7" customFormat="1" x14ac:dyDescent="0.25"/>
    <row r="8785" s="7" customFormat="1" x14ac:dyDescent="0.25"/>
    <row r="8786" s="7" customFormat="1" x14ac:dyDescent="0.25"/>
    <row r="8787" s="7" customFormat="1" x14ac:dyDescent="0.25"/>
    <row r="8788" s="7" customFormat="1" x14ac:dyDescent="0.25"/>
    <row r="8789" s="7" customFormat="1" x14ac:dyDescent="0.25"/>
    <row r="8790" s="7" customFormat="1" x14ac:dyDescent="0.25"/>
    <row r="8791" s="7" customFormat="1" x14ac:dyDescent="0.25"/>
    <row r="8792" s="7" customFormat="1" x14ac:dyDescent="0.25"/>
    <row r="8793" s="7" customFormat="1" x14ac:dyDescent="0.25"/>
    <row r="8794" s="7" customFormat="1" x14ac:dyDescent="0.25"/>
    <row r="8795" s="7" customFormat="1" x14ac:dyDescent="0.25"/>
    <row r="8796" s="7" customFormat="1" x14ac:dyDescent="0.25"/>
    <row r="8797" s="7" customFormat="1" x14ac:dyDescent="0.25"/>
    <row r="8798" s="7" customFormat="1" x14ac:dyDescent="0.25"/>
    <row r="8799" s="7" customFormat="1" x14ac:dyDescent="0.25"/>
    <row r="8800" s="7" customFormat="1" x14ac:dyDescent="0.25"/>
    <row r="8801" s="7" customFormat="1" x14ac:dyDescent="0.25"/>
    <row r="8802" s="7" customFormat="1" x14ac:dyDescent="0.25"/>
    <row r="8803" s="7" customFormat="1" x14ac:dyDescent="0.25"/>
    <row r="8804" s="7" customFormat="1" x14ac:dyDescent="0.25"/>
    <row r="8805" s="7" customFormat="1" x14ac:dyDescent="0.25"/>
    <row r="8806" s="7" customFormat="1" x14ac:dyDescent="0.25"/>
    <row r="8807" s="7" customFormat="1" x14ac:dyDescent="0.25"/>
    <row r="8808" s="7" customFormat="1" x14ac:dyDescent="0.25"/>
    <row r="8809" s="7" customFormat="1" x14ac:dyDescent="0.25"/>
    <row r="8810" s="7" customFormat="1" x14ac:dyDescent="0.25"/>
    <row r="8811" s="7" customFormat="1" x14ac:dyDescent="0.25"/>
    <row r="8812" s="7" customFormat="1" x14ac:dyDescent="0.25"/>
    <row r="8813" s="7" customFormat="1" x14ac:dyDescent="0.25"/>
    <row r="8814" s="7" customFormat="1" x14ac:dyDescent="0.25"/>
    <row r="8815" s="7" customFormat="1" x14ac:dyDescent="0.25"/>
    <row r="8816" s="7" customFormat="1" x14ac:dyDescent="0.25"/>
    <row r="8817" s="7" customFormat="1" x14ac:dyDescent="0.25"/>
    <row r="8818" s="7" customFormat="1" x14ac:dyDescent="0.25"/>
    <row r="8819" s="7" customFormat="1" x14ac:dyDescent="0.25"/>
    <row r="8820" s="7" customFormat="1" x14ac:dyDescent="0.25"/>
    <row r="8821" s="7" customFormat="1" x14ac:dyDescent="0.25"/>
    <row r="8822" s="7" customFormat="1" x14ac:dyDescent="0.25"/>
    <row r="8823" s="7" customFormat="1" x14ac:dyDescent="0.25"/>
    <row r="8824" s="7" customFormat="1" x14ac:dyDescent="0.25"/>
    <row r="8825" s="7" customFormat="1" x14ac:dyDescent="0.25"/>
    <row r="8826" s="7" customFormat="1" x14ac:dyDescent="0.25"/>
    <row r="8827" s="7" customFormat="1" x14ac:dyDescent="0.25"/>
    <row r="8828" s="7" customFormat="1" x14ac:dyDescent="0.25"/>
    <row r="8829" s="7" customFormat="1" x14ac:dyDescent="0.25"/>
    <row r="8830" s="7" customFormat="1" x14ac:dyDescent="0.25"/>
    <row r="8831" s="7" customFormat="1" x14ac:dyDescent="0.25"/>
    <row r="8832" s="7" customFormat="1" x14ac:dyDescent="0.25"/>
    <row r="8833" s="7" customFormat="1" x14ac:dyDescent="0.25"/>
    <row r="8834" s="7" customFormat="1" x14ac:dyDescent="0.25"/>
    <row r="8835" s="7" customFormat="1" x14ac:dyDescent="0.25"/>
    <row r="8836" s="7" customFormat="1" x14ac:dyDescent="0.25"/>
    <row r="8837" s="7" customFormat="1" x14ac:dyDescent="0.25"/>
    <row r="8838" s="7" customFormat="1" x14ac:dyDescent="0.25"/>
    <row r="8839" s="7" customFormat="1" x14ac:dyDescent="0.25"/>
    <row r="8840" s="7" customFormat="1" x14ac:dyDescent="0.25"/>
    <row r="8841" s="7" customFormat="1" x14ac:dyDescent="0.25"/>
    <row r="8842" s="7" customFormat="1" x14ac:dyDescent="0.25"/>
    <row r="8843" s="7" customFormat="1" x14ac:dyDescent="0.25"/>
    <row r="8844" s="7" customFormat="1" x14ac:dyDescent="0.25"/>
    <row r="8845" s="7" customFormat="1" x14ac:dyDescent="0.25"/>
    <row r="8846" s="7" customFormat="1" x14ac:dyDescent="0.25"/>
    <row r="8847" s="7" customFormat="1" x14ac:dyDescent="0.25"/>
    <row r="8848" s="7" customFormat="1" x14ac:dyDescent="0.25"/>
    <row r="8849" s="7" customFormat="1" x14ac:dyDescent="0.25"/>
    <row r="8850" s="7" customFormat="1" x14ac:dyDescent="0.25"/>
    <row r="8851" s="7" customFormat="1" x14ac:dyDescent="0.25"/>
    <row r="8852" s="7" customFormat="1" x14ac:dyDescent="0.25"/>
    <row r="8853" s="7" customFormat="1" x14ac:dyDescent="0.25"/>
    <row r="8854" s="7" customFormat="1" x14ac:dyDescent="0.25"/>
    <row r="8855" s="7" customFormat="1" x14ac:dyDescent="0.25"/>
    <row r="8856" s="7" customFormat="1" x14ac:dyDescent="0.25"/>
    <row r="8857" s="7" customFormat="1" x14ac:dyDescent="0.25"/>
    <row r="8858" s="7" customFormat="1" x14ac:dyDescent="0.25"/>
    <row r="8859" s="7" customFormat="1" x14ac:dyDescent="0.25"/>
    <row r="8860" s="7" customFormat="1" x14ac:dyDescent="0.25"/>
    <row r="8861" s="7" customFormat="1" x14ac:dyDescent="0.25"/>
    <row r="8862" s="7" customFormat="1" x14ac:dyDescent="0.25"/>
    <row r="8863" s="7" customFormat="1" x14ac:dyDescent="0.25"/>
    <row r="8864" s="7" customFormat="1" x14ac:dyDescent="0.25"/>
    <row r="8865" s="7" customFormat="1" x14ac:dyDescent="0.25"/>
    <row r="8866" s="7" customFormat="1" x14ac:dyDescent="0.25"/>
    <row r="8867" s="7" customFormat="1" x14ac:dyDescent="0.25"/>
    <row r="8868" s="7" customFormat="1" x14ac:dyDescent="0.25"/>
    <row r="8869" s="7" customFormat="1" x14ac:dyDescent="0.25"/>
    <row r="8870" s="7" customFormat="1" x14ac:dyDescent="0.25"/>
    <row r="8871" s="7" customFormat="1" x14ac:dyDescent="0.25"/>
    <row r="8872" s="7" customFormat="1" x14ac:dyDescent="0.25"/>
    <row r="8873" s="7" customFormat="1" x14ac:dyDescent="0.25"/>
    <row r="8874" s="7" customFormat="1" x14ac:dyDescent="0.25"/>
    <row r="8875" s="7" customFormat="1" x14ac:dyDescent="0.25"/>
    <row r="8876" s="7" customFormat="1" x14ac:dyDescent="0.25"/>
    <row r="8877" s="7" customFormat="1" x14ac:dyDescent="0.25"/>
    <row r="8878" s="7" customFormat="1" x14ac:dyDescent="0.25"/>
    <row r="8879" s="7" customFormat="1" x14ac:dyDescent="0.25"/>
    <row r="8880" s="7" customFormat="1" x14ac:dyDescent="0.25"/>
    <row r="8881" s="7" customFormat="1" x14ac:dyDescent="0.25"/>
    <row r="8882" s="7" customFormat="1" x14ac:dyDescent="0.25"/>
    <row r="8883" s="7" customFormat="1" x14ac:dyDescent="0.25"/>
    <row r="8884" s="7" customFormat="1" x14ac:dyDescent="0.25"/>
    <row r="8885" s="7" customFormat="1" x14ac:dyDescent="0.25"/>
    <row r="8886" s="7" customFormat="1" x14ac:dyDescent="0.25"/>
    <row r="8887" s="7" customFormat="1" x14ac:dyDescent="0.25"/>
    <row r="8888" s="7" customFormat="1" x14ac:dyDescent="0.25"/>
    <row r="8889" s="7" customFormat="1" x14ac:dyDescent="0.25"/>
    <row r="8890" s="7" customFormat="1" x14ac:dyDescent="0.25"/>
    <row r="8891" s="7" customFormat="1" x14ac:dyDescent="0.25"/>
    <row r="8892" s="7" customFormat="1" x14ac:dyDescent="0.25"/>
    <row r="8893" s="7" customFormat="1" x14ac:dyDescent="0.25"/>
    <row r="8894" s="7" customFormat="1" x14ac:dyDescent="0.25"/>
    <row r="8895" s="7" customFormat="1" x14ac:dyDescent="0.25"/>
    <row r="8896" s="7" customFormat="1" x14ac:dyDescent="0.25"/>
    <row r="8897" s="7" customFormat="1" x14ac:dyDescent="0.25"/>
    <row r="8898" s="7" customFormat="1" x14ac:dyDescent="0.25"/>
    <row r="8899" s="7" customFormat="1" x14ac:dyDescent="0.25"/>
    <row r="8900" s="7" customFormat="1" x14ac:dyDescent="0.25"/>
    <row r="8901" s="7" customFormat="1" x14ac:dyDescent="0.25"/>
    <row r="8902" s="7" customFormat="1" x14ac:dyDescent="0.25"/>
    <row r="8903" s="7" customFormat="1" x14ac:dyDescent="0.25"/>
    <row r="8904" s="7" customFormat="1" x14ac:dyDescent="0.25"/>
    <row r="8905" s="7" customFormat="1" x14ac:dyDescent="0.25"/>
    <row r="8906" s="7" customFormat="1" x14ac:dyDescent="0.25"/>
    <row r="8907" s="7" customFormat="1" x14ac:dyDescent="0.25"/>
    <row r="8908" s="7" customFormat="1" x14ac:dyDescent="0.25"/>
    <row r="8909" s="7" customFormat="1" x14ac:dyDescent="0.25"/>
    <row r="8910" s="7" customFormat="1" x14ac:dyDescent="0.25"/>
    <row r="8911" s="7" customFormat="1" x14ac:dyDescent="0.25"/>
    <row r="8912" s="7" customFormat="1" x14ac:dyDescent="0.25"/>
    <row r="8913" s="7" customFormat="1" x14ac:dyDescent="0.25"/>
    <row r="8914" s="7" customFormat="1" x14ac:dyDescent="0.25"/>
    <row r="8915" s="7" customFormat="1" x14ac:dyDescent="0.25"/>
    <row r="8916" s="7" customFormat="1" x14ac:dyDescent="0.25"/>
    <row r="8917" s="7" customFormat="1" x14ac:dyDescent="0.25"/>
    <row r="8918" s="7" customFormat="1" x14ac:dyDescent="0.25"/>
    <row r="8919" s="7" customFormat="1" x14ac:dyDescent="0.25"/>
    <row r="8920" s="7" customFormat="1" x14ac:dyDescent="0.25"/>
    <row r="8921" s="7" customFormat="1" x14ac:dyDescent="0.25"/>
    <row r="8922" s="7" customFormat="1" x14ac:dyDescent="0.25"/>
    <row r="8923" s="7" customFormat="1" x14ac:dyDescent="0.25"/>
    <row r="8924" s="7" customFormat="1" x14ac:dyDescent="0.25"/>
    <row r="8925" s="7" customFormat="1" x14ac:dyDescent="0.25"/>
    <row r="8926" s="7" customFormat="1" x14ac:dyDescent="0.25"/>
    <row r="8927" s="7" customFormat="1" x14ac:dyDescent="0.25"/>
    <row r="8928" s="7" customFormat="1" x14ac:dyDescent="0.25"/>
    <row r="8929" s="7" customFormat="1" x14ac:dyDescent="0.25"/>
    <row r="8930" s="7" customFormat="1" x14ac:dyDescent="0.25"/>
    <row r="8931" s="7" customFormat="1" x14ac:dyDescent="0.25"/>
    <row r="8932" s="7" customFormat="1" x14ac:dyDescent="0.25"/>
    <row r="8933" s="7" customFormat="1" x14ac:dyDescent="0.25"/>
    <row r="8934" s="7" customFormat="1" x14ac:dyDescent="0.25"/>
    <row r="8935" s="7" customFormat="1" x14ac:dyDescent="0.25"/>
    <row r="8936" s="7" customFormat="1" x14ac:dyDescent="0.25"/>
    <row r="8937" s="7" customFormat="1" x14ac:dyDescent="0.25"/>
    <row r="8938" s="7" customFormat="1" x14ac:dyDescent="0.25"/>
    <row r="8939" s="7" customFormat="1" x14ac:dyDescent="0.25"/>
    <row r="8940" s="7" customFormat="1" x14ac:dyDescent="0.25"/>
    <row r="8941" s="7" customFormat="1" x14ac:dyDescent="0.25"/>
    <row r="8942" s="7" customFormat="1" x14ac:dyDescent="0.25"/>
    <row r="8943" s="7" customFormat="1" x14ac:dyDescent="0.25"/>
    <row r="8944" s="7" customFormat="1" x14ac:dyDescent="0.25"/>
    <row r="8945" s="7" customFormat="1" x14ac:dyDescent="0.25"/>
    <row r="8946" s="7" customFormat="1" x14ac:dyDescent="0.25"/>
    <row r="8947" s="7" customFormat="1" x14ac:dyDescent="0.25"/>
    <row r="8948" s="7" customFormat="1" x14ac:dyDescent="0.25"/>
    <row r="8949" s="7" customFormat="1" x14ac:dyDescent="0.25"/>
    <row r="8950" s="7" customFormat="1" x14ac:dyDescent="0.25"/>
    <row r="8951" s="7" customFormat="1" x14ac:dyDescent="0.25"/>
    <row r="8952" s="7" customFormat="1" x14ac:dyDescent="0.25"/>
    <row r="8953" s="7" customFormat="1" x14ac:dyDescent="0.25"/>
    <row r="8954" s="7" customFormat="1" x14ac:dyDescent="0.25"/>
    <row r="8955" s="7" customFormat="1" x14ac:dyDescent="0.25"/>
    <row r="8956" s="7" customFormat="1" x14ac:dyDescent="0.25"/>
    <row r="8957" s="7" customFormat="1" x14ac:dyDescent="0.25"/>
    <row r="8958" s="7" customFormat="1" x14ac:dyDescent="0.25"/>
    <row r="8959" s="7" customFormat="1" x14ac:dyDescent="0.25"/>
    <row r="8960" s="7" customFormat="1" x14ac:dyDescent="0.25"/>
    <row r="8961" s="7" customFormat="1" x14ac:dyDescent="0.25"/>
    <row r="8962" s="7" customFormat="1" x14ac:dyDescent="0.25"/>
    <row r="8963" s="7" customFormat="1" x14ac:dyDescent="0.25"/>
    <row r="8964" s="7" customFormat="1" x14ac:dyDescent="0.25"/>
    <row r="8965" s="7" customFormat="1" x14ac:dyDescent="0.25"/>
    <row r="8966" s="7" customFormat="1" x14ac:dyDescent="0.25"/>
    <row r="8967" s="7" customFormat="1" x14ac:dyDescent="0.25"/>
    <row r="8968" s="7" customFormat="1" x14ac:dyDescent="0.25"/>
    <row r="8969" s="7" customFormat="1" x14ac:dyDescent="0.25"/>
    <row r="8970" s="7" customFormat="1" x14ac:dyDescent="0.25"/>
    <row r="8971" s="7" customFormat="1" x14ac:dyDescent="0.25"/>
    <row r="8972" s="7" customFormat="1" x14ac:dyDescent="0.25"/>
    <row r="8973" s="7" customFormat="1" x14ac:dyDescent="0.25"/>
    <row r="8974" s="7" customFormat="1" x14ac:dyDescent="0.25"/>
    <row r="8975" s="7" customFormat="1" x14ac:dyDescent="0.25"/>
    <row r="8976" s="7" customFormat="1" x14ac:dyDescent="0.25"/>
    <row r="8977" s="7" customFormat="1" x14ac:dyDescent="0.25"/>
    <row r="8978" s="7" customFormat="1" x14ac:dyDescent="0.25"/>
    <row r="8979" s="7" customFormat="1" x14ac:dyDescent="0.25"/>
    <row r="8980" s="7" customFormat="1" x14ac:dyDescent="0.25"/>
    <row r="8981" s="7" customFormat="1" x14ac:dyDescent="0.25"/>
    <row r="8982" s="7" customFormat="1" x14ac:dyDescent="0.25"/>
    <row r="8983" s="7" customFormat="1" x14ac:dyDescent="0.25"/>
    <row r="8984" s="7" customFormat="1" x14ac:dyDescent="0.25"/>
    <row r="8985" s="7" customFormat="1" x14ac:dyDescent="0.25"/>
    <row r="8986" s="7" customFormat="1" x14ac:dyDescent="0.25"/>
    <row r="8987" s="7" customFormat="1" x14ac:dyDescent="0.25"/>
    <row r="8988" s="7" customFormat="1" x14ac:dyDescent="0.25"/>
    <row r="8989" s="7" customFormat="1" x14ac:dyDescent="0.25"/>
    <row r="8990" s="7" customFormat="1" x14ac:dyDescent="0.25"/>
    <row r="8991" s="7" customFormat="1" x14ac:dyDescent="0.25"/>
    <row r="8992" s="7" customFormat="1" x14ac:dyDescent="0.25"/>
    <row r="8993" s="7" customFormat="1" x14ac:dyDescent="0.25"/>
    <row r="8994" s="7" customFormat="1" x14ac:dyDescent="0.25"/>
    <row r="8995" s="7" customFormat="1" x14ac:dyDescent="0.25"/>
    <row r="8996" s="7" customFormat="1" x14ac:dyDescent="0.25"/>
    <row r="8997" s="7" customFormat="1" x14ac:dyDescent="0.25"/>
    <row r="8998" s="7" customFormat="1" x14ac:dyDescent="0.25"/>
    <row r="8999" s="7" customFormat="1" x14ac:dyDescent="0.25"/>
    <row r="9000" s="7" customFormat="1" x14ac:dyDescent="0.25"/>
    <row r="9001" s="7" customFormat="1" x14ac:dyDescent="0.25"/>
    <row r="9002" s="7" customFormat="1" x14ac:dyDescent="0.25"/>
    <row r="9003" s="7" customFormat="1" x14ac:dyDescent="0.25"/>
    <row r="9004" s="7" customFormat="1" x14ac:dyDescent="0.25"/>
    <row r="9005" s="7" customFormat="1" x14ac:dyDescent="0.25"/>
    <row r="9006" s="7" customFormat="1" x14ac:dyDescent="0.25"/>
    <row r="9007" s="7" customFormat="1" x14ac:dyDescent="0.25"/>
    <row r="9008" s="7" customFormat="1" x14ac:dyDescent="0.25"/>
    <row r="9009" s="7" customFormat="1" x14ac:dyDescent="0.25"/>
    <row r="9010" s="7" customFormat="1" x14ac:dyDescent="0.25"/>
    <row r="9011" s="7" customFormat="1" x14ac:dyDescent="0.25"/>
    <row r="9012" s="7" customFormat="1" x14ac:dyDescent="0.25"/>
    <row r="9013" s="7" customFormat="1" x14ac:dyDescent="0.25"/>
    <row r="9014" s="7" customFormat="1" x14ac:dyDescent="0.25"/>
    <row r="9015" s="7" customFormat="1" x14ac:dyDescent="0.25"/>
    <row r="9016" s="7" customFormat="1" x14ac:dyDescent="0.25"/>
    <row r="9017" s="7" customFormat="1" x14ac:dyDescent="0.25"/>
    <row r="9018" s="7" customFormat="1" x14ac:dyDescent="0.25"/>
    <row r="9019" s="7" customFormat="1" x14ac:dyDescent="0.25"/>
    <row r="9020" s="7" customFormat="1" x14ac:dyDescent="0.25"/>
    <row r="9021" s="7" customFormat="1" x14ac:dyDescent="0.25"/>
    <row r="9022" s="7" customFormat="1" x14ac:dyDescent="0.25"/>
    <row r="9023" s="7" customFormat="1" x14ac:dyDescent="0.25"/>
    <row r="9024" s="7" customFormat="1" x14ac:dyDescent="0.25"/>
    <row r="9025" s="7" customFormat="1" x14ac:dyDescent="0.25"/>
    <row r="9026" s="7" customFormat="1" x14ac:dyDescent="0.25"/>
    <row r="9027" s="7" customFormat="1" x14ac:dyDescent="0.25"/>
    <row r="9028" s="7" customFormat="1" x14ac:dyDescent="0.25"/>
    <row r="9029" s="7" customFormat="1" x14ac:dyDescent="0.25"/>
    <row r="9030" s="7" customFormat="1" x14ac:dyDescent="0.25"/>
    <row r="9031" s="7" customFormat="1" x14ac:dyDescent="0.25"/>
    <row r="9032" s="7" customFormat="1" x14ac:dyDescent="0.25"/>
    <row r="9033" s="7" customFormat="1" x14ac:dyDescent="0.25"/>
    <row r="9034" s="7" customFormat="1" x14ac:dyDescent="0.25"/>
    <row r="9035" s="7" customFormat="1" x14ac:dyDescent="0.25"/>
    <row r="9036" s="7" customFormat="1" x14ac:dyDescent="0.25"/>
    <row r="9037" s="7" customFormat="1" x14ac:dyDescent="0.25"/>
    <row r="9038" s="7" customFormat="1" x14ac:dyDescent="0.25"/>
    <row r="9039" s="7" customFormat="1" x14ac:dyDescent="0.25"/>
    <row r="9040" s="7" customFormat="1" x14ac:dyDescent="0.25"/>
    <row r="9041" s="7" customFormat="1" x14ac:dyDescent="0.25"/>
    <row r="9042" s="7" customFormat="1" x14ac:dyDescent="0.25"/>
    <row r="9043" s="7" customFormat="1" x14ac:dyDescent="0.25"/>
    <row r="9044" s="7" customFormat="1" x14ac:dyDescent="0.25"/>
    <row r="9045" s="7" customFormat="1" x14ac:dyDescent="0.25"/>
    <row r="9046" s="7" customFormat="1" x14ac:dyDescent="0.25"/>
    <row r="9047" s="7" customFormat="1" x14ac:dyDescent="0.25"/>
    <row r="9048" s="7" customFormat="1" x14ac:dyDescent="0.25"/>
    <row r="9049" s="7" customFormat="1" x14ac:dyDescent="0.25"/>
    <row r="9050" s="7" customFormat="1" x14ac:dyDescent="0.25"/>
    <row r="9051" s="7" customFormat="1" x14ac:dyDescent="0.25"/>
    <row r="9052" s="7" customFormat="1" x14ac:dyDescent="0.25"/>
    <row r="9053" s="7" customFormat="1" x14ac:dyDescent="0.25"/>
    <row r="9054" s="7" customFormat="1" x14ac:dyDescent="0.25"/>
    <row r="9055" s="7" customFormat="1" x14ac:dyDescent="0.25"/>
    <row r="9056" s="7" customFormat="1" x14ac:dyDescent="0.25"/>
    <row r="9057" s="7" customFormat="1" x14ac:dyDescent="0.25"/>
    <row r="9058" s="7" customFormat="1" x14ac:dyDescent="0.25"/>
    <row r="9059" s="7" customFormat="1" x14ac:dyDescent="0.25"/>
    <row r="9060" s="7" customFormat="1" x14ac:dyDescent="0.25"/>
    <row r="9061" s="7" customFormat="1" x14ac:dyDescent="0.25"/>
    <row r="9062" s="7" customFormat="1" x14ac:dyDescent="0.25"/>
    <row r="9063" s="7" customFormat="1" x14ac:dyDescent="0.25"/>
    <row r="9064" s="7" customFormat="1" x14ac:dyDescent="0.25"/>
    <row r="9065" s="7" customFormat="1" x14ac:dyDescent="0.25"/>
    <row r="9066" s="7" customFormat="1" x14ac:dyDescent="0.25"/>
    <row r="9067" s="7" customFormat="1" x14ac:dyDescent="0.25"/>
    <row r="9068" s="7" customFormat="1" x14ac:dyDescent="0.25"/>
    <row r="9069" s="7" customFormat="1" x14ac:dyDescent="0.25"/>
    <row r="9070" s="7" customFormat="1" x14ac:dyDescent="0.25"/>
    <row r="9071" s="7" customFormat="1" x14ac:dyDescent="0.25"/>
    <row r="9072" s="7" customFormat="1" x14ac:dyDescent="0.25"/>
    <row r="9073" s="7" customFormat="1" x14ac:dyDescent="0.25"/>
    <row r="9074" s="7" customFormat="1" x14ac:dyDescent="0.25"/>
    <row r="9075" s="7" customFormat="1" x14ac:dyDescent="0.25"/>
    <row r="9076" s="7" customFormat="1" x14ac:dyDescent="0.25"/>
    <row r="9077" s="7" customFormat="1" x14ac:dyDescent="0.25"/>
    <row r="9078" s="7" customFormat="1" x14ac:dyDescent="0.25"/>
    <row r="9079" s="7" customFormat="1" x14ac:dyDescent="0.25"/>
    <row r="9080" s="7" customFormat="1" x14ac:dyDescent="0.25"/>
    <row r="9081" s="7" customFormat="1" x14ac:dyDescent="0.25"/>
    <row r="9082" s="7" customFormat="1" x14ac:dyDescent="0.25"/>
    <row r="9083" s="7" customFormat="1" x14ac:dyDescent="0.25"/>
    <row r="9084" s="7" customFormat="1" x14ac:dyDescent="0.25"/>
    <row r="9085" s="7" customFormat="1" x14ac:dyDescent="0.25"/>
    <row r="9086" s="7" customFormat="1" x14ac:dyDescent="0.25"/>
    <row r="9087" s="7" customFormat="1" x14ac:dyDescent="0.25"/>
    <row r="9088" s="7" customFormat="1" x14ac:dyDescent="0.25"/>
    <row r="9089" s="7" customFormat="1" x14ac:dyDescent="0.25"/>
    <row r="9090" s="7" customFormat="1" x14ac:dyDescent="0.25"/>
    <row r="9091" s="7" customFormat="1" x14ac:dyDescent="0.25"/>
    <row r="9092" s="7" customFormat="1" x14ac:dyDescent="0.25"/>
    <row r="9093" s="7" customFormat="1" x14ac:dyDescent="0.25"/>
    <row r="9094" s="7" customFormat="1" x14ac:dyDescent="0.25"/>
    <row r="9095" s="7" customFormat="1" x14ac:dyDescent="0.25"/>
    <row r="9096" s="7" customFormat="1" x14ac:dyDescent="0.25"/>
    <row r="9097" s="7" customFormat="1" x14ac:dyDescent="0.25"/>
    <row r="9098" s="7" customFormat="1" x14ac:dyDescent="0.25"/>
    <row r="9099" s="7" customFormat="1" x14ac:dyDescent="0.25"/>
    <row r="9100" s="7" customFormat="1" x14ac:dyDescent="0.25"/>
    <row r="9101" s="7" customFormat="1" x14ac:dyDescent="0.25"/>
    <row r="9102" s="7" customFormat="1" x14ac:dyDescent="0.25"/>
    <row r="9103" s="7" customFormat="1" x14ac:dyDescent="0.25"/>
    <row r="9104" s="7" customFormat="1" x14ac:dyDescent="0.25"/>
    <row r="9105" s="7" customFormat="1" x14ac:dyDescent="0.25"/>
    <row r="9106" s="7" customFormat="1" x14ac:dyDescent="0.25"/>
    <row r="9107" s="7" customFormat="1" x14ac:dyDescent="0.25"/>
    <row r="9108" s="7" customFormat="1" x14ac:dyDescent="0.25"/>
    <row r="9109" s="7" customFormat="1" x14ac:dyDescent="0.25"/>
    <row r="9110" s="7" customFormat="1" x14ac:dyDescent="0.25"/>
    <row r="9111" s="7" customFormat="1" x14ac:dyDescent="0.25"/>
    <row r="9112" s="7" customFormat="1" x14ac:dyDescent="0.25"/>
    <row r="9113" s="7" customFormat="1" x14ac:dyDescent="0.25"/>
    <row r="9114" s="7" customFormat="1" x14ac:dyDescent="0.25"/>
    <row r="9115" s="7" customFormat="1" x14ac:dyDescent="0.25"/>
    <row r="9116" s="7" customFormat="1" x14ac:dyDescent="0.25"/>
    <row r="9117" s="7" customFormat="1" x14ac:dyDescent="0.25"/>
    <row r="9118" s="7" customFormat="1" x14ac:dyDescent="0.25"/>
    <row r="9119" s="7" customFormat="1" x14ac:dyDescent="0.25"/>
    <row r="9120" s="7" customFormat="1" x14ac:dyDescent="0.25"/>
    <row r="9121" s="7" customFormat="1" x14ac:dyDescent="0.25"/>
    <row r="9122" s="7" customFormat="1" x14ac:dyDescent="0.25"/>
    <row r="9123" s="7" customFormat="1" x14ac:dyDescent="0.25"/>
    <row r="9124" s="7" customFormat="1" x14ac:dyDescent="0.25"/>
    <row r="9125" s="7" customFormat="1" x14ac:dyDescent="0.25"/>
    <row r="9126" s="7" customFormat="1" x14ac:dyDescent="0.25"/>
    <row r="9127" s="7" customFormat="1" x14ac:dyDescent="0.25"/>
    <row r="9128" s="7" customFormat="1" x14ac:dyDescent="0.25"/>
    <row r="9129" s="7" customFormat="1" x14ac:dyDescent="0.25"/>
    <row r="9130" s="7" customFormat="1" x14ac:dyDescent="0.25"/>
    <row r="9131" s="7" customFormat="1" x14ac:dyDescent="0.25"/>
    <row r="9132" s="7" customFormat="1" x14ac:dyDescent="0.25"/>
    <row r="9133" s="7" customFormat="1" x14ac:dyDescent="0.25"/>
    <row r="9134" s="7" customFormat="1" x14ac:dyDescent="0.25"/>
    <row r="9135" s="7" customFormat="1" x14ac:dyDescent="0.25"/>
    <row r="9136" s="7" customFormat="1" x14ac:dyDescent="0.25"/>
    <row r="9137" s="7" customFormat="1" x14ac:dyDescent="0.25"/>
    <row r="9138" s="7" customFormat="1" x14ac:dyDescent="0.25"/>
    <row r="9139" s="7" customFormat="1" x14ac:dyDescent="0.25"/>
    <row r="9140" s="7" customFormat="1" x14ac:dyDescent="0.25"/>
    <row r="9141" s="7" customFormat="1" x14ac:dyDescent="0.25"/>
    <row r="9142" s="7" customFormat="1" x14ac:dyDescent="0.25"/>
    <row r="9143" s="7" customFormat="1" x14ac:dyDescent="0.25"/>
    <row r="9144" s="7" customFormat="1" x14ac:dyDescent="0.25"/>
    <row r="9145" s="7" customFormat="1" x14ac:dyDescent="0.25"/>
    <row r="9146" s="7" customFormat="1" x14ac:dyDescent="0.25"/>
    <row r="9147" s="7" customFormat="1" x14ac:dyDescent="0.25"/>
    <row r="9148" s="7" customFormat="1" x14ac:dyDescent="0.25"/>
    <row r="9149" s="7" customFormat="1" x14ac:dyDescent="0.25"/>
    <row r="9150" s="7" customFormat="1" x14ac:dyDescent="0.25"/>
    <row r="9151" s="7" customFormat="1" x14ac:dyDescent="0.25"/>
    <row r="9152" s="7" customFormat="1" x14ac:dyDescent="0.25"/>
    <row r="9153" s="7" customFormat="1" x14ac:dyDescent="0.25"/>
    <row r="9154" s="7" customFormat="1" x14ac:dyDescent="0.25"/>
    <row r="9155" s="7" customFormat="1" x14ac:dyDescent="0.25"/>
    <row r="9156" s="7" customFormat="1" x14ac:dyDescent="0.25"/>
    <row r="9157" s="7" customFormat="1" x14ac:dyDescent="0.25"/>
    <row r="9158" s="7" customFormat="1" x14ac:dyDescent="0.25"/>
    <row r="9159" s="7" customFormat="1" x14ac:dyDescent="0.25"/>
    <row r="9160" s="7" customFormat="1" x14ac:dyDescent="0.25"/>
    <row r="9161" s="7" customFormat="1" x14ac:dyDescent="0.25"/>
    <row r="9162" s="7" customFormat="1" x14ac:dyDescent="0.25"/>
    <row r="9163" s="7" customFormat="1" x14ac:dyDescent="0.25"/>
    <row r="9164" s="7" customFormat="1" x14ac:dyDescent="0.25"/>
    <row r="9165" s="7" customFormat="1" x14ac:dyDescent="0.25"/>
    <row r="9166" s="7" customFormat="1" x14ac:dyDescent="0.25"/>
    <row r="9167" s="7" customFormat="1" x14ac:dyDescent="0.25"/>
    <row r="9168" s="7" customFormat="1" x14ac:dyDescent="0.25"/>
    <row r="9169" s="7" customFormat="1" x14ac:dyDescent="0.25"/>
    <row r="9170" s="7" customFormat="1" x14ac:dyDescent="0.25"/>
    <row r="9171" s="7" customFormat="1" x14ac:dyDescent="0.25"/>
    <row r="9172" s="7" customFormat="1" x14ac:dyDescent="0.25"/>
    <row r="9173" s="7" customFormat="1" x14ac:dyDescent="0.25"/>
    <row r="9174" s="7" customFormat="1" x14ac:dyDescent="0.25"/>
    <row r="9175" s="7" customFormat="1" x14ac:dyDescent="0.25"/>
    <row r="9176" s="7" customFormat="1" x14ac:dyDescent="0.25"/>
    <row r="9177" s="7" customFormat="1" x14ac:dyDescent="0.25"/>
    <row r="9178" s="7" customFormat="1" x14ac:dyDescent="0.25"/>
    <row r="9179" s="7" customFormat="1" x14ac:dyDescent="0.25"/>
    <row r="9180" s="7" customFormat="1" x14ac:dyDescent="0.25"/>
    <row r="9181" s="7" customFormat="1" x14ac:dyDescent="0.25"/>
    <row r="9182" s="7" customFormat="1" x14ac:dyDescent="0.25"/>
    <row r="9183" s="7" customFormat="1" x14ac:dyDescent="0.25"/>
    <row r="9184" s="7" customFormat="1" x14ac:dyDescent="0.25"/>
    <row r="9185" s="7" customFormat="1" x14ac:dyDescent="0.25"/>
    <row r="9186" s="7" customFormat="1" x14ac:dyDescent="0.25"/>
    <row r="9187" s="7" customFormat="1" x14ac:dyDescent="0.25"/>
    <row r="9188" s="7" customFormat="1" x14ac:dyDescent="0.25"/>
    <row r="9189" s="7" customFormat="1" x14ac:dyDescent="0.25"/>
    <row r="9190" s="7" customFormat="1" x14ac:dyDescent="0.25"/>
    <row r="9191" s="7" customFormat="1" x14ac:dyDescent="0.25"/>
    <row r="9192" s="7" customFormat="1" x14ac:dyDescent="0.25"/>
    <row r="9193" s="7" customFormat="1" x14ac:dyDescent="0.25"/>
    <row r="9194" s="7" customFormat="1" x14ac:dyDescent="0.25"/>
    <row r="9195" s="7" customFormat="1" x14ac:dyDescent="0.25"/>
    <row r="9196" s="7" customFormat="1" x14ac:dyDescent="0.25"/>
    <row r="9197" s="7" customFormat="1" x14ac:dyDescent="0.25"/>
    <row r="9198" s="7" customFormat="1" x14ac:dyDescent="0.25"/>
    <row r="9199" s="7" customFormat="1" x14ac:dyDescent="0.25"/>
    <row r="9200" s="7" customFormat="1" x14ac:dyDescent="0.25"/>
    <row r="9201" s="7" customFormat="1" x14ac:dyDescent="0.25"/>
    <row r="9202" s="7" customFormat="1" x14ac:dyDescent="0.25"/>
    <row r="9203" s="7" customFormat="1" x14ac:dyDescent="0.25"/>
    <row r="9204" s="7" customFormat="1" x14ac:dyDescent="0.25"/>
    <row r="9205" s="7" customFormat="1" x14ac:dyDescent="0.25"/>
    <row r="9206" s="7" customFormat="1" x14ac:dyDescent="0.25"/>
    <row r="9207" s="7" customFormat="1" x14ac:dyDescent="0.25"/>
    <row r="9208" s="7" customFormat="1" x14ac:dyDescent="0.25"/>
    <row r="9209" s="7" customFormat="1" x14ac:dyDescent="0.25"/>
    <row r="9210" s="7" customFormat="1" x14ac:dyDescent="0.25"/>
    <row r="9211" s="7" customFormat="1" x14ac:dyDescent="0.25"/>
    <row r="9212" s="7" customFormat="1" x14ac:dyDescent="0.25"/>
    <row r="9213" s="7" customFormat="1" x14ac:dyDescent="0.25"/>
    <row r="9214" s="7" customFormat="1" x14ac:dyDescent="0.25"/>
    <row r="9215" s="7" customFormat="1" x14ac:dyDescent="0.25"/>
    <row r="9216" s="7" customFormat="1" x14ac:dyDescent="0.25"/>
    <row r="9217" s="7" customFormat="1" x14ac:dyDescent="0.25"/>
    <row r="9218" s="7" customFormat="1" x14ac:dyDescent="0.25"/>
    <row r="9219" s="7" customFormat="1" x14ac:dyDescent="0.25"/>
    <row r="9220" s="7" customFormat="1" x14ac:dyDescent="0.25"/>
    <row r="9221" s="7" customFormat="1" x14ac:dyDescent="0.25"/>
    <row r="9222" s="7" customFormat="1" x14ac:dyDescent="0.25"/>
    <row r="9223" s="7" customFormat="1" x14ac:dyDescent="0.25"/>
    <row r="9224" s="7" customFormat="1" x14ac:dyDescent="0.25"/>
    <row r="9225" s="7" customFormat="1" x14ac:dyDescent="0.25"/>
    <row r="9226" s="7" customFormat="1" x14ac:dyDescent="0.25"/>
    <row r="9227" s="7" customFormat="1" x14ac:dyDescent="0.25"/>
    <row r="9228" s="7" customFormat="1" x14ac:dyDescent="0.25"/>
    <row r="9229" s="7" customFormat="1" x14ac:dyDescent="0.25"/>
    <row r="9230" s="7" customFormat="1" x14ac:dyDescent="0.25"/>
    <row r="9231" s="7" customFormat="1" x14ac:dyDescent="0.25"/>
    <row r="9232" s="7" customFormat="1" x14ac:dyDescent="0.25"/>
    <row r="9233" s="7" customFormat="1" x14ac:dyDescent="0.25"/>
    <row r="9234" s="7" customFormat="1" x14ac:dyDescent="0.25"/>
    <row r="9235" s="7" customFormat="1" x14ac:dyDescent="0.25"/>
    <row r="9236" s="7" customFormat="1" x14ac:dyDescent="0.25"/>
    <row r="9237" s="7" customFormat="1" x14ac:dyDescent="0.25"/>
    <row r="9238" s="7" customFormat="1" x14ac:dyDescent="0.25"/>
    <row r="9239" s="7" customFormat="1" x14ac:dyDescent="0.25"/>
    <row r="9240" s="7" customFormat="1" x14ac:dyDescent="0.25"/>
    <row r="9241" s="7" customFormat="1" x14ac:dyDescent="0.25"/>
    <row r="9242" s="7" customFormat="1" x14ac:dyDescent="0.25"/>
    <row r="9243" s="7" customFormat="1" x14ac:dyDescent="0.25"/>
    <row r="9244" s="7" customFormat="1" x14ac:dyDescent="0.25"/>
    <row r="9245" s="7" customFormat="1" x14ac:dyDescent="0.25"/>
    <row r="9246" s="7" customFormat="1" x14ac:dyDescent="0.25"/>
    <row r="9247" s="7" customFormat="1" x14ac:dyDescent="0.25"/>
    <row r="9248" s="7" customFormat="1" x14ac:dyDescent="0.25"/>
    <row r="9249" s="7" customFormat="1" x14ac:dyDescent="0.25"/>
    <row r="9250" s="7" customFormat="1" x14ac:dyDescent="0.25"/>
    <row r="9251" s="7" customFormat="1" x14ac:dyDescent="0.25"/>
    <row r="9252" s="7" customFormat="1" x14ac:dyDescent="0.25"/>
    <row r="9253" s="7" customFormat="1" x14ac:dyDescent="0.25"/>
    <row r="9254" s="7" customFormat="1" x14ac:dyDescent="0.25"/>
    <row r="9255" s="7" customFormat="1" x14ac:dyDescent="0.25"/>
    <row r="9256" s="7" customFormat="1" x14ac:dyDescent="0.25"/>
    <row r="9257" s="7" customFormat="1" x14ac:dyDescent="0.25"/>
    <row r="9258" s="7" customFormat="1" x14ac:dyDescent="0.25"/>
    <row r="9259" s="7" customFormat="1" x14ac:dyDescent="0.25"/>
    <row r="9260" s="7" customFormat="1" x14ac:dyDescent="0.25"/>
    <row r="9261" s="7" customFormat="1" x14ac:dyDescent="0.25"/>
    <row r="9262" s="7" customFormat="1" x14ac:dyDescent="0.25"/>
    <row r="9263" s="7" customFormat="1" x14ac:dyDescent="0.25"/>
    <row r="9264" s="7" customFormat="1" x14ac:dyDescent="0.25"/>
    <row r="9265" s="7" customFormat="1" x14ac:dyDescent="0.25"/>
    <row r="9266" s="7" customFormat="1" x14ac:dyDescent="0.25"/>
    <row r="9267" s="7" customFormat="1" x14ac:dyDescent="0.25"/>
    <row r="9268" s="7" customFormat="1" x14ac:dyDescent="0.25"/>
    <row r="9269" s="7" customFormat="1" x14ac:dyDescent="0.25"/>
    <row r="9270" s="7" customFormat="1" x14ac:dyDescent="0.25"/>
    <row r="9271" s="7" customFormat="1" x14ac:dyDescent="0.25"/>
    <row r="9272" s="7" customFormat="1" x14ac:dyDescent="0.25"/>
    <row r="9273" s="7" customFormat="1" x14ac:dyDescent="0.25"/>
    <row r="9274" s="7" customFormat="1" x14ac:dyDescent="0.25"/>
    <row r="9275" s="7" customFormat="1" x14ac:dyDescent="0.25"/>
    <row r="9276" s="7" customFormat="1" x14ac:dyDescent="0.25"/>
    <row r="9277" s="7" customFormat="1" x14ac:dyDescent="0.25"/>
    <row r="9278" s="7" customFormat="1" x14ac:dyDescent="0.25"/>
    <row r="9279" s="7" customFormat="1" x14ac:dyDescent="0.25"/>
    <row r="9280" s="7" customFormat="1" x14ac:dyDescent="0.25"/>
    <row r="9281" s="7" customFormat="1" x14ac:dyDescent="0.25"/>
    <row r="9282" s="7" customFormat="1" x14ac:dyDescent="0.25"/>
    <row r="9283" s="7" customFormat="1" x14ac:dyDescent="0.25"/>
    <row r="9284" s="7" customFormat="1" x14ac:dyDescent="0.25"/>
    <row r="9285" s="7" customFormat="1" x14ac:dyDescent="0.25"/>
    <row r="9286" s="7" customFormat="1" x14ac:dyDescent="0.25"/>
    <row r="9287" s="7" customFormat="1" x14ac:dyDescent="0.25"/>
    <row r="9288" s="7" customFormat="1" x14ac:dyDescent="0.25"/>
    <row r="9289" s="7" customFormat="1" x14ac:dyDescent="0.25"/>
    <row r="9290" s="7" customFormat="1" x14ac:dyDescent="0.25"/>
    <row r="9291" s="7" customFormat="1" x14ac:dyDescent="0.25"/>
    <row r="9292" s="7" customFormat="1" x14ac:dyDescent="0.25"/>
    <row r="9293" s="7" customFormat="1" x14ac:dyDescent="0.25"/>
    <row r="9294" s="7" customFormat="1" x14ac:dyDescent="0.25"/>
    <row r="9295" s="7" customFormat="1" x14ac:dyDescent="0.25"/>
    <row r="9296" s="7" customFormat="1" x14ac:dyDescent="0.25"/>
    <row r="9297" s="7" customFormat="1" x14ac:dyDescent="0.25"/>
    <row r="9298" s="7" customFormat="1" x14ac:dyDescent="0.25"/>
    <row r="9299" s="7" customFormat="1" x14ac:dyDescent="0.25"/>
    <row r="9300" s="7" customFormat="1" x14ac:dyDescent="0.25"/>
    <row r="9301" s="7" customFormat="1" x14ac:dyDescent="0.25"/>
    <row r="9302" s="7" customFormat="1" x14ac:dyDescent="0.25"/>
    <row r="9303" s="7" customFormat="1" x14ac:dyDescent="0.25"/>
    <row r="9304" s="7" customFormat="1" x14ac:dyDescent="0.25"/>
    <row r="9305" s="7" customFormat="1" x14ac:dyDescent="0.25"/>
    <row r="9306" s="7" customFormat="1" x14ac:dyDescent="0.25"/>
    <row r="9307" s="7" customFormat="1" x14ac:dyDescent="0.25"/>
    <row r="9308" s="7" customFormat="1" x14ac:dyDescent="0.25"/>
    <row r="9309" s="7" customFormat="1" x14ac:dyDescent="0.25"/>
    <row r="9310" s="7" customFormat="1" x14ac:dyDescent="0.25"/>
    <row r="9311" s="7" customFormat="1" x14ac:dyDescent="0.25"/>
    <row r="9312" s="7" customFormat="1" x14ac:dyDescent="0.25"/>
    <row r="9313" s="7" customFormat="1" x14ac:dyDescent="0.25"/>
    <row r="9314" s="7" customFormat="1" x14ac:dyDescent="0.25"/>
    <row r="9315" s="7" customFormat="1" x14ac:dyDescent="0.25"/>
    <row r="9316" s="7" customFormat="1" x14ac:dyDescent="0.25"/>
    <row r="9317" s="7" customFormat="1" x14ac:dyDescent="0.25"/>
    <row r="9318" s="7" customFormat="1" x14ac:dyDescent="0.25"/>
    <row r="9319" s="7" customFormat="1" x14ac:dyDescent="0.25"/>
    <row r="9320" s="7" customFormat="1" x14ac:dyDescent="0.25"/>
    <row r="9321" s="7" customFormat="1" x14ac:dyDescent="0.25"/>
    <row r="9322" s="7" customFormat="1" x14ac:dyDescent="0.25"/>
    <row r="9323" s="7" customFormat="1" x14ac:dyDescent="0.25"/>
    <row r="9324" s="7" customFormat="1" x14ac:dyDescent="0.25"/>
    <row r="9325" s="7" customFormat="1" x14ac:dyDescent="0.25"/>
    <row r="9326" s="7" customFormat="1" x14ac:dyDescent="0.25"/>
    <row r="9327" s="7" customFormat="1" x14ac:dyDescent="0.25"/>
    <row r="9328" s="7" customFormat="1" x14ac:dyDescent="0.25"/>
    <row r="9329" s="7" customFormat="1" x14ac:dyDescent="0.25"/>
    <row r="9330" s="7" customFormat="1" x14ac:dyDescent="0.25"/>
    <row r="9331" s="7" customFormat="1" x14ac:dyDescent="0.25"/>
    <row r="9332" s="7" customFormat="1" x14ac:dyDescent="0.25"/>
    <row r="9333" s="7" customFormat="1" x14ac:dyDescent="0.25"/>
    <row r="9334" s="7" customFormat="1" x14ac:dyDescent="0.25"/>
    <row r="9335" s="7" customFormat="1" x14ac:dyDescent="0.25"/>
    <row r="9336" s="7" customFormat="1" x14ac:dyDescent="0.25"/>
    <row r="9337" s="7" customFormat="1" x14ac:dyDescent="0.25"/>
    <row r="9338" s="7" customFormat="1" x14ac:dyDescent="0.25"/>
    <row r="9339" s="7" customFormat="1" x14ac:dyDescent="0.25"/>
    <row r="9340" s="7" customFormat="1" x14ac:dyDescent="0.25"/>
    <row r="9341" s="7" customFormat="1" x14ac:dyDescent="0.25"/>
    <row r="9342" s="7" customFormat="1" x14ac:dyDescent="0.25"/>
    <row r="9343" s="7" customFormat="1" x14ac:dyDescent="0.25"/>
    <row r="9344" s="7" customFormat="1" x14ac:dyDescent="0.25"/>
    <row r="9345" s="7" customFormat="1" x14ac:dyDescent="0.25"/>
    <row r="9346" s="7" customFormat="1" x14ac:dyDescent="0.25"/>
    <row r="9347" s="7" customFormat="1" x14ac:dyDescent="0.25"/>
    <row r="9348" s="7" customFormat="1" x14ac:dyDescent="0.25"/>
    <row r="9349" s="7" customFormat="1" x14ac:dyDescent="0.25"/>
    <row r="9350" s="7" customFormat="1" x14ac:dyDescent="0.25"/>
    <row r="9351" s="7" customFormat="1" x14ac:dyDescent="0.25"/>
    <row r="9352" s="7" customFormat="1" x14ac:dyDescent="0.25"/>
    <row r="9353" s="7" customFormat="1" x14ac:dyDescent="0.25"/>
    <row r="9354" s="7" customFormat="1" x14ac:dyDescent="0.25"/>
    <row r="9355" s="7" customFormat="1" x14ac:dyDescent="0.25"/>
    <row r="9356" s="7" customFormat="1" x14ac:dyDescent="0.25"/>
    <row r="9357" s="7" customFormat="1" x14ac:dyDescent="0.25"/>
    <row r="9358" s="7" customFormat="1" x14ac:dyDescent="0.25"/>
    <row r="9359" s="7" customFormat="1" x14ac:dyDescent="0.25"/>
    <row r="9360" s="7" customFormat="1" x14ac:dyDescent="0.25"/>
    <row r="9361" s="7" customFormat="1" x14ac:dyDescent="0.25"/>
    <row r="9362" s="7" customFormat="1" x14ac:dyDescent="0.25"/>
    <row r="9363" s="7" customFormat="1" x14ac:dyDescent="0.25"/>
    <row r="9364" s="7" customFormat="1" x14ac:dyDescent="0.25"/>
    <row r="9365" s="7" customFormat="1" x14ac:dyDescent="0.25"/>
    <row r="9366" s="7" customFormat="1" x14ac:dyDescent="0.25"/>
    <row r="9367" s="7" customFormat="1" x14ac:dyDescent="0.25"/>
    <row r="9368" s="7" customFormat="1" x14ac:dyDescent="0.25"/>
    <row r="9369" s="7" customFormat="1" x14ac:dyDescent="0.25"/>
    <row r="9370" s="7" customFormat="1" x14ac:dyDescent="0.25"/>
    <row r="9371" s="7" customFormat="1" x14ac:dyDescent="0.25"/>
    <row r="9372" s="7" customFormat="1" x14ac:dyDescent="0.25"/>
    <row r="9373" s="7" customFormat="1" x14ac:dyDescent="0.25"/>
    <row r="9374" s="7" customFormat="1" x14ac:dyDescent="0.25"/>
    <row r="9375" s="7" customFormat="1" x14ac:dyDescent="0.25"/>
    <row r="9376" s="7" customFormat="1" x14ac:dyDescent="0.25"/>
    <row r="9377" s="7" customFormat="1" x14ac:dyDescent="0.25"/>
    <row r="9378" s="7" customFormat="1" x14ac:dyDescent="0.25"/>
    <row r="9379" s="7" customFormat="1" x14ac:dyDescent="0.25"/>
    <row r="9380" s="7" customFormat="1" x14ac:dyDescent="0.25"/>
    <row r="9381" s="7" customFormat="1" x14ac:dyDescent="0.25"/>
    <row r="9382" s="7" customFormat="1" x14ac:dyDescent="0.25"/>
    <row r="9383" s="7" customFormat="1" x14ac:dyDescent="0.25"/>
    <row r="9384" s="7" customFormat="1" x14ac:dyDescent="0.25"/>
    <row r="9385" s="7" customFormat="1" x14ac:dyDescent="0.25"/>
    <row r="9386" s="7" customFormat="1" x14ac:dyDescent="0.25"/>
    <row r="9387" s="7" customFormat="1" x14ac:dyDescent="0.25"/>
    <row r="9388" s="7" customFormat="1" x14ac:dyDescent="0.25"/>
    <row r="9389" s="7" customFormat="1" x14ac:dyDescent="0.25"/>
    <row r="9390" s="7" customFormat="1" x14ac:dyDescent="0.25"/>
    <row r="9391" s="7" customFormat="1" x14ac:dyDescent="0.25"/>
    <row r="9392" s="7" customFormat="1" x14ac:dyDescent="0.25"/>
    <row r="9393" s="7" customFormat="1" x14ac:dyDescent="0.25"/>
    <row r="9394" s="7" customFormat="1" x14ac:dyDescent="0.25"/>
    <row r="9395" s="7" customFormat="1" x14ac:dyDescent="0.25"/>
    <row r="9396" s="7" customFormat="1" x14ac:dyDescent="0.25"/>
    <row r="9397" s="7" customFormat="1" x14ac:dyDescent="0.25"/>
    <row r="9398" s="7" customFormat="1" x14ac:dyDescent="0.25"/>
    <row r="9399" s="7" customFormat="1" x14ac:dyDescent="0.25"/>
    <row r="9400" s="7" customFormat="1" x14ac:dyDescent="0.25"/>
    <row r="9401" s="7" customFormat="1" x14ac:dyDescent="0.25"/>
    <row r="9402" s="7" customFormat="1" x14ac:dyDescent="0.25"/>
    <row r="9403" s="7" customFormat="1" x14ac:dyDescent="0.25"/>
    <row r="9404" s="7" customFormat="1" x14ac:dyDescent="0.25"/>
    <row r="9405" s="7" customFormat="1" x14ac:dyDescent="0.25"/>
    <row r="9406" s="7" customFormat="1" x14ac:dyDescent="0.25"/>
    <row r="9407" s="7" customFormat="1" x14ac:dyDescent="0.25"/>
    <row r="9408" s="7" customFormat="1" x14ac:dyDescent="0.25"/>
    <row r="9409" s="7" customFormat="1" x14ac:dyDescent="0.25"/>
    <row r="9410" s="7" customFormat="1" x14ac:dyDescent="0.25"/>
    <row r="9411" s="7" customFormat="1" x14ac:dyDescent="0.25"/>
    <row r="9412" s="7" customFormat="1" x14ac:dyDescent="0.25"/>
    <row r="9413" s="7" customFormat="1" x14ac:dyDescent="0.25"/>
    <row r="9414" s="7" customFormat="1" x14ac:dyDescent="0.25"/>
    <row r="9415" s="7" customFormat="1" x14ac:dyDescent="0.25"/>
    <row r="9416" s="7" customFormat="1" x14ac:dyDescent="0.25"/>
    <row r="9417" s="7" customFormat="1" x14ac:dyDescent="0.25"/>
    <row r="9418" s="7" customFormat="1" x14ac:dyDescent="0.25"/>
    <row r="9419" s="7" customFormat="1" x14ac:dyDescent="0.25"/>
    <row r="9420" s="7" customFormat="1" x14ac:dyDescent="0.25"/>
    <row r="9421" s="7" customFormat="1" x14ac:dyDescent="0.25"/>
    <row r="9422" s="7" customFormat="1" x14ac:dyDescent="0.25"/>
    <row r="9423" s="7" customFormat="1" x14ac:dyDescent="0.25"/>
    <row r="9424" s="7" customFormat="1" x14ac:dyDescent="0.25"/>
    <row r="9425" s="7" customFormat="1" x14ac:dyDescent="0.25"/>
    <row r="9426" s="7" customFormat="1" x14ac:dyDescent="0.25"/>
    <row r="9427" s="7" customFormat="1" x14ac:dyDescent="0.25"/>
    <row r="9428" s="7" customFormat="1" x14ac:dyDescent="0.25"/>
    <row r="9429" s="7" customFormat="1" x14ac:dyDescent="0.25"/>
    <row r="9430" s="7" customFormat="1" x14ac:dyDescent="0.25"/>
    <row r="9431" s="7" customFormat="1" x14ac:dyDescent="0.25"/>
    <row r="9432" s="7" customFormat="1" x14ac:dyDescent="0.25"/>
    <row r="9433" s="7" customFormat="1" x14ac:dyDescent="0.25"/>
    <row r="9434" s="7" customFormat="1" x14ac:dyDescent="0.25"/>
    <row r="9435" s="7" customFormat="1" x14ac:dyDescent="0.25"/>
    <row r="9436" s="7" customFormat="1" x14ac:dyDescent="0.25"/>
    <row r="9437" s="7" customFormat="1" x14ac:dyDescent="0.25"/>
    <row r="9438" s="7" customFormat="1" x14ac:dyDescent="0.25"/>
    <row r="9439" s="7" customFormat="1" x14ac:dyDescent="0.25"/>
    <row r="9440" s="7" customFormat="1" x14ac:dyDescent="0.25"/>
    <row r="9441" s="7" customFormat="1" x14ac:dyDescent="0.25"/>
    <row r="9442" s="7" customFormat="1" x14ac:dyDescent="0.25"/>
    <row r="9443" s="7" customFormat="1" x14ac:dyDescent="0.25"/>
    <row r="9444" s="7" customFormat="1" x14ac:dyDescent="0.25"/>
    <row r="9445" s="7" customFormat="1" x14ac:dyDescent="0.25"/>
    <row r="9446" s="7" customFormat="1" x14ac:dyDescent="0.25"/>
    <row r="9447" s="7" customFormat="1" x14ac:dyDescent="0.25"/>
    <row r="9448" s="7" customFormat="1" x14ac:dyDescent="0.25"/>
    <row r="9449" s="7" customFormat="1" x14ac:dyDescent="0.25"/>
    <row r="9450" s="7" customFormat="1" x14ac:dyDescent="0.25"/>
    <row r="9451" s="7" customFormat="1" x14ac:dyDescent="0.25"/>
    <row r="9452" s="7" customFormat="1" x14ac:dyDescent="0.25"/>
    <row r="9453" s="7" customFormat="1" x14ac:dyDescent="0.25"/>
    <row r="9454" s="7" customFormat="1" x14ac:dyDescent="0.25"/>
    <row r="9455" s="7" customFormat="1" x14ac:dyDescent="0.25"/>
    <row r="9456" s="7" customFormat="1" x14ac:dyDescent="0.25"/>
    <row r="9457" s="7" customFormat="1" x14ac:dyDescent="0.25"/>
    <row r="9458" s="7" customFormat="1" x14ac:dyDescent="0.25"/>
    <row r="9459" s="7" customFormat="1" x14ac:dyDescent="0.25"/>
    <row r="9460" s="7" customFormat="1" x14ac:dyDescent="0.25"/>
    <row r="9461" s="7" customFormat="1" x14ac:dyDescent="0.25"/>
    <row r="9462" s="7" customFormat="1" x14ac:dyDescent="0.25"/>
    <row r="9463" s="7" customFormat="1" x14ac:dyDescent="0.25"/>
    <row r="9464" s="7" customFormat="1" x14ac:dyDescent="0.25"/>
    <row r="9465" s="7" customFormat="1" x14ac:dyDescent="0.25"/>
    <row r="9466" s="7" customFormat="1" x14ac:dyDescent="0.25"/>
    <row r="9467" s="7" customFormat="1" x14ac:dyDescent="0.25"/>
    <row r="9468" s="7" customFormat="1" x14ac:dyDescent="0.25"/>
    <row r="9469" s="7" customFormat="1" x14ac:dyDescent="0.25"/>
    <row r="9470" s="7" customFormat="1" x14ac:dyDescent="0.25"/>
    <row r="9471" s="7" customFormat="1" x14ac:dyDescent="0.25"/>
    <row r="9472" s="7" customFormat="1" x14ac:dyDescent="0.25"/>
    <row r="9473" s="7" customFormat="1" x14ac:dyDescent="0.25"/>
    <row r="9474" s="7" customFormat="1" x14ac:dyDescent="0.25"/>
    <row r="9475" s="7" customFormat="1" x14ac:dyDescent="0.25"/>
    <row r="9476" s="7" customFormat="1" x14ac:dyDescent="0.25"/>
    <row r="9477" s="7" customFormat="1" x14ac:dyDescent="0.25"/>
    <row r="9478" s="7" customFormat="1" x14ac:dyDescent="0.25"/>
    <row r="9479" s="7" customFormat="1" x14ac:dyDescent="0.25"/>
    <row r="9480" s="7" customFormat="1" x14ac:dyDescent="0.25"/>
    <row r="9481" s="7" customFormat="1" x14ac:dyDescent="0.25"/>
    <row r="9482" s="7" customFormat="1" x14ac:dyDescent="0.25"/>
    <row r="9483" s="7" customFormat="1" x14ac:dyDescent="0.25"/>
    <row r="9484" s="7" customFormat="1" x14ac:dyDescent="0.25"/>
    <row r="9485" s="7" customFormat="1" x14ac:dyDescent="0.25"/>
    <row r="9486" s="7" customFormat="1" x14ac:dyDescent="0.25"/>
    <row r="9487" s="7" customFormat="1" x14ac:dyDescent="0.25"/>
    <row r="9488" s="7" customFormat="1" x14ac:dyDescent="0.25"/>
    <row r="9489" s="7" customFormat="1" x14ac:dyDescent="0.25"/>
    <row r="9490" s="7" customFormat="1" x14ac:dyDescent="0.25"/>
    <row r="9491" s="7" customFormat="1" x14ac:dyDescent="0.25"/>
    <row r="9492" s="7" customFormat="1" x14ac:dyDescent="0.25"/>
    <row r="9493" s="7" customFormat="1" x14ac:dyDescent="0.25"/>
    <row r="9494" s="7" customFormat="1" x14ac:dyDescent="0.25"/>
    <row r="9495" s="7" customFormat="1" x14ac:dyDescent="0.25"/>
    <row r="9496" s="7" customFormat="1" x14ac:dyDescent="0.25"/>
    <row r="9497" s="7" customFormat="1" x14ac:dyDescent="0.25"/>
    <row r="9498" s="7" customFormat="1" x14ac:dyDescent="0.25"/>
    <row r="9499" s="7" customFormat="1" x14ac:dyDescent="0.25"/>
    <row r="9500" s="7" customFormat="1" x14ac:dyDescent="0.25"/>
    <row r="9501" s="7" customFormat="1" x14ac:dyDescent="0.25"/>
    <row r="9502" s="7" customFormat="1" x14ac:dyDescent="0.25"/>
    <row r="9503" s="7" customFormat="1" x14ac:dyDescent="0.25"/>
    <row r="9504" s="7" customFormat="1" x14ac:dyDescent="0.25"/>
    <row r="9505" s="7" customFormat="1" x14ac:dyDescent="0.25"/>
    <row r="9506" s="7" customFormat="1" x14ac:dyDescent="0.25"/>
    <row r="9507" s="7" customFormat="1" x14ac:dyDescent="0.25"/>
    <row r="9508" s="7" customFormat="1" x14ac:dyDescent="0.25"/>
    <row r="9509" s="7" customFormat="1" x14ac:dyDescent="0.25"/>
    <row r="9510" s="7" customFormat="1" x14ac:dyDescent="0.25"/>
    <row r="9511" s="7" customFormat="1" x14ac:dyDescent="0.25"/>
    <row r="9512" s="7" customFormat="1" x14ac:dyDescent="0.25"/>
    <row r="9513" s="7" customFormat="1" x14ac:dyDescent="0.25"/>
    <row r="9514" s="7" customFormat="1" x14ac:dyDescent="0.25"/>
    <row r="9515" s="7" customFormat="1" x14ac:dyDescent="0.25"/>
    <row r="9516" s="7" customFormat="1" x14ac:dyDescent="0.25"/>
    <row r="9517" s="7" customFormat="1" x14ac:dyDescent="0.25"/>
    <row r="9518" s="7" customFormat="1" x14ac:dyDescent="0.25"/>
    <row r="9519" s="7" customFormat="1" x14ac:dyDescent="0.25"/>
    <row r="9520" s="7" customFormat="1" x14ac:dyDescent="0.25"/>
    <row r="9521" s="7" customFormat="1" x14ac:dyDescent="0.25"/>
    <row r="9522" s="7" customFormat="1" x14ac:dyDescent="0.25"/>
    <row r="9523" s="7" customFormat="1" x14ac:dyDescent="0.25"/>
    <row r="9524" s="7" customFormat="1" x14ac:dyDescent="0.25"/>
    <row r="9525" s="7" customFormat="1" x14ac:dyDescent="0.25"/>
    <row r="9526" s="7" customFormat="1" x14ac:dyDescent="0.25"/>
    <row r="9527" s="7" customFormat="1" x14ac:dyDescent="0.25"/>
    <row r="9528" s="7" customFormat="1" x14ac:dyDescent="0.25"/>
    <row r="9529" s="7" customFormat="1" x14ac:dyDescent="0.25"/>
    <row r="9530" s="7" customFormat="1" x14ac:dyDescent="0.25"/>
    <row r="9531" s="7" customFormat="1" x14ac:dyDescent="0.25"/>
    <row r="9532" s="7" customFormat="1" x14ac:dyDescent="0.25"/>
    <row r="9533" s="7" customFormat="1" x14ac:dyDescent="0.25"/>
    <row r="9534" s="7" customFormat="1" x14ac:dyDescent="0.25"/>
    <row r="9535" s="7" customFormat="1" x14ac:dyDescent="0.25"/>
    <row r="9536" s="7" customFormat="1" x14ac:dyDescent="0.25"/>
    <row r="9537" s="7" customFormat="1" x14ac:dyDescent="0.25"/>
    <row r="9538" s="7" customFormat="1" x14ac:dyDescent="0.25"/>
    <row r="9539" s="7" customFormat="1" x14ac:dyDescent="0.25"/>
    <row r="9540" s="7" customFormat="1" x14ac:dyDescent="0.25"/>
    <row r="9541" s="7" customFormat="1" x14ac:dyDescent="0.25"/>
    <row r="9542" s="7" customFormat="1" x14ac:dyDescent="0.25"/>
    <row r="9543" s="7" customFormat="1" x14ac:dyDescent="0.25"/>
    <row r="9544" s="7" customFormat="1" x14ac:dyDescent="0.25"/>
    <row r="9545" s="7" customFormat="1" x14ac:dyDescent="0.25"/>
    <row r="9546" s="7" customFormat="1" x14ac:dyDescent="0.25"/>
    <row r="9547" s="7" customFormat="1" x14ac:dyDescent="0.25"/>
    <row r="9548" s="7" customFormat="1" x14ac:dyDescent="0.25"/>
    <row r="9549" s="7" customFormat="1" x14ac:dyDescent="0.25"/>
    <row r="9550" s="7" customFormat="1" x14ac:dyDescent="0.25"/>
    <row r="9551" s="7" customFormat="1" x14ac:dyDescent="0.25"/>
    <row r="9552" s="7" customFormat="1" x14ac:dyDescent="0.25"/>
    <row r="9553" s="7" customFormat="1" x14ac:dyDescent="0.25"/>
    <row r="9554" s="7" customFormat="1" x14ac:dyDescent="0.25"/>
    <row r="9555" s="7" customFormat="1" x14ac:dyDescent="0.25"/>
    <row r="9556" s="7" customFormat="1" x14ac:dyDescent="0.25"/>
    <row r="9557" s="7" customFormat="1" x14ac:dyDescent="0.25"/>
    <row r="9558" s="7" customFormat="1" x14ac:dyDescent="0.25"/>
    <row r="9559" s="7" customFormat="1" x14ac:dyDescent="0.25"/>
    <row r="9560" s="7" customFormat="1" x14ac:dyDescent="0.25"/>
    <row r="9561" s="7" customFormat="1" x14ac:dyDescent="0.25"/>
    <row r="9562" s="7" customFormat="1" x14ac:dyDescent="0.25"/>
    <row r="9563" s="7" customFormat="1" x14ac:dyDescent="0.25"/>
    <row r="9564" s="7" customFormat="1" x14ac:dyDescent="0.25"/>
    <row r="9565" s="7" customFormat="1" x14ac:dyDescent="0.25"/>
    <row r="9566" s="7" customFormat="1" x14ac:dyDescent="0.25"/>
    <row r="9567" s="7" customFormat="1" x14ac:dyDescent="0.25"/>
    <row r="9568" s="7" customFormat="1" x14ac:dyDescent="0.25"/>
    <row r="9569" s="7" customFormat="1" x14ac:dyDescent="0.25"/>
    <row r="9570" s="7" customFormat="1" x14ac:dyDescent="0.25"/>
    <row r="9571" s="7" customFormat="1" x14ac:dyDescent="0.25"/>
    <row r="9572" s="7" customFormat="1" x14ac:dyDescent="0.25"/>
    <row r="9573" s="7" customFormat="1" x14ac:dyDescent="0.25"/>
    <row r="9574" s="7" customFormat="1" x14ac:dyDescent="0.25"/>
    <row r="9575" s="7" customFormat="1" x14ac:dyDescent="0.25"/>
    <row r="9576" s="7" customFormat="1" x14ac:dyDescent="0.25"/>
    <row r="9577" s="7" customFormat="1" x14ac:dyDescent="0.25"/>
    <row r="9578" s="7" customFormat="1" x14ac:dyDescent="0.25"/>
    <row r="9579" s="7" customFormat="1" x14ac:dyDescent="0.25"/>
    <row r="9580" s="7" customFormat="1" x14ac:dyDescent="0.25"/>
    <row r="9581" s="7" customFormat="1" x14ac:dyDescent="0.25"/>
    <row r="9582" s="7" customFormat="1" x14ac:dyDescent="0.25"/>
    <row r="9583" s="7" customFormat="1" x14ac:dyDescent="0.25"/>
    <row r="9584" s="7" customFormat="1" x14ac:dyDescent="0.25"/>
    <row r="9585" s="7" customFormat="1" x14ac:dyDescent="0.25"/>
    <row r="9586" s="7" customFormat="1" x14ac:dyDescent="0.25"/>
    <row r="9587" s="7" customFormat="1" x14ac:dyDescent="0.25"/>
    <row r="9588" s="7" customFormat="1" x14ac:dyDescent="0.25"/>
    <row r="9589" s="7" customFormat="1" x14ac:dyDescent="0.25"/>
    <row r="9590" s="7" customFormat="1" x14ac:dyDescent="0.25"/>
    <row r="9591" s="7" customFormat="1" x14ac:dyDescent="0.25"/>
    <row r="9592" s="7" customFormat="1" x14ac:dyDescent="0.25"/>
    <row r="9593" s="7" customFormat="1" x14ac:dyDescent="0.25"/>
    <row r="9594" s="7" customFormat="1" x14ac:dyDescent="0.25"/>
    <row r="9595" s="7" customFormat="1" x14ac:dyDescent="0.25"/>
    <row r="9596" s="7" customFormat="1" x14ac:dyDescent="0.25"/>
    <row r="9597" s="7" customFormat="1" x14ac:dyDescent="0.25"/>
    <row r="9598" s="7" customFormat="1" x14ac:dyDescent="0.25"/>
    <row r="9599" s="7" customFormat="1" x14ac:dyDescent="0.25"/>
    <row r="9600" s="7" customFormat="1" x14ac:dyDescent="0.25"/>
    <row r="9601" s="7" customFormat="1" x14ac:dyDescent="0.25"/>
    <row r="9602" s="7" customFormat="1" x14ac:dyDescent="0.25"/>
    <row r="9603" s="7" customFormat="1" x14ac:dyDescent="0.25"/>
    <row r="9604" s="7" customFormat="1" x14ac:dyDescent="0.25"/>
    <row r="9605" s="7" customFormat="1" x14ac:dyDescent="0.25"/>
    <row r="9606" s="7" customFormat="1" x14ac:dyDescent="0.25"/>
    <row r="9607" s="7" customFormat="1" x14ac:dyDescent="0.25"/>
    <row r="9608" s="7" customFormat="1" x14ac:dyDescent="0.25"/>
    <row r="9609" s="7" customFormat="1" x14ac:dyDescent="0.25"/>
    <row r="9610" s="7" customFormat="1" x14ac:dyDescent="0.25"/>
    <row r="9611" s="7" customFormat="1" x14ac:dyDescent="0.25"/>
    <row r="9612" s="7" customFormat="1" x14ac:dyDescent="0.25"/>
    <row r="9613" s="7" customFormat="1" x14ac:dyDescent="0.25"/>
    <row r="9614" s="7" customFormat="1" x14ac:dyDescent="0.25"/>
    <row r="9615" s="7" customFormat="1" x14ac:dyDescent="0.25"/>
    <row r="9616" s="7" customFormat="1" x14ac:dyDescent="0.25"/>
    <row r="9617" s="7" customFormat="1" x14ac:dyDescent="0.25"/>
    <row r="9618" s="7" customFormat="1" x14ac:dyDescent="0.25"/>
    <row r="9619" s="7" customFormat="1" x14ac:dyDescent="0.25"/>
    <row r="9620" s="7" customFormat="1" x14ac:dyDescent="0.25"/>
    <row r="9621" s="7" customFormat="1" x14ac:dyDescent="0.25"/>
    <row r="9622" s="7" customFormat="1" x14ac:dyDescent="0.25"/>
    <row r="9623" s="7" customFormat="1" x14ac:dyDescent="0.25"/>
    <row r="9624" s="7" customFormat="1" x14ac:dyDescent="0.25"/>
    <row r="9625" s="7" customFormat="1" x14ac:dyDescent="0.25"/>
    <row r="9626" s="7" customFormat="1" x14ac:dyDescent="0.25"/>
    <row r="9627" s="7" customFormat="1" x14ac:dyDescent="0.25"/>
    <row r="9628" s="7" customFormat="1" x14ac:dyDescent="0.25"/>
    <row r="9629" s="7" customFormat="1" x14ac:dyDescent="0.25"/>
    <row r="9630" s="7" customFormat="1" x14ac:dyDescent="0.25"/>
    <row r="9631" s="7" customFormat="1" x14ac:dyDescent="0.25"/>
    <row r="9632" s="7" customFormat="1" x14ac:dyDescent="0.25"/>
    <row r="9633" s="7" customFormat="1" x14ac:dyDescent="0.25"/>
    <row r="9634" s="7" customFormat="1" x14ac:dyDescent="0.25"/>
    <row r="9635" s="7" customFormat="1" x14ac:dyDescent="0.25"/>
    <row r="9636" s="7" customFormat="1" x14ac:dyDescent="0.25"/>
    <row r="9637" s="7" customFormat="1" x14ac:dyDescent="0.25"/>
    <row r="9638" s="7" customFormat="1" x14ac:dyDescent="0.25"/>
    <row r="9639" s="7" customFormat="1" x14ac:dyDescent="0.25"/>
    <row r="9640" s="7" customFormat="1" x14ac:dyDescent="0.25"/>
    <row r="9641" s="7" customFormat="1" x14ac:dyDescent="0.25"/>
    <row r="9642" s="7" customFormat="1" x14ac:dyDescent="0.25"/>
    <row r="9643" s="7" customFormat="1" x14ac:dyDescent="0.25"/>
    <row r="9644" s="7" customFormat="1" x14ac:dyDescent="0.25"/>
    <row r="9645" s="7" customFormat="1" x14ac:dyDescent="0.25"/>
    <row r="9646" s="7" customFormat="1" x14ac:dyDescent="0.25"/>
    <row r="9647" s="7" customFormat="1" x14ac:dyDescent="0.25"/>
    <row r="9648" s="7" customFormat="1" x14ac:dyDescent="0.25"/>
    <row r="9649" s="7" customFormat="1" x14ac:dyDescent="0.25"/>
    <row r="9650" s="7" customFormat="1" x14ac:dyDescent="0.25"/>
    <row r="9651" s="7" customFormat="1" x14ac:dyDescent="0.25"/>
    <row r="9652" s="7" customFormat="1" x14ac:dyDescent="0.25"/>
    <row r="9653" s="7" customFormat="1" x14ac:dyDescent="0.25"/>
    <row r="9654" s="7" customFormat="1" x14ac:dyDescent="0.25"/>
    <row r="9655" s="7" customFormat="1" x14ac:dyDescent="0.25"/>
    <row r="9656" s="7" customFormat="1" x14ac:dyDescent="0.25"/>
    <row r="9657" s="7" customFormat="1" x14ac:dyDescent="0.25"/>
    <row r="9658" s="7" customFormat="1" x14ac:dyDescent="0.25"/>
    <row r="9659" s="7" customFormat="1" x14ac:dyDescent="0.25"/>
    <row r="9660" s="7" customFormat="1" x14ac:dyDescent="0.25"/>
    <row r="9661" s="7" customFormat="1" x14ac:dyDescent="0.25"/>
    <row r="9662" s="7" customFormat="1" x14ac:dyDescent="0.25"/>
    <row r="9663" s="7" customFormat="1" x14ac:dyDescent="0.25"/>
    <row r="9664" s="7" customFormat="1" x14ac:dyDescent="0.25"/>
    <row r="9665" s="7" customFormat="1" x14ac:dyDescent="0.25"/>
    <row r="9666" s="7" customFormat="1" x14ac:dyDescent="0.25"/>
    <row r="9667" s="7" customFormat="1" x14ac:dyDescent="0.25"/>
    <row r="9668" s="7" customFormat="1" x14ac:dyDescent="0.25"/>
    <row r="9669" s="7" customFormat="1" x14ac:dyDescent="0.25"/>
    <row r="9670" s="7" customFormat="1" x14ac:dyDescent="0.25"/>
    <row r="9671" s="7" customFormat="1" x14ac:dyDescent="0.25"/>
    <row r="9672" s="7" customFormat="1" x14ac:dyDescent="0.25"/>
    <row r="9673" s="7" customFormat="1" x14ac:dyDescent="0.25"/>
    <row r="9674" s="7" customFormat="1" x14ac:dyDescent="0.25"/>
    <row r="9675" s="7" customFormat="1" x14ac:dyDescent="0.25"/>
    <row r="9676" s="7" customFormat="1" x14ac:dyDescent="0.25"/>
    <row r="9677" s="7" customFormat="1" x14ac:dyDescent="0.25"/>
    <row r="9678" s="7" customFormat="1" x14ac:dyDescent="0.25"/>
    <row r="9679" s="7" customFormat="1" x14ac:dyDescent="0.25"/>
    <row r="9680" s="7" customFormat="1" x14ac:dyDescent="0.25"/>
    <row r="9681" s="7" customFormat="1" x14ac:dyDescent="0.25"/>
    <row r="9682" s="7" customFormat="1" x14ac:dyDescent="0.25"/>
    <row r="9683" s="7" customFormat="1" x14ac:dyDescent="0.25"/>
    <row r="9684" s="7" customFormat="1" x14ac:dyDescent="0.25"/>
    <row r="9685" s="7" customFormat="1" x14ac:dyDescent="0.25"/>
    <row r="9686" s="7" customFormat="1" x14ac:dyDescent="0.25"/>
    <row r="9687" s="7" customFormat="1" x14ac:dyDescent="0.25"/>
    <row r="9688" s="7" customFormat="1" x14ac:dyDescent="0.25"/>
    <row r="9689" s="7" customFormat="1" x14ac:dyDescent="0.25"/>
    <row r="9690" s="7" customFormat="1" x14ac:dyDescent="0.25"/>
    <row r="9691" s="7" customFormat="1" x14ac:dyDescent="0.25"/>
    <row r="9692" s="7" customFormat="1" x14ac:dyDescent="0.25"/>
    <row r="9693" s="7" customFormat="1" x14ac:dyDescent="0.25"/>
    <row r="9694" s="7" customFormat="1" x14ac:dyDescent="0.25"/>
    <row r="9695" s="7" customFormat="1" x14ac:dyDescent="0.25"/>
    <row r="9696" s="7" customFormat="1" x14ac:dyDescent="0.25"/>
    <row r="9697" s="7" customFormat="1" x14ac:dyDescent="0.25"/>
    <row r="9698" s="7" customFormat="1" x14ac:dyDescent="0.25"/>
    <row r="9699" s="7" customFormat="1" x14ac:dyDescent="0.25"/>
    <row r="9700" s="7" customFormat="1" x14ac:dyDescent="0.25"/>
    <row r="9701" s="7" customFormat="1" x14ac:dyDescent="0.25"/>
    <row r="9702" s="7" customFormat="1" x14ac:dyDescent="0.25"/>
    <row r="9703" s="7" customFormat="1" x14ac:dyDescent="0.25"/>
    <row r="9704" s="7" customFormat="1" x14ac:dyDescent="0.25"/>
    <row r="9705" s="7" customFormat="1" x14ac:dyDescent="0.25"/>
    <row r="9706" s="7" customFormat="1" x14ac:dyDescent="0.25"/>
    <row r="9707" s="7" customFormat="1" x14ac:dyDescent="0.25"/>
    <row r="9708" s="7" customFormat="1" x14ac:dyDescent="0.25"/>
    <row r="9709" s="7" customFormat="1" x14ac:dyDescent="0.25"/>
    <row r="9710" s="7" customFormat="1" x14ac:dyDescent="0.25"/>
    <row r="9711" s="7" customFormat="1" x14ac:dyDescent="0.25"/>
    <row r="9712" s="7" customFormat="1" x14ac:dyDescent="0.25"/>
    <row r="9713" s="7" customFormat="1" x14ac:dyDescent="0.25"/>
    <row r="9714" s="7" customFormat="1" x14ac:dyDescent="0.25"/>
    <row r="9715" s="7" customFormat="1" x14ac:dyDescent="0.25"/>
    <row r="9716" s="7" customFormat="1" x14ac:dyDescent="0.25"/>
    <row r="9717" s="7" customFormat="1" x14ac:dyDescent="0.25"/>
    <row r="9718" s="7" customFormat="1" x14ac:dyDescent="0.25"/>
    <row r="9719" s="7" customFormat="1" x14ac:dyDescent="0.25"/>
    <row r="9720" s="7" customFormat="1" x14ac:dyDescent="0.25"/>
    <row r="9721" s="7" customFormat="1" x14ac:dyDescent="0.25"/>
    <row r="9722" s="7" customFormat="1" x14ac:dyDescent="0.25"/>
    <row r="9723" s="7" customFormat="1" x14ac:dyDescent="0.25"/>
    <row r="9724" s="7" customFormat="1" x14ac:dyDescent="0.25"/>
    <row r="9725" s="7" customFormat="1" x14ac:dyDescent="0.25"/>
    <row r="9726" s="7" customFormat="1" x14ac:dyDescent="0.25"/>
    <row r="9727" s="7" customFormat="1" x14ac:dyDescent="0.25"/>
    <row r="9728" s="7" customFormat="1" x14ac:dyDescent="0.25"/>
    <row r="9729" s="7" customFormat="1" x14ac:dyDescent="0.25"/>
    <row r="9730" s="7" customFormat="1" x14ac:dyDescent="0.25"/>
    <row r="9731" s="7" customFormat="1" x14ac:dyDescent="0.25"/>
    <row r="9732" s="7" customFormat="1" x14ac:dyDescent="0.25"/>
    <row r="9733" s="7" customFormat="1" x14ac:dyDescent="0.25"/>
    <row r="9734" s="7" customFormat="1" x14ac:dyDescent="0.25"/>
    <row r="9735" s="7" customFormat="1" x14ac:dyDescent="0.25"/>
    <row r="9736" s="7" customFormat="1" x14ac:dyDescent="0.25"/>
    <row r="9737" s="7" customFormat="1" x14ac:dyDescent="0.25"/>
    <row r="9738" s="7" customFormat="1" x14ac:dyDescent="0.25"/>
    <row r="9739" s="7" customFormat="1" x14ac:dyDescent="0.25"/>
    <row r="9740" s="7" customFormat="1" x14ac:dyDescent="0.25"/>
    <row r="9741" s="7" customFormat="1" x14ac:dyDescent="0.25"/>
    <row r="9742" s="7" customFormat="1" x14ac:dyDescent="0.25"/>
    <row r="9743" s="7" customFormat="1" x14ac:dyDescent="0.25"/>
    <row r="9744" s="7" customFormat="1" x14ac:dyDescent="0.25"/>
    <row r="9745" s="7" customFormat="1" x14ac:dyDescent="0.25"/>
    <row r="9746" s="7" customFormat="1" x14ac:dyDescent="0.25"/>
    <row r="9747" s="7" customFormat="1" x14ac:dyDescent="0.25"/>
    <row r="9748" s="7" customFormat="1" x14ac:dyDescent="0.25"/>
    <row r="9749" s="7" customFormat="1" x14ac:dyDescent="0.25"/>
    <row r="9750" s="7" customFormat="1" x14ac:dyDescent="0.25"/>
    <row r="9751" s="7" customFormat="1" x14ac:dyDescent="0.25"/>
    <row r="9752" s="7" customFormat="1" x14ac:dyDescent="0.25"/>
    <row r="9753" s="7" customFormat="1" x14ac:dyDescent="0.25"/>
    <row r="9754" s="7" customFormat="1" x14ac:dyDescent="0.25"/>
    <row r="9755" s="7" customFormat="1" x14ac:dyDescent="0.25"/>
    <row r="9756" s="7" customFormat="1" x14ac:dyDescent="0.25"/>
    <row r="9757" s="7" customFormat="1" x14ac:dyDescent="0.25"/>
    <row r="9758" s="7" customFormat="1" x14ac:dyDescent="0.25"/>
    <row r="9759" s="7" customFormat="1" x14ac:dyDescent="0.25"/>
    <row r="9760" s="7" customFormat="1" x14ac:dyDescent="0.25"/>
    <row r="9761" s="7" customFormat="1" x14ac:dyDescent="0.25"/>
    <row r="9762" s="7" customFormat="1" x14ac:dyDescent="0.25"/>
    <row r="9763" s="7" customFormat="1" x14ac:dyDescent="0.25"/>
    <row r="9764" s="7" customFormat="1" x14ac:dyDescent="0.25"/>
    <row r="9765" s="7" customFormat="1" x14ac:dyDescent="0.25"/>
    <row r="9766" s="7" customFormat="1" x14ac:dyDescent="0.25"/>
    <row r="9767" s="7" customFormat="1" x14ac:dyDescent="0.25"/>
    <row r="9768" s="7" customFormat="1" x14ac:dyDescent="0.25"/>
    <row r="9769" s="7" customFormat="1" x14ac:dyDescent="0.25"/>
    <row r="9770" s="7" customFormat="1" x14ac:dyDescent="0.25"/>
    <row r="9771" s="7" customFormat="1" x14ac:dyDescent="0.25"/>
    <row r="9772" s="7" customFormat="1" x14ac:dyDescent="0.25"/>
    <row r="9773" s="7" customFormat="1" x14ac:dyDescent="0.25"/>
    <row r="9774" s="7" customFormat="1" x14ac:dyDescent="0.25"/>
    <row r="9775" s="7" customFormat="1" x14ac:dyDescent="0.25"/>
    <row r="9776" s="7" customFormat="1" x14ac:dyDescent="0.25"/>
    <row r="9777" s="7" customFormat="1" x14ac:dyDescent="0.25"/>
    <row r="9778" s="7" customFormat="1" x14ac:dyDescent="0.25"/>
    <row r="9779" s="7" customFormat="1" x14ac:dyDescent="0.25"/>
    <row r="9780" s="7" customFormat="1" x14ac:dyDescent="0.25"/>
    <row r="9781" s="7" customFormat="1" x14ac:dyDescent="0.25"/>
    <row r="9782" s="7" customFormat="1" x14ac:dyDescent="0.25"/>
    <row r="9783" s="7" customFormat="1" x14ac:dyDescent="0.25"/>
    <row r="9784" s="7" customFormat="1" x14ac:dyDescent="0.25"/>
    <row r="9785" s="7" customFormat="1" x14ac:dyDescent="0.25"/>
    <row r="9786" s="7" customFormat="1" x14ac:dyDescent="0.25"/>
    <row r="9787" s="7" customFormat="1" x14ac:dyDescent="0.25"/>
    <row r="9788" s="7" customFormat="1" x14ac:dyDescent="0.25"/>
    <row r="9789" s="7" customFormat="1" x14ac:dyDescent="0.25"/>
    <row r="9790" s="7" customFormat="1" x14ac:dyDescent="0.25"/>
    <row r="9791" s="7" customFormat="1" x14ac:dyDescent="0.25"/>
    <row r="9792" s="7" customFormat="1" x14ac:dyDescent="0.25"/>
    <row r="9793" s="7" customFormat="1" x14ac:dyDescent="0.25"/>
    <row r="9794" s="7" customFormat="1" x14ac:dyDescent="0.25"/>
    <row r="9795" s="7" customFormat="1" x14ac:dyDescent="0.25"/>
    <row r="9796" s="7" customFormat="1" x14ac:dyDescent="0.25"/>
    <row r="9797" s="7" customFormat="1" x14ac:dyDescent="0.25"/>
    <row r="9798" s="7" customFormat="1" x14ac:dyDescent="0.25"/>
    <row r="9799" s="7" customFormat="1" x14ac:dyDescent="0.25"/>
    <row r="9800" s="7" customFormat="1" x14ac:dyDescent="0.25"/>
    <row r="9801" s="7" customFormat="1" x14ac:dyDescent="0.25"/>
    <row r="9802" s="7" customFormat="1" x14ac:dyDescent="0.25"/>
    <row r="9803" s="7" customFormat="1" x14ac:dyDescent="0.25"/>
    <row r="9804" s="7" customFormat="1" x14ac:dyDescent="0.25"/>
    <row r="9805" s="7" customFormat="1" x14ac:dyDescent="0.25"/>
    <row r="9806" s="7" customFormat="1" x14ac:dyDescent="0.25"/>
    <row r="9807" s="7" customFormat="1" x14ac:dyDescent="0.25"/>
    <row r="9808" s="7" customFormat="1" x14ac:dyDescent="0.25"/>
    <row r="9809" s="7" customFormat="1" x14ac:dyDescent="0.25"/>
    <row r="9810" s="7" customFormat="1" x14ac:dyDescent="0.25"/>
    <row r="9811" s="7" customFormat="1" x14ac:dyDescent="0.25"/>
    <row r="9812" s="7" customFormat="1" x14ac:dyDescent="0.25"/>
    <row r="9813" s="7" customFormat="1" x14ac:dyDescent="0.25"/>
    <row r="9814" s="7" customFormat="1" x14ac:dyDescent="0.25"/>
    <row r="9815" s="7" customFormat="1" x14ac:dyDescent="0.25"/>
    <row r="9816" s="7" customFormat="1" x14ac:dyDescent="0.25"/>
    <row r="9817" s="7" customFormat="1" x14ac:dyDescent="0.25"/>
    <row r="9818" s="7" customFormat="1" x14ac:dyDescent="0.25"/>
    <row r="9819" s="7" customFormat="1" x14ac:dyDescent="0.25"/>
    <row r="9820" s="7" customFormat="1" x14ac:dyDescent="0.25"/>
    <row r="9821" s="7" customFormat="1" x14ac:dyDescent="0.25"/>
    <row r="9822" s="7" customFormat="1" x14ac:dyDescent="0.25"/>
    <row r="9823" s="7" customFormat="1" x14ac:dyDescent="0.25"/>
    <row r="9824" s="7" customFormat="1" x14ac:dyDescent="0.25"/>
    <row r="9825" s="7" customFormat="1" x14ac:dyDescent="0.25"/>
    <row r="9826" s="7" customFormat="1" x14ac:dyDescent="0.25"/>
    <row r="9827" s="7" customFormat="1" x14ac:dyDescent="0.25"/>
    <row r="9828" s="7" customFormat="1" x14ac:dyDescent="0.25"/>
    <row r="9829" s="7" customFormat="1" x14ac:dyDescent="0.25"/>
    <row r="9830" s="7" customFormat="1" x14ac:dyDescent="0.25"/>
    <row r="9831" s="7" customFormat="1" x14ac:dyDescent="0.25"/>
    <row r="9832" s="7" customFormat="1" x14ac:dyDescent="0.25"/>
    <row r="9833" s="7" customFormat="1" x14ac:dyDescent="0.25"/>
    <row r="9834" s="7" customFormat="1" x14ac:dyDescent="0.25"/>
    <row r="9835" s="7" customFormat="1" x14ac:dyDescent="0.25"/>
    <row r="9836" s="7" customFormat="1" x14ac:dyDescent="0.25"/>
    <row r="9837" s="7" customFormat="1" x14ac:dyDescent="0.25"/>
    <row r="9838" s="7" customFormat="1" x14ac:dyDescent="0.25"/>
    <row r="9839" s="7" customFormat="1" x14ac:dyDescent="0.25"/>
    <row r="9840" s="7" customFormat="1" x14ac:dyDescent="0.25"/>
    <row r="9841" s="7" customFormat="1" x14ac:dyDescent="0.25"/>
    <row r="9842" s="7" customFormat="1" x14ac:dyDescent="0.25"/>
    <row r="9843" s="7" customFormat="1" x14ac:dyDescent="0.25"/>
    <row r="9844" s="7" customFormat="1" x14ac:dyDescent="0.25"/>
    <row r="9845" s="7" customFormat="1" x14ac:dyDescent="0.25"/>
    <row r="9846" s="7" customFormat="1" x14ac:dyDescent="0.25"/>
    <row r="9847" s="7" customFormat="1" x14ac:dyDescent="0.25"/>
    <row r="9848" s="7" customFormat="1" x14ac:dyDescent="0.25"/>
    <row r="9849" s="7" customFormat="1" x14ac:dyDescent="0.25"/>
    <row r="9850" s="7" customFormat="1" x14ac:dyDescent="0.25"/>
    <row r="9851" s="7" customFormat="1" x14ac:dyDescent="0.25"/>
    <row r="9852" s="7" customFormat="1" x14ac:dyDescent="0.25"/>
    <row r="9853" s="7" customFormat="1" x14ac:dyDescent="0.25"/>
    <row r="9854" s="7" customFormat="1" x14ac:dyDescent="0.25"/>
    <row r="9855" s="7" customFormat="1" x14ac:dyDescent="0.25"/>
    <row r="9856" s="7" customFormat="1" x14ac:dyDescent="0.25"/>
    <row r="9857" s="7" customFormat="1" x14ac:dyDescent="0.25"/>
    <row r="9858" s="7" customFormat="1" x14ac:dyDescent="0.25"/>
    <row r="9859" s="7" customFormat="1" x14ac:dyDescent="0.25"/>
    <row r="9860" s="7" customFormat="1" x14ac:dyDescent="0.25"/>
    <row r="9861" s="7" customFormat="1" x14ac:dyDescent="0.25"/>
    <row r="9862" s="7" customFormat="1" x14ac:dyDescent="0.25"/>
    <row r="9863" s="7" customFormat="1" x14ac:dyDescent="0.25"/>
    <row r="9864" s="7" customFormat="1" x14ac:dyDescent="0.25"/>
    <row r="9865" s="7" customFormat="1" x14ac:dyDescent="0.25"/>
    <row r="9866" s="7" customFormat="1" x14ac:dyDescent="0.25"/>
    <row r="9867" s="7" customFormat="1" x14ac:dyDescent="0.25"/>
    <row r="9868" s="7" customFormat="1" x14ac:dyDescent="0.25"/>
    <row r="9869" s="7" customFormat="1" x14ac:dyDescent="0.25"/>
    <row r="9870" s="7" customFormat="1" x14ac:dyDescent="0.25"/>
    <row r="9871" s="7" customFormat="1" x14ac:dyDescent="0.25"/>
    <row r="9872" s="7" customFormat="1" x14ac:dyDescent="0.25"/>
    <row r="9873" s="7" customFormat="1" x14ac:dyDescent="0.25"/>
    <row r="9874" s="7" customFormat="1" x14ac:dyDescent="0.25"/>
    <row r="9875" s="7" customFormat="1" x14ac:dyDescent="0.25"/>
    <row r="9876" s="7" customFormat="1" x14ac:dyDescent="0.25"/>
    <row r="9877" s="7" customFormat="1" x14ac:dyDescent="0.25"/>
    <row r="9878" s="7" customFormat="1" x14ac:dyDescent="0.25"/>
    <row r="9879" s="7" customFormat="1" x14ac:dyDescent="0.25"/>
    <row r="9880" s="7" customFormat="1" x14ac:dyDescent="0.25"/>
    <row r="9881" s="7" customFormat="1" x14ac:dyDescent="0.25"/>
    <row r="9882" s="7" customFormat="1" x14ac:dyDescent="0.25"/>
    <row r="9883" s="7" customFormat="1" x14ac:dyDescent="0.25"/>
    <row r="9884" s="7" customFormat="1" x14ac:dyDescent="0.25"/>
    <row r="9885" s="7" customFormat="1" x14ac:dyDescent="0.25"/>
    <row r="9886" s="7" customFormat="1" x14ac:dyDescent="0.25"/>
    <row r="9887" s="7" customFormat="1" x14ac:dyDescent="0.25"/>
    <row r="9888" s="7" customFormat="1" x14ac:dyDescent="0.25"/>
    <row r="9889" s="7" customFormat="1" x14ac:dyDescent="0.25"/>
    <row r="9890" s="7" customFormat="1" x14ac:dyDescent="0.25"/>
    <row r="9891" s="7" customFormat="1" x14ac:dyDescent="0.25"/>
    <row r="9892" s="7" customFormat="1" x14ac:dyDescent="0.25"/>
    <row r="9893" s="7" customFormat="1" x14ac:dyDescent="0.25"/>
    <row r="9894" s="7" customFormat="1" x14ac:dyDescent="0.25"/>
    <row r="9895" s="7" customFormat="1" x14ac:dyDescent="0.25"/>
    <row r="9896" s="7" customFormat="1" x14ac:dyDescent="0.25"/>
    <row r="9897" s="7" customFormat="1" x14ac:dyDescent="0.25"/>
    <row r="9898" s="7" customFormat="1" x14ac:dyDescent="0.25"/>
    <row r="9899" s="7" customFormat="1" x14ac:dyDescent="0.25"/>
    <row r="9900" s="7" customFormat="1" x14ac:dyDescent="0.25"/>
    <row r="9901" s="7" customFormat="1" x14ac:dyDescent="0.25"/>
    <row r="9902" s="7" customFormat="1" x14ac:dyDescent="0.25"/>
    <row r="9903" s="7" customFormat="1" x14ac:dyDescent="0.25"/>
    <row r="9904" s="7" customFormat="1" x14ac:dyDescent="0.25"/>
    <row r="9905" s="7" customFormat="1" x14ac:dyDescent="0.25"/>
    <row r="9906" s="7" customFormat="1" x14ac:dyDescent="0.25"/>
    <row r="9907" s="7" customFormat="1" x14ac:dyDescent="0.25"/>
    <row r="9908" s="7" customFormat="1" x14ac:dyDescent="0.25"/>
    <row r="9909" s="7" customFormat="1" x14ac:dyDescent="0.25"/>
    <row r="9910" s="7" customFormat="1" x14ac:dyDescent="0.25"/>
    <row r="9911" s="7" customFormat="1" x14ac:dyDescent="0.25"/>
    <row r="9912" s="7" customFormat="1" x14ac:dyDescent="0.25"/>
    <row r="9913" s="7" customFormat="1" x14ac:dyDescent="0.25"/>
    <row r="9914" s="7" customFormat="1" x14ac:dyDescent="0.25"/>
    <row r="9915" s="7" customFormat="1" x14ac:dyDescent="0.25"/>
    <row r="9916" s="7" customFormat="1" x14ac:dyDescent="0.25"/>
    <row r="9917" s="7" customFormat="1" x14ac:dyDescent="0.25"/>
    <row r="9918" s="7" customFormat="1" x14ac:dyDescent="0.25"/>
    <row r="9919" s="7" customFormat="1" x14ac:dyDescent="0.25"/>
    <row r="9920" s="7" customFormat="1" x14ac:dyDescent="0.25"/>
    <row r="9921" s="7" customFormat="1" x14ac:dyDescent="0.25"/>
    <row r="9922" s="7" customFormat="1" x14ac:dyDescent="0.25"/>
    <row r="9923" s="7" customFormat="1" x14ac:dyDescent="0.25"/>
    <row r="9924" s="7" customFormat="1" x14ac:dyDescent="0.25"/>
    <row r="9925" s="7" customFormat="1" x14ac:dyDescent="0.25"/>
    <row r="9926" s="7" customFormat="1" x14ac:dyDescent="0.25"/>
    <row r="9927" s="7" customFormat="1" x14ac:dyDescent="0.25"/>
    <row r="9928" s="7" customFormat="1" x14ac:dyDescent="0.25"/>
    <row r="9929" s="7" customFormat="1" x14ac:dyDescent="0.25"/>
    <row r="9930" s="7" customFormat="1" x14ac:dyDescent="0.25"/>
    <row r="9931" s="7" customFormat="1" x14ac:dyDescent="0.25"/>
    <row r="9932" s="7" customFormat="1" x14ac:dyDescent="0.25"/>
    <row r="9933" s="7" customFormat="1" x14ac:dyDescent="0.25"/>
    <row r="9934" s="7" customFormat="1" x14ac:dyDescent="0.25"/>
    <row r="9935" s="7" customFormat="1" x14ac:dyDescent="0.25"/>
    <row r="9936" s="7" customFormat="1" x14ac:dyDescent="0.25"/>
    <row r="9937" s="7" customFormat="1" x14ac:dyDescent="0.25"/>
    <row r="9938" s="7" customFormat="1" x14ac:dyDescent="0.25"/>
    <row r="9939" s="7" customFormat="1" x14ac:dyDescent="0.25"/>
    <row r="9940" s="7" customFormat="1" x14ac:dyDescent="0.25"/>
    <row r="9941" s="7" customFormat="1" x14ac:dyDescent="0.25"/>
    <row r="9942" s="7" customFormat="1" x14ac:dyDescent="0.25"/>
    <row r="9943" s="7" customFormat="1" x14ac:dyDescent="0.25"/>
    <row r="9944" s="7" customFormat="1" x14ac:dyDescent="0.25"/>
    <row r="9945" s="7" customFormat="1" x14ac:dyDescent="0.25"/>
    <row r="9946" s="7" customFormat="1" x14ac:dyDescent="0.25"/>
    <row r="9947" s="7" customFormat="1" x14ac:dyDescent="0.25"/>
    <row r="9948" s="7" customFormat="1" x14ac:dyDescent="0.25"/>
    <row r="9949" s="7" customFormat="1" x14ac:dyDescent="0.25"/>
    <row r="9950" s="7" customFormat="1" x14ac:dyDescent="0.25"/>
    <row r="9951" s="7" customFormat="1" x14ac:dyDescent="0.25"/>
    <row r="9952" s="7" customFormat="1" x14ac:dyDescent="0.25"/>
    <row r="9953" s="7" customFormat="1" x14ac:dyDescent="0.25"/>
    <row r="9954" s="7" customFormat="1" x14ac:dyDescent="0.25"/>
    <row r="9955" s="7" customFormat="1" x14ac:dyDescent="0.25"/>
    <row r="9956" s="7" customFormat="1" x14ac:dyDescent="0.25"/>
    <row r="9957" s="7" customFormat="1" x14ac:dyDescent="0.25"/>
    <row r="9958" s="7" customFormat="1" x14ac:dyDescent="0.25"/>
    <row r="9959" s="7" customFormat="1" x14ac:dyDescent="0.25"/>
    <row r="9960" s="7" customFormat="1" x14ac:dyDescent="0.25"/>
    <row r="9961" s="7" customFormat="1" x14ac:dyDescent="0.25"/>
    <row r="9962" s="7" customFormat="1" x14ac:dyDescent="0.25"/>
    <row r="9963" s="7" customFormat="1" x14ac:dyDescent="0.25"/>
    <row r="9964" s="7" customFormat="1" x14ac:dyDescent="0.25"/>
    <row r="9965" s="7" customFormat="1" x14ac:dyDescent="0.25"/>
    <row r="9966" s="7" customFormat="1" x14ac:dyDescent="0.25"/>
    <row r="9967" s="7" customFormat="1" x14ac:dyDescent="0.25"/>
    <row r="9968" s="7" customFormat="1" x14ac:dyDescent="0.25"/>
    <row r="9969" s="7" customFormat="1" x14ac:dyDescent="0.25"/>
    <row r="9970" s="7" customFormat="1" x14ac:dyDescent="0.25"/>
    <row r="9971" s="7" customFormat="1" x14ac:dyDescent="0.25"/>
    <row r="9972" s="7" customFormat="1" x14ac:dyDescent="0.25"/>
    <row r="9973" s="7" customFormat="1" x14ac:dyDescent="0.25"/>
    <row r="9974" s="7" customFormat="1" x14ac:dyDescent="0.25"/>
    <row r="9975" s="7" customFormat="1" x14ac:dyDescent="0.25"/>
    <row r="9976" s="7" customFormat="1" x14ac:dyDescent="0.25"/>
    <row r="9977" s="7" customFormat="1" x14ac:dyDescent="0.25"/>
    <row r="9978" s="7" customFormat="1" x14ac:dyDescent="0.25"/>
    <row r="9979" s="7" customFormat="1" x14ac:dyDescent="0.25"/>
    <row r="9980" s="7" customFormat="1" x14ac:dyDescent="0.25"/>
    <row r="9981" s="7" customFormat="1" x14ac:dyDescent="0.25"/>
    <row r="9982" s="7" customFormat="1" x14ac:dyDescent="0.25"/>
    <row r="9983" s="7" customFormat="1" x14ac:dyDescent="0.25"/>
    <row r="9984" s="7" customFormat="1" x14ac:dyDescent="0.25"/>
    <row r="9985" s="7" customFormat="1" x14ac:dyDescent="0.25"/>
    <row r="9986" s="7" customFormat="1" x14ac:dyDescent="0.25"/>
    <row r="9987" s="7" customFormat="1" x14ac:dyDescent="0.25"/>
    <row r="9988" s="7" customFormat="1" x14ac:dyDescent="0.25"/>
    <row r="9989" s="7" customFormat="1" x14ac:dyDescent="0.25"/>
    <row r="9990" s="7" customFormat="1" x14ac:dyDescent="0.25"/>
    <row r="9991" s="7" customFormat="1" x14ac:dyDescent="0.25"/>
    <row r="9992" s="7" customFormat="1" x14ac:dyDescent="0.25"/>
    <row r="9993" s="7" customFormat="1" x14ac:dyDescent="0.25"/>
    <row r="9994" s="7" customFormat="1" x14ac:dyDescent="0.25"/>
    <row r="9995" s="7" customFormat="1" x14ac:dyDescent="0.25"/>
    <row r="9996" s="7" customFormat="1" x14ac:dyDescent="0.25"/>
    <row r="9997" s="7" customFormat="1" x14ac:dyDescent="0.25"/>
    <row r="9998" s="7" customFormat="1" x14ac:dyDescent="0.25"/>
    <row r="9999" s="7" customFormat="1" x14ac:dyDescent="0.25"/>
    <row r="10000" s="7" customFormat="1" x14ac:dyDescent="0.25"/>
    <row r="10001" s="7" customFormat="1" x14ac:dyDescent="0.25"/>
    <row r="10002" s="7" customFormat="1" x14ac:dyDescent="0.25"/>
    <row r="10003" s="7" customFormat="1" x14ac:dyDescent="0.25"/>
    <row r="10004" s="7" customFormat="1" x14ac:dyDescent="0.25"/>
    <row r="10005" s="7" customFormat="1" x14ac:dyDescent="0.25"/>
    <row r="10006" s="7" customFormat="1" x14ac:dyDescent="0.25"/>
    <row r="10007" s="7" customFormat="1" x14ac:dyDescent="0.25"/>
    <row r="10008" s="7" customFormat="1" x14ac:dyDescent="0.25"/>
    <row r="10009" s="7" customFormat="1" x14ac:dyDescent="0.25"/>
    <row r="10010" s="7" customFormat="1" x14ac:dyDescent="0.25"/>
    <row r="10011" s="7" customFormat="1" x14ac:dyDescent="0.25"/>
    <row r="10012" s="7" customFormat="1" x14ac:dyDescent="0.25"/>
    <row r="10013" s="7" customFormat="1" x14ac:dyDescent="0.25"/>
    <row r="10014" s="7" customFormat="1" x14ac:dyDescent="0.25"/>
    <row r="10015" s="7" customFormat="1" x14ac:dyDescent="0.25"/>
    <row r="10016" s="7" customFormat="1" x14ac:dyDescent="0.25"/>
    <row r="10017" s="7" customFormat="1" x14ac:dyDescent="0.25"/>
    <row r="10018" s="7" customFormat="1" x14ac:dyDescent="0.25"/>
    <row r="10019" s="7" customFormat="1" x14ac:dyDescent="0.25"/>
    <row r="10020" s="7" customFormat="1" x14ac:dyDescent="0.25"/>
    <row r="10021" s="7" customFormat="1" x14ac:dyDescent="0.25"/>
    <row r="10022" s="7" customFormat="1" x14ac:dyDescent="0.25"/>
    <row r="10023" s="7" customFormat="1" x14ac:dyDescent="0.25"/>
    <row r="10024" s="7" customFormat="1" x14ac:dyDescent="0.25"/>
    <row r="10025" s="7" customFormat="1" x14ac:dyDescent="0.25"/>
    <row r="10026" s="7" customFormat="1" x14ac:dyDescent="0.25"/>
    <row r="10027" s="7" customFormat="1" x14ac:dyDescent="0.25"/>
    <row r="10028" s="7" customFormat="1" x14ac:dyDescent="0.25"/>
    <row r="10029" s="7" customFormat="1" x14ac:dyDescent="0.25"/>
    <row r="10030" s="7" customFormat="1" x14ac:dyDescent="0.25"/>
    <row r="10031" s="7" customFormat="1" x14ac:dyDescent="0.25"/>
    <row r="10032" s="7" customFormat="1" x14ac:dyDescent="0.25"/>
    <row r="10033" s="7" customFormat="1" x14ac:dyDescent="0.25"/>
    <row r="10034" s="7" customFormat="1" x14ac:dyDescent="0.25"/>
    <row r="10035" s="7" customFormat="1" x14ac:dyDescent="0.25"/>
    <row r="10036" s="7" customFormat="1" x14ac:dyDescent="0.25"/>
    <row r="10037" s="7" customFormat="1" x14ac:dyDescent="0.25"/>
    <row r="10038" s="7" customFormat="1" x14ac:dyDescent="0.25"/>
    <row r="10039" s="7" customFormat="1" x14ac:dyDescent="0.25"/>
    <row r="10040" s="7" customFormat="1" x14ac:dyDescent="0.25"/>
    <row r="10041" s="7" customFormat="1" x14ac:dyDescent="0.25"/>
    <row r="10042" s="7" customFormat="1" x14ac:dyDescent="0.25"/>
    <row r="10043" s="7" customFormat="1" x14ac:dyDescent="0.25"/>
    <row r="10044" s="7" customFormat="1" x14ac:dyDescent="0.25"/>
    <row r="10045" s="7" customFormat="1" x14ac:dyDescent="0.25"/>
    <row r="10046" s="7" customFormat="1" x14ac:dyDescent="0.25"/>
    <row r="10047" s="7" customFormat="1" x14ac:dyDescent="0.25"/>
    <row r="10048" s="7" customFormat="1" x14ac:dyDescent="0.25"/>
    <row r="10049" s="7" customFormat="1" x14ac:dyDescent="0.25"/>
    <row r="10050" s="7" customFormat="1" x14ac:dyDescent="0.25"/>
    <row r="10051" s="7" customFormat="1" x14ac:dyDescent="0.25"/>
    <row r="10052" s="7" customFormat="1" x14ac:dyDescent="0.25"/>
    <row r="10053" s="7" customFormat="1" x14ac:dyDescent="0.25"/>
    <row r="10054" s="7" customFormat="1" x14ac:dyDescent="0.25"/>
    <row r="10055" s="7" customFormat="1" x14ac:dyDescent="0.25"/>
    <row r="10056" s="7" customFormat="1" x14ac:dyDescent="0.25"/>
    <row r="10057" s="7" customFormat="1" x14ac:dyDescent="0.25"/>
    <row r="10058" s="7" customFormat="1" x14ac:dyDescent="0.25"/>
    <row r="10059" s="7" customFormat="1" x14ac:dyDescent="0.25"/>
    <row r="10060" s="7" customFormat="1" x14ac:dyDescent="0.25"/>
    <row r="10061" s="7" customFormat="1" x14ac:dyDescent="0.25"/>
    <row r="10062" s="7" customFormat="1" x14ac:dyDescent="0.25"/>
    <row r="10063" s="7" customFormat="1" x14ac:dyDescent="0.25"/>
    <row r="10064" s="7" customFormat="1" x14ac:dyDescent="0.25"/>
    <row r="10065" s="7" customFormat="1" x14ac:dyDescent="0.25"/>
    <row r="10066" s="7" customFormat="1" x14ac:dyDescent="0.25"/>
    <row r="10067" s="7" customFormat="1" x14ac:dyDescent="0.25"/>
    <row r="10068" s="7" customFormat="1" x14ac:dyDescent="0.25"/>
    <row r="10069" s="7" customFormat="1" x14ac:dyDescent="0.25"/>
    <row r="10070" s="7" customFormat="1" x14ac:dyDescent="0.25"/>
    <row r="10071" s="7" customFormat="1" x14ac:dyDescent="0.25"/>
    <row r="10072" s="7" customFormat="1" x14ac:dyDescent="0.25"/>
    <row r="10073" s="7" customFormat="1" x14ac:dyDescent="0.25"/>
    <row r="10074" s="7" customFormat="1" x14ac:dyDescent="0.25"/>
    <row r="10075" s="7" customFormat="1" x14ac:dyDescent="0.25"/>
    <row r="10076" s="7" customFormat="1" x14ac:dyDescent="0.25"/>
    <row r="10077" s="7" customFormat="1" x14ac:dyDescent="0.25"/>
    <row r="10078" s="7" customFormat="1" x14ac:dyDescent="0.25"/>
    <row r="10079" s="7" customFormat="1" x14ac:dyDescent="0.25"/>
    <row r="10080" s="7" customFormat="1" x14ac:dyDescent="0.25"/>
    <row r="10081" s="7" customFormat="1" x14ac:dyDescent="0.25"/>
    <row r="10082" s="7" customFormat="1" x14ac:dyDescent="0.25"/>
    <row r="10083" s="7" customFormat="1" x14ac:dyDescent="0.25"/>
    <row r="10084" s="7" customFormat="1" x14ac:dyDescent="0.25"/>
    <row r="10085" s="7" customFormat="1" x14ac:dyDescent="0.25"/>
    <row r="10086" s="7" customFormat="1" x14ac:dyDescent="0.25"/>
    <row r="10087" s="7" customFormat="1" x14ac:dyDescent="0.25"/>
    <row r="10088" s="7" customFormat="1" x14ac:dyDescent="0.25"/>
    <row r="10089" s="7" customFormat="1" x14ac:dyDescent="0.25"/>
    <row r="10090" s="7" customFormat="1" x14ac:dyDescent="0.25"/>
    <row r="10091" s="7" customFormat="1" x14ac:dyDescent="0.25"/>
    <row r="10092" s="7" customFormat="1" x14ac:dyDescent="0.25"/>
    <row r="10093" s="7" customFormat="1" x14ac:dyDescent="0.25"/>
    <row r="10094" s="7" customFormat="1" x14ac:dyDescent="0.25"/>
    <row r="10095" s="7" customFormat="1" x14ac:dyDescent="0.25"/>
    <row r="10096" s="7" customFormat="1" x14ac:dyDescent="0.25"/>
    <row r="10097" s="7" customFormat="1" x14ac:dyDescent="0.25"/>
    <row r="10098" s="7" customFormat="1" x14ac:dyDescent="0.25"/>
    <row r="10099" s="7" customFormat="1" x14ac:dyDescent="0.25"/>
    <row r="10100" s="7" customFormat="1" x14ac:dyDescent="0.25"/>
    <row r="10101" s="7" customFormat="1" x14ac:dyDescent="0.25"/>
    <row r="10102" s="7" customFormat="1" x14ac:dyDescent="0.25"/>
    <row r="10103" s="7" customFormat="1" x14ac:dyDescent="0.25"/>
    <row r="10104" s="7" customFormat="1" x14ac:dyDescent="0.25"/>
    <row r="10105" s="7" customFormat="1" x14ac:dyDescent="0.25"/>
    <row r="10106" s="7" customFormat="1" x14ac:dyDescent="0.25"/>
    <row r="10107" s="7" customFormat="1" x14ac:dyDescent="0.25"/>
    <row r="10108" s="7" customFormat="1" x14ac:dyDescent="0.25"/>
    <row r="10109" s="7" customFormat="1" x14ac:dyDescent="0.25"/>
    <row r="10110" s="7" customFormat="1" x14ac:dyDescent="0.25"/>
    <row r="10111" s="7" customFormat="1" x14ac:dyDescent="0.25"/>
    <row r="10112" s="7" customFormat="1" x14ac:dyDescent="0.25"/>
    <row r="10113" s="7" customFormat="1" x14ac:dyDescent="0.25"/>
    <row r="10114" s="7" customFormat="1" x14ac:dyDescent="0.25"/>
    <row r="10115" s="7" customFormat="1" x14ac:dyDescent="0.25"/>
    <row r="10116" s="7" customFormat="1" x14ac:dyDescent="0.25"/>
    <row r="10117" s="7" customFormat="1" x14ac:dyDescent="0.25"/>
    <row r="10118" s="7" customFormat="1" x14ac:dyDescent="0.25"/>
    <row r="10119" s="7" customFormat="1" x14ac:dyDescent="0.25"/>
    <row r="10120" s="7" customFormat="1" x14ac:dyDescent="0.25"/>
    <row r="10121" s="7" customFormat="1" x14ac:dyDescent="0.25"/>
    <row r="10122" s="7" customFormat="1" x14ac:dyDescent="0.25"/>
    <row r="10123" s="7" customFormat="1" x14ac:dyDescent="0.25"/>
    <row r="10124" s="7" customFormat="1" x14ac:dyDescent="0.25"/>
    <row r="10125" s="7" customFormat="1" x14ac:dyDescent="0.25"/>
    <row r="10126" s="7" customFormat="1" x14ac:dyDescent="0.25"/>
    <row r="10127" s="7" customFormat="1" x14ac:dyDescent="0.25"/>
    <row r="10128" s="7" customFormat="1" x14ac:dyDescent="0.25"/>
    <row r="10129" s="7" customFormat="1" x14ac:dyDescent="0.25"/>
    <row r="10130" s="7" customFormat="1" x14ac:dyDescent="0.25"/>
    <row r="10131" s="7" customFormat="1" x14ac:dyDescent="0.25"/>
    <row r="10132" s="7" customFormat="1" x14ac:dyDescent="0.25"/>
    <row r="10133" s="7" customFormat="1" x14ac:dyDescent="0.25"/>
    <row r="10134" s="7" customFormat="1" x14ac:dyDescent="0.25"/>
    <row r="10135" s="7" customFormat="1" x14ac:dyDescent="0.25"/>
    <row r="10136" s="7" customFormat="1" x14ac:dyDescent="0.25"/>
    <row r="10137" s="7" customFormat="1" x14ac:dyDescent="0.25"/>
    <row r="10138" s="7" customFormat="1" x14ac:dyDescent="0.25"/>
    <row r="10139" s="7" customFormat="1" x14ac:dyDescent="0.25"/>
    <row r="10140" s="7" customFormat="1" x14ac:dyDescent="0.25"/>
    <row r="10141" s="7" customFormat="1" x14ac:dyDescent="0.25"/>
    <row r="10142" s="7" customFormat="1" x14ac:dyDescent="0.25"/>
    <row r="10143" s="7" customFormat="1" x14ac:dyDescent="0.25"/>
    <row r="10144" s="7" customFormat="1" x14ac:dyDescent="0.25"/>
    <row r="10145" s="7" customFormat="1" x14ac:dyDescent="0.25"/>
    <row r="10146" s="7" customFormat="1" x14ac:dyDescent="0.25"/>
    <row r="10147" s="7" customFormat="1" x14ac:dyDescent="0.25"/>
    <row r="10148" s="7" customFormat="1" x14ac:dyDescent="0.25"/>
    <row r="10149" s="7" customFormat="1" x14ac:dyDescent="0.25"/>
    <row r="10150" s="7" customFormat="1" x14ac:dyDescent="0.25"/>
    <row r="10151" s="7" customFormat="1" x14ac:dyDescent="0.25"/>
    <row r="10152" s="7" customFormat="1" x14ac:dyDescent="0.25"/>
    <row r="10153" s="7" customFormat="1" x14ac:dyDescent="0.25"/>
    <row r="10154" s="7" customFormat="1" x14ac:dyDescent="0.25"/>
    <row r="10155" s="7" customFormat="1" x14ac:dyDescent="0.25"/>
    <row r="10156" s="7" customFormat="1" x14ac:dyDescent="0.25"/>
    <row r="10157" s="7" customFormat="1" x14ac:dyDescent="0.25"/>
    <row r="10158" s="7" customFormat="1" x14ac:dyDescent="0.25"/>
    <row r="10159" s="7" customFormat="1" x14ac:dyDescent="0.25"/>
    <row r="10160" s="7" customFormat="1" x14ac:dyDescent="0.25"/>
    <row r="10161" s="7" customFormat="1" x14ac:dyDescent="0.25"/>
    <row r="10162" s="7" customFormat="1" x14ac:dyDescent="0.25"/>
    <row r="10163" s="7" customFormat="1" x14ac:dyDescent="0.25"/>
    <row r="10164" s="7" customFormat="1" x14ac:dyDescent="0.25"/>
    <row r="10165" s="7" customFormat="1" x14ac:dyDescent="0.25"/>
    <row r="10166" s="7" customFormat="1" x14ac:dyDescent="0.25"/>
    <row r="10167" s="7" customFormat="1" x14ac:dyDescent="0.25"/>
    <row r="10168" s="7" customFormat="1" x14ac:dyDescent="0.25"/>
    <row r="10169" s="7" customFormat="1" x14ac:dyDescent="0.25"/>
    <row r="10170" s="7" customFormat="1" x14ac:dyDescent="0.25"/>
    <row r="10171" s="7" customFormat="1" x14ac:dyDescent="0.25"/>
    <row r="10172" s="7" customFormat="1" x14ac:dyDescent="0.25"/>
    <row r="10173" s="7" customFormat="1" x14ac:dyDescent="0.25"/>
    <row r="10174" s="7" customFormat="1" x14ac:dyDescent="0.25"/>
    <row r="10175" s="7" customFormat="1" x14ac:dyDescent="0.25"/>
    <row r="10176" s="7" customFormat="1" x14ac:dyDescent="0.25"/>
    <row r="10177" s="7" customFormat="1" x14ac:dyDescent="0.25"/>
    <row r="10178" s="7" customFormat="1" x14ac:dyDescent="0.25"/>
    <row r="10179" s="7" customFormat="1" x14ac:dyDescent="0.25"/>
    <row r="10180" s="7" customFormat="1" x14ac:dyDescent="0.25"/>
    <row r="10181" s="7" customFormat="1" x14ac:dyDescent="0.25"/>
    <row r="10182" s="7" customFormat="1" x14ac:dyDescent="0.25"/>
    <row r="10183" s="7" customFormat="1" x14ac:dyDescent="0.25"/>
    <row r="10184" s="7" customFormat="1" x14ac:dyDescent="0.25"/>
    <row r="10185" s="7" customFormat="1" x14ac:dyDescent="0.25"/>
    <row r="10186" s="7" customFormat="1" x14ac:dyDescent="0.25"/>
    <row r="10187" s="7" customFormat="1" x14ac:dyDescent="0.25"/>
    <row r="10188" s="7" customFormat="1" x14ac:dyDescent="0.25"/>
    <row r="10189" s="7" customFormat="1" x14ac:dyDescent="0.25"/>
    <row r="10190" s="7" customFormat="1" x14ac:dyDescent="0.25"/>
    <row r="10191" s="7" customFormat="1" x14ac:dyDescent="0.25"/>
    <row r="10192" s="7" customFormat="1" x14ac:dyDescent="0.25"/>
    <row r="10193" s="7" customFormat="1" x14ac:dyDescent="0.25"/>
    <row r="10194" s="7" customFormat="1" x14ac:dyDescent="0.25"/>
    <row r="10195" s="7" customFormat="1" x14ac:dyDescent="0.25"/>
    <row r="10196" s="7" customFormat="1" x14ac:dyDescent="0.25"/>
    <row r="10197" s="7" customFormat="1" x14ac:dyDescent="0.25"/>
    <row r="10198" s="7" customFormat="1" x14ac:dyDescent="0.25"/>
    <row r="10199" s="7" customFormat="1" x14ac:dyDescent="0.25"/>
    <row r="10200" s="7" customFormat="1" x14ac:dyDescent="0.25"/>
    <row r="10201" s="7" customFormat="1" x14ac:dyDescent="0.25"/>
    <row r="10202" s="7" customFormat="1" x14ac:dyDescent="0.25"/>
    <row r="10203" s="7" customFormat="1" x14ac:dyDescent="0.25"/>
    <row r="10204" s="7" customFormat="1" x14ac:dyDescent="0.25"/>
    <row r="10205" s="7" customFormat="1" x14ac:dyDescent="0.25"/>
    <row r="10206" s="7" customFormat="1" x14ac:dyDescent="0.25"/>
    <row r="10207" s="7" customFormat="1" x14ac:dyDescent="0.25"/>
    <row r="10208" s="7" customFormat="1" x14ac:dyDescent="0.25"/>
    <row r="10209" s="7" customFormat="1" x14ac:dyDescent="0.25"/>
    <row r="10210" s="7" customFormat="1" x14ac:dyDescent="0.25"/>
    <row r="10211" s="7" customFormat="1" x14ac:dyDescent="0.25"/>
    <row r="10212" s="7" customFormat="1" x14ac:dyDescent="0.25"/>
    <row r="10213" s="7" customFormat="1" x14ac:dyDescent="0.25"/>
    <row r="10214" s="7" customFormat="1" x14ac:dyDescent="0.25"/>
    <row r="10215" s="7" customFormat="1" x14ac:dyDescent="0.25"/>
    <row r="10216" s="7" customFormat="1" x14ac:dyDescent="0.25"/>
    <row r="10217" s="7" customFormat="1" x14ac:dyDescent="0.25"/>
    <row r="10218" s="7" customFormat="1" x14ac:dyDescent="0.25"/>
    <row r="10219" s="7" customFormat="1" x14ac:dyDescent="0.25"/>
    <row r="10220" s="7" customFormat="1" x14ac:dyDescent="0.25"/>
    <row r="10221" s="7" customFormat="1" x14ac:dyDescent="0.25"/>
    <row r="10222" s="7" customFormat="1" x14ac:dyDescent="0.25"/>
    <row r="10223" s="7" customFormat="1" x14ac:dyDescent="0.25"/>
    <row r="10224" s="7" customFormat="1" x14ac:dyDescent="0.25"/>
    <row r="10225" s="7" customFormat="1" x14ac:dyDescent="0.25"/>
    <row r="10226" s="7" customFormat="1" x14ac:dyDescent="0.25"/>
    <row r="10227" s="7" customFormat="1" x14ac:dyDescent="0.25"/>
    <row r="10228" s="7" customFormat="1" x14ac:dyDescent="0.25"/>
    <row r="10229" s="7" customFormat="1" x14ac:dyDescent="0.25"/>
    <row r="10230" s="7" customFormat="1" x14ac:dyDescent="0.25"/>
    <row r="10231" s="7" customFormat="1" x14ac:dyDescent="0.25"/>
    <row r="10232" s="7" customFormat="1" x14ac:dyDescent="0.25"/>
    <row r="10233" s="7" customFormat="1" x14ac:dyDescent="0.25"/>
    <row r="10234" s="7" customFormat="1" x14ac:dyDescent="0.25"/>
    <row r="10235" s="7" customFormat="1" x14ac:dyDescent="0.25"/>
    <row r="10236" s="7" customFormat="1" x14ac:dyDescent="0.25"/>
    <row r="10237" s="7" customFormat="1" x14ac:dyDescent="0.25"/>
    <row r="10238" s="7" customFormat="1" x14ac:dyDescent="0.25"/>
    <row r="10239" s="7" customFormat="1" x14ac:dyDescent="0.25"/>
    <row r="10240" s="7" customFormat="1" x14ac:dyDescent="0.25"/>
    <row r="10241" s="7" customFormat="1" x14ac:dyDescent="0.25"/>
    <row r="10242" s="7" customFormat="1" x14ac:dyDescent="0.25"/>
    <row r="10243" s="7" customFormat="1" x14ac:dyDescent="0.25"/>
    <row r="10244" s="7" customFormat="1" x14ac:dyDescent="0.25"/>
    <row r="10245" s="7" customFormat="1" x14ac:dyDescent="0.25"/>
    <row r="10246" s="7" customFormat="1" x14ac:dyDescent="0.25"/>
    <row r="10247" s="7" customFormat="1" x14ac:dyDescent="0.25"/>
    <row r="10248" s="7" customFormat="1" x14ac:dyDescent="0.25"/>
    <row r="10249" s="7" customFormat="1" x14ac:dyDescent="0.25"/>
    <row r="10250" s="7" customFormat="1" x14ac:dyDescent="0.25"/>
    <row r="10251" s="7" customFormat="1" x14ac:dyDescent="0.25"/>
    <row r="10252" s="7" customFormat="1" x14ac:dyDescent="0.25"/>
    <row r="10253" s="7" customFormat="1" x14ac:dyDescent="0.25"/>
    <row r="10254" s="7" customFormat="1" x14ac:dyDescent="0.25"/>
    <row r="10255" s="7" customFormat="1" x14ac:dyDescent="0.25"/>
    <row r="10256" s="7" customFormat="1" x14ac:dyDescent="0.25"/>
    <row r="10257" s="7" customFormat="1" x14ac:dyDescent="0.25"/>
    <row r="10258" s="7" customFormat="1" x14ac:dyDescent="0.25"/>
    <row r="10259" s="7" customFormat="1" x14ac:dyDescent="0.25"/>
    <row r="10260" s="7" customFormat="1" x14ac:dyDescent="0.25"/>
    <row r="10261" s="7" customFormat="1" x14ac:dyDescent="0.25"/>
    <row r="10262" s="7" customFormat="1" x14ac:dyDescent="0.25"/>
    <row r="10263" s="7" customFormat="1" x14ac:dyDescent="0.25"/>
    <row r="10264" s="7" customFormat="1" x14ac:dyDescent="0.25"/>
    <row r="10265" s="7" customFormat="1" x14ac:dyDescent="0.25"/>
    <row r="10266" s="7" customFormat="1" x14ac:dyDescent="0.25"/>
    <row r="10267" s="7" customFormat="1" x14ac:dyDescent="0.25"/>
    <row r="10268" s="7" customFormat="1" x14ac:dyDescent="0.25"/>
    <row r="10269" s="7" customFormat="1" x14ac:dyDescent="0.25"/>
    <row r="10270" s="7" customFormat="1" x14ac:dyDescent="0.25"/>
    <row r="10271" s="7" customFormat="1" x14ac:dyDescent="0.25"/>
    <row r="10272" s="7" customFormat="1" x14ac:dyDescent="0.25"/>
    <row r="10273" s="7" customFormat="1" x14ac:dyDescent="0.25"/>
    <row r="10274" s="7" customFormat="1" x14ac:dyDescent="0.25"/>
    <row r="10275" s="7" customFormat="1" x14ac:dyDescent="0.25"/>
    <row r="10276" s="7" customFormat="1" x14ac:dyDescent="0.25"/>
    <row r="10277" s="7" customFormat="1" x14ac:dyDescent="0.25"/>
    <row r="10278" s="7" customFormat="1" x14ac:dyDescent="0.25"/>
    <row r="10279" s="7" customFormat="1" x14ac:dyDescent="0.25"/>
    <row r="10280" s="7" customFormat="1" x14ac:dyDescent="0.25"/>
    <row r="10281" s="7" customFormat="1" x14ac:dyDescent="0.25"/>
    <row r="10282" s="7" customFormat="1" x14ac:dyDescent="0.25"/>
    <row r="10283" s="7" customFormat="1" x14ac:dyDescent="0.25"/>
    <row r="10284" s="7" customFormat="1" x14ac:dyDescent="0.25"/>
    <row r="10285" s="7" customFormat="1" x14ac:dyDescent="0.25"/>
    <row r="10286" s="7" customFormat="1" x14ac:dyDescent="0.25"/>
    <row r="10287" s="7" customFormat="1" x14ac:dyDescent="0.25"/>
    <row r="10288" s="7" customFormat="1" x14ac:dyDescent="0.25"/>
    <row r="10289" s="7" customFormat="1" x14ac:dyDescent="0.25"/>
    <row r="10290" s="7" customFormat="1" x14ac:dyDescent="0.25"/>
    <row r="10291" s="7" customFormat="1" x14ac:dyDescent="0.25"/>
    <row r="10292" s="7" customFormat="1" x14ac:dyDescent="0.25"/>
    <row r="10293" s="7" customFormat="1" x14ac:dyDescent="0.25"/>
    <row r="10294" s="7" customFormat="1" x14ac:dyDescent="0.25"/>
    <row r="10295" s="7" customFormat="1" x14ac:dyDescent="0.25"/>
    <row r="10296" s="7" customFormat="1" x14ac:dyDescent="0.25"/>
    <row r="10297" s="7" customFormat="1" x14ac:dyDescent="0.25"/>
    <row r="10298" s="7" customFormat="1" x14ac:dyDescent="0.25"/>
    <row r="10299" s="7" customFormat="1" x14ac:dyDescent="0.25"/>
    <row r="10300" s="7" customFormat="1" x14ac:dyDescent="0.25"/>
    <row r="10301" s="7" customFormat="1" x14ac:dyDescent="0.25"/>
    <row r="10302" s="7" customFormat="1" x14ac:dyDescent="0.25"/>
    <row r="10303" s="7" customFormat="1" x14ac:dyDescent="0.25"/>
    <row r="10304" s="7" customFormat="1" x14ac:dyDescent="0.25"/>
    <row r="10305" s="7" customFormat="1" x14ac:dyDescent="0.25"/>
    <row r="10306" s="7" customFormat="1" x14ac:dyDescent="0.25"/>
    <row r="10307" s="7" customFormat="1" x14ac:dyDescent="0.25"/>
    <row r="10308" s="7" customFormat="1" x14ac:dyDescent="0.25"/>
    <row r="10309" s="7" customFormat="1" x14ac:dyDescent="0.25"/>
    <row r="10310" s="7" customFormat="1" x14ac:dyDescent="0.25"/>
    <row r="10311" s="7" customFormat="1" x14ac:dyDescent="0.25"/>
    <row r="10312" s="7" customFormat="1" x14ac:dyDescent="0.25"/>
    <row r="10313" s="7" customFormat="1" x14ac:dyDescent="0.25"/>
    <row r="10314" s="7" customFormat="1" x14ac:dyDescent="0.25"/>
    <row r="10315" s="7" customFormat="1" x14ac:dyDescent="0.25"/>
    <row r="10316" s="7" customFormat="1" x14ac:dyDescent="0.25"/>
    <row r="10317" s="7" customFormat="1" x14ac:dyDescent="0.25"/>
    <row r="10318" s="7" customFormat="1" x14ac:dyDescent="0.25"/>
    <row r="10319" s="7" customFormat="1" x14ac:dyDescent="0.25"/>
    <row r="10320" s="7" customFormat="1" x14ac:dyDescent="0.25"/>
    <row r="10321" s="7" customFormat="1" x14ac:dyDescent="0.25"/>
    <row r="10322" s="7" customFormat="1" x14ac:dyDescent="0.25"/>
    <row r="10323" s="7" customFormat="1" x14ac:dyDescent="0.25"/>
    <row r="10324" s="7" customFormat="1" x14ac:dyDescent="0.25"/>
    <row r="10325" s="7" customFormat="1" x14ac:dyDescent="0.25"/>
    <row r="10326" s="7" customFormat="1" x14ac:dyDescent="0.25"/>
    <row r="10327" s="7" customFormat="1" x14ac:dyDescent="0.25"/>
    <row r="10328" s="7" customFormat="1" x14ac:dyDescent="0.25"/>
    <row r="10329" s="7" customFormat="1" x14ac:dyDescent="0.25"/>
    <row r="10330" s="7" customFormat="1" x14ac:dyDescent="0.25"/>
    <row r="10331" s="7" customFormat="1" x14ac:dyDescent="0.25"/>
    <row r="10332" s="7" customFormat="1" x14ac:dyDescent="0.25"/>
    <row r="10333" s="7" customFormat="1" x14ac:dyDescent="0.25"/>
    <row r="10334" s="7" customFormat="1" x14ac:dyDescent="0.25"/>
    <row r="10335" s="7" customFormat="1" x14ac:dyDescent="0.25"/>
    <row r="10336" s="7" customFormat="1" x14ac:dyDescent="0.25"/>
    <row r="10337" s="7" customFormat="1" x14ac:dyDescent="0.25"/>
    <row r="10338" s="7" customFormat="1" x14ac:dyDescent="0.25"/>
    <row r="10339" s="7" customFormat="1" x14ac:dyDescent="0.25"/>
    <row r="10340" s="7" customFormat="1" x14ac:dyDescent="0.25"/>
    <row r="10341" s="7" customFormat="1" x14ac:dyDescent="0.25"/>
    <row r="10342" s="7" customFormat="1" x14ac:dyDescent="0.25"/>
    <row r="10343" s="7" customFormat="1" x14ac:dyDescent="0.25"/>
    <row r="10344" s="7" customFormat="1" x14ac:dyDescent="0.25"/>
    <row r="10345" s="7" customFormat="1" x14ac:dyDescent="0.25"/>
    <row r="10346" s="7" customFormat="1" x14ac:dyDescent="0.25"/>
    <row r="10347" s="7" customFormat="1" x14ac:dyDescent="0.25"/>
    <row r="10348" s="7" customFormat="1" x14ac:dyDescent="0.25"/>
    <row r="10349" s="7" customFormat="1" x14ac:dyDescent="0.25"/>
    <row r="10350" s="7" customFormat="1" x14ac:dyDescent="0.25"/>
    <row r="10351" s="7" customFormat="1" x14ac:dyDescent="0.25"/>
    <row r="10352" s="7" customFormat="1" x14ac:dyDescent="0.25"/>
    <row r="10353" s="7" customFormat="1" x14ac:dyDescent="0.25"/>
    <row r="10354" s="7" customFormat="1" x14ac:dyDescent="0.25"/>
    <row r="10355" s="7" customFormat="1" x14ac:dyDescent="0.25"/>
    <row r="10356" s="7" customFormat="1" x14ac:dyDescent="0.25"/>
    <row r="10357" s="7" customFormat="1" x14ac:dyDescent="0.25"/>
    <row r="10358" s="7" customFormat="1" x14ac:dyDescent="0.25"/>
    <row r="10359" s="7" customFormat="1" x14ac:dyDescent="0.25"/>
    <row r="10360" s="7" customFormat="1" x14ac:dyDescent="0.25"/>
    <row r="10361" s="7" customFormat="1" x14ac:dyDescent="0.25"/>
    <row r="10362" s="7" customFormat="1" x14ac:dyDescent="0.25"/>
    <row r="10363" s="7" customFormat="1" x14ac:dyDescent="0.25"/>
    <row r="10364" s="7" customFormat="1" x14ac:dyDescent="0.25"/>
    <row r="10365" s="7" customFormat="1" x14ac:dyDescent="0.25"/>
    <row r="10366" s="7" customFormat="1" x14ac:dyDescent="0.25"/>
    <row r="10367" s="7" customFormat="1" x14ac:dyDescent="0.25"/>
    <row r="10368" s="7" customFormat="1" x14ac:dyDescent="0.25"/>
    <row r="10369" s="7" customFormat="1" x14ac:dyDescent="0.25"/>
    <row r="10370" s="7" customFormat="1" x14ac:dyDescent="0.25"/>
    <row r="10371" s="7" customFormat="1" x14ac:dyDescent="0.25"/>
    <row r="10372" s="7" customFormat="1" x14ac:dyDescent="0.25"/>
    <row r="10373" s="7" customFormat="1" x14ac:dyDescent="0.25"/>
    <row r="10374" s="7" customFormat="1" x14ac:dyDescent="0.25"/>
    <row r="10375" s="7" customFormat="1" x14ac:dyDescent="0.25"/>
    <row r="10376" s="7" customFormat="1" x14ac:dyDescent="0.25"/>
    <row r="10377" s="7" customFormat="1" x14ac:dyDescent="0.25"/>
    <row r="10378" s="7" customFormat="1" x14ac:dyDescent="0.25"/>
    <row r="10379" s="7" customFormat="1" x14ac:dyDescent="0.25"/>
    <row r="10380" s="7" customFormat="1" x14ac:dyDescent="0.25"/>
    <row r="10381" s="7" customFormat="1" x14ac:dyDescent="0.25"/>
    <row r="10382" s="7" customFormat="1" x14ac:dyDescent="0.25"/>
    <row r="10383" s="7" customFormat="1" x14ac:dyDescent="0.25"/>
    <row r="10384" s="7" customFormat="1" x14ac:dyDescent="0.25"/>
    <row r="10385" s="7" customFormat="1" x14ac:dyDescent="0.25"/>
    <row r="10386" s="7" customFormat="1" x14ac:dyDescent="0.25"/>
    <row r="10387" s="7" customFormat="1" x14ac:dyDescent="0.25"/>
    <row r="10388" s="7" customFormat="1" x14ac:dyDescent="0.25"/>
    <row r="10389" s="7" customFormat="1" x14ac:dyDescent="0.25"/>
    <row r="10390" s="7" customFormat="1" x14ac:dyDescent="0.25"/>
    <row r="10391" s="7" customFormat="1" x14ac:dyDescent="0.25"/>
    <row r="10392" s="7" customFormat="1" x14ac:dyDescent="0.25"/>
    <row r="10393" s="7" customFormat="1" x14ac:dyDescent="0.25"/>
    <row r="10394" s="7" customFormat="1" x14ac:dyDescent="0.25"/>
    <row r="10395" s="7" customFormat="1" x14ac:dyDescent="0.25"/>
    <row r="10396" s="7" customFormat="1" x14ac:dyDescent="0.25"/>
    <row r="10397" s="7" customFormat="1" x14ac:dyDescent="0.25"/>
    <row r="10398" s="7" customFormat="1" x14ac:dyDescent="0.25"/>
    <row r="10399" s="7" customFormat="1" x14ac:dyDescent="0.25"/>
    <row r="10400" s="7" customFormat="1" x14ac:dyDescent="0.25"/>
    <row r="10401" s="7" customFormat="1" x14ac:dyDescent="0.25"/>
    <row r="10402" s="7" customFormat="1" x14ac:dyDescent="0.25"/>
    <row r="10403" s="7" customFormat="1" x14ac:dyDescent="0.25"/>
    <row r="10404" s="7" customFormat="1" x14ac:dyDescent="0.25"/>
    <row r="10405" s="7" customFormat="1" x14ac:dyDescent="0.25"/>
    <row r="10406" s="7" customFormat="1" x14ac:dyDescent="0.25"/>
    <row r="10407" s="7" customFormat="1" x14ac:dyDescent="0.25"/>
    <row r="10408" s="7" customFormat="1" x14ac:dyDescent="0.25"/>
    <row r="10409" s="7" customFormat="1" x14ac:dyDescent="0.25"/>
    <row r="10410" s="7" customFormat="1" x14ac:dyDescent="0.25"/>
    <row r="10411" s="7" customFormat="1" x14ac:dyDescent="0.25"/>
    <row r="10412" s="7" customFormat="1" x14ac:dyDescent="0.25"/>
    <row r="10413" s="7" customFormat="1" x14ac:dyDescent="0.25"/>
    <row r="10414" s="7" customFormat="1" x14ac:dyDescent="0.25"/>
    <row r="10415" s="7" customFormat="1" x14ac:dyDescent="0.25"/>
    <row r="10416" s="7" customFormat="1" x14ac:dyDescent="0.25"/>
    <row r="10417" s="7" customFormat="1" x14ac:dyDescent="0.25"/>
    <row r="10418" s="7" customFormat="1" x14ac:dyDescent="0.25"/>
    <row r="10419" s="7" customFormat="1" x14ac:dyDescent="0.25"/>
    <row r="10420" s="7" customFormat="1" x14ac:dyDescent="0.25"/>
    <row r="10421" s="7" customFormat="1" x14ac:dyDescent="0.25"/>
    <row r="10422" s="7" customFormat="1" x14ac:dyDescent="0.25"/>
    <row r="10423" s="7" customFormat="1" x14ac:dyDescent="0.25"/>
    <row r="10424" s="7" customFormat="1" x14ac:dyDescent="0.25"/>
    <row r="10425" s="7" customFormat="1" x14ac:dyDescent="0.25"/>
    <row r="10426" s="7" customFormat="1" x14ac:dyDescent="0.25"/>
    <row r="10427" s="7" customFormat="1" x14ac:dyDescent="0.25"/>
    <row r="10428" s="7" customFormat="1" x14ac:dyDescent="0.25"/>
    <row r="10429" s="7" customFormat="1" x14ac:dyDescent="0.25"/>
    <row r="10430" s="7" customFormat="1" x14ac:dyDescent="0.25"/>
    <row r="10431" s="7" customFormat="1" x14ac:dyDescent="0.25"/>
    <row r="10432" s="7" customFormat="1" x14ac:dyDescent="0.25"/>
    <row r="10433" s="7" customFormat="1" x14ac:dyDescent="0.25"/>
    <row r="10434" s="7" customFormat="1" x14ac:dyDescent="0.25"/>
    <row r="10435" s="7" customFormat="1" x14ac:dyDescent="0.25"/>
    <row r="10436" s="7" customFormat="1" x14ac:dyDescent="0.25"/>
    <row r="10437" s="7" customFormat="1" x14ac:dyDescent="0.25"/>
    <row r="10438" s="7" customFormat="1" x14ac:dyDescent="0.25"/>
    <row r="10439" s="7" customFormat="1" x14ac:dyDescent="0.25"/>
    <row r="10440" s="7" customFormat="1" x14ac:dyDescent="0.25"/>
    <row r="10441" s="7" customFormat="1" x14ac:dyDescent="0.25"/>
    <row r="10442" s="7" customFormat="1" x14ac:dyDescent="0.25"/>
    <row r="10443" s="7" customFormat="1" x14ac:dyDescent="0.25"/>
    <row r="10444" s="7" customFormat="1" x14ac:dyDescent="0.25"/>
    <row r="10445" s="7" customFormat="1" x14ac:dyDescent="0.25"/>
    <row r="10446" s="7" customFormat="1" x14ac:dyDescent="0.25"/>
    <row r="10447" s="7" customFormat="1" x14ac:dyDescent="0.25"/>
    <row r="10448" s="7" customFormat="1" x14ac:dyDescent="0.25"/>
    <row r="10449" s="7" customFormat="1" x14ac:dyDescent="0.25"/>
    <row r="10450" s="7" customFormat="1" x14ac:dyDescent="0.25"/>
    <row r="10451" s="7" customFormat="1" x14ac:dyDescent="0.25"/>
    <row r="10452" s="7" customFormat="1" x14ac:dyDescent="0.25"/>
    <row r="10453" s="7" customFormat="1" x14ac:dyDescent="0.25"/>
    <row r="10454" s="7" customFormat="1" x14ac:dyDescent="0.25"/>
    <row r="10455" s="7" customFormat="1" x14ac:dyDescent="0.25"/>
    <row r="10456" s="7" customFormat="1" x14ac:dyDescent="0.25"/>
    <row r="10457" s="7" customFormat="1" x14ac:dyDescent="0.25"/>
    <row r="10458" s="7" customFormat="1" x14ac:dyDescent="0.25"/>
    <row r="10459" s="7" customFormat="1" x14ac:dyDescent="0.25"/>
    <row r="10460" s="7" customFormat="1" x14ac:dyDescent="0.25"/>
    <row r="10461" s="7" customFormat="1" x14ac:dyDescent="0.25"/>
    <row r="10462" s="7" customFormat="1" x14ac:dyDescent="0.25"/>
    <row r="10463" s="7" customFormat="1" x14ac:dyDescent="0.25"/>
    <row r="10464" s="7" customFormat="1" x14ac:dyDescent="0.25"/>
    <row r="10465" s="7" customFormat="1" x14ac:dyDescent="0.25"/>
    <row r="10466" s="7" customFormat="1" x14ac:dyDescent="0.25"/>
    <row r="10467" s="7" customFormat="1" x14ac:dyDescent="0.25"/>
    <row r="10468" s="7" customFormat="1" x14ac:dyDescent="0.25"/>
    <row r="10469" s="7" customFormat="1" x14ac:dyDescent="0.25"/>
    <row r="10470" s="7" customFormat="1" x14ac:dyDescent="0.25"/>
    <row r="10471" s="7" customFormat="1" x14ac:dyDescent="0.25"/>
    <row r="10472" s="7" customFormat="1" x14ac:dyDescent="0.25"/>
    <row r="10473" s="7" customFormat="1" x14ac:dyDescent="0.25"/>
    <row r="10474" s="7" customFormat="1" x14ac:dyDescent="0.25"/>
    <row r="10475" s="7" customFormat="1" x14ac:dyDescent="0.25"/>
    <row r="10476" s="7" customFormat="1" x14ac:dyDescent="0.25"/>
    <row r="10477" s="7" customFormat="1" x14ac:dyDescent="0.25"/>
    <row r="10478" s="7" customFormat="1" x14ac:dyDescent="0.25"/>
    <row r="10479" s="7" customFormat="1" x14ac:dyDescent="0.25"/>
    <row r="10480" s="7" customFormat="1" x14ac:dyDescent="0.25"/>
    <row r="10481" s="7" customFormat="1" x14ac:dyDescent="0.25"/>
    <row r="10482" s="7" customFormat="1" x14ac:dyDescent="0.25"/>
    <row r="10483" s="7" customFormat="1" x14ac:dyDescent="0.25"/>
    <row r="10484" s="7" customFormat="1" x14ac:dyDescent="0.25"/>
    <row r="10485" s="7" customFormat="1" x14ac:dyDescent="0.25"/>
    <row r="10486" s="7" customFormat="1" x14ac:dyDescent="0.25"/>
    <row r="10487" s="7" customFormat="1" x14ac:dyDescent="0.25"/>
    <row r="10488" s="7" customFormat="1" x14ac:dyDescent="0.25"/>
    <row r="10489" s="7" customFormat="1" x14ac:dyDescent="0.25"/>
    <row r="10490" s="7" customFormat="1" x14ac:dyDescent="0.25"/>
    <row r="10491" s="7" customFormat="1" x14ac:dyDescent="0.25"/>
    <row r="10492" s="7" customFormat="1" x14ac:dyDescent="0.25"/>
    <row r="10493" s="7" customFormat="1" x14ac:dyDescent="0.25"/>
    <row r="10494" s="7" customFormat="1" x14ac:dyDescent="0.25"/>
    <row r="10495" s="7" customFormat="1" x14ac:dyDescent="0.25"/>
    <row r="10496" s="7" customFormat="1" x14ac:dyDescent="0.25"/>
    <row r="10497" s="7" customFormat="1" x14ac:dyDescent="0.25"/>
    <row r="10498" s="7" customFormat="1" x14ac:dyDescent="0.25"/>
    <row r="10499" s="7" customFormat="1" x14ac:dyDescent="0.25"/>
    <row r="10500" s="7" customFormat="1" x14ac:dyDescent="0.25"/>
    <row r="10501" s="7" customFormat="1" x14ac:dyDescent="0.25"/>
    <row r="10502" s="7" customFormat="1" x14ac:dyDescent="0.25"/>
    <row r="10503" s="7" customFormat="1" x14ac:dyDescent="0.25"/>
    <row r="10504" s="7" customFormat="1" x14ac:dyDescent="0.25"/>
    <row r="10505" s="7" customFormat="1" x14ac:dyDescent="0.25"/>
    <row r="10506" s="7" customFormat="1" x14ac:dyDescent="0.25"/>
    <row r="10507" s="7" customFormat="1" x14ac:dyDescent="0.25"/>
    <row r="10508" s="7" customFormat="1" x14ac:dyDescent="0.25"/>
    <row r="10509" s="7" customFormat="1" x14ac:dyDescent="0.25"/>
    <row r="10510" s="7" customFormat="1" x14ac:dyDescent="0.25"/>
    <row r="10511" s="7" customFormat="1" x14ac:dyDescent="0.25"/>
    <row r="10512" s="7" customFormat="1" x14ac:dyDescent="0.25"/>
    <row r="10513" s="7" customFormat="1" x14ac:dyDescent="0.25"/>
    <row r="10514" s="7" customFormat="1" x14ac:dyDescent="0.25"/>
    <row r="10515" s="7" customFormat="1" x14ac:dyDescent="0.25"/>
    <row r="10516" s="7" customFormat="1" x14ac:dyDescent="0.25"/>
    <row r="10517" s="7" customFormat="1" x14ac:dyDescent="0.25"/>
    <row r="10518" s="7" customFormat="1" x14ac:dyDescent="0.25"/>
    <row r="10519" s="7" customFormat="1" x14ac:dyDescent="0.25"/>
    <row r="10520" s="7" customFormat="1" x14ac:dyDescent="0.25"/>
    <row r="10521" s="7" customFormat="1" x14ac:dyDescent="0.25"/>
    <row r="10522" s="7" customFormat="1" x14ac:dyDescent="0.25"/>
    <row r="10523" s="7" customFormat="1" x14ac:dyDescent="0.25"/>
    <row r="10524" s="7" customFormat="1" x14ac:dyDescent="0.25"/>
    <row r="10525" s="7" customFormat="1" x14ac:dyDescent="0.25"/>
    <row r="10526" s="7" customFormat="1" x14ac:dyDescent="0.25"/>
    <row r="10527" s="7" customFormat="1" x14ac:dyDescent="0.25"/>
    <row r="10528" s="7" customFormat="1" x14ac:dyDescent="0.25"/>
    <row r="10529" s="7" customFormat="1" x14ac:dyDescent="0.25"/>
    <row r="10530" s="7" customFormat="1" x14ac:dyDescent="0.25"/>
    <row r="10531" s="7" customFormat="1" x14ac:dyDescent="0.25"/>
    <row r="10532" s="7" customFormat="1" x14ac:dyDescent="0.25"/>
    <row r="10533" s="7" customFormat="1" x14ac:dyDescent="0.25"/>
    <row r="10534" s="7" customFormat="1" x14ac:dyDescent="0.25"/>
    <row r="10535" s="7" customFormat="1" x14ac:dyDescent="0.25"/>
    <row r="10536" s="7" customFormat="1" x14ac:dyDescent="0.25"/>
    <row r="10537" s="7" customFormat="1" x14ac:dyDescent="0.25"/>
    <row r="10538" s="7" customFormat="1" x14ac:dyDescent="0.25"/>
    <row r="10539" s="7" customFormat="1" x14ac:dyDescent="0.25"/>
    <row r="10540" s="7" customFormat="1" x14ac:dyDescent="0.25"/>
    <row r="10541" s="7" customFormat="1" x14ac:dyDescent="0.25"/>
    <row r="10542" s="7" customFormat="1" x14ac:dyDescent="0.25"/>
    <row r="10543" s="7" customFormat="1" x14ac:dyDescent="0.25"/>
    <row r="10544" s="7" customFormat="1" x14ac:dyDescent="0.25"/>
    <row r="10545" s="7" customFormat="1" x14ac:dyDescent="0.25"/>
    <row r="10546" s="7" customFormat="1" x14ac:dyDescent="0.25"/>
    <row r="10547" s="7" customFormat="1" x14ac:dyDescent="0.25"/>
    <row r="10548" s="7" customFormat="1" x14ac:dyDescent="0.25"/>
    <row r="10549" s="7" customFormat="1" x14ac:dyDescent="0.25"/>
    <row r="10550" s="7" customFormat="1" x14ac:dyDescent="0.25"/>
    <row r="10551" s="7" customFormat="1" x14ac:dyDescent="0.25"/>
    <row r="10552" s="7" customFormat="1" x14ac:dyDescent="0.25"/>
    <row r="10553" s="7" customFormat="1" x14ac:dyDescent="0.25"/>
    <row r="10554" s="7" customFormat="1" x14ac:dyDescent="0.25"/>
    <row r="10555" s="7" customFormat="1" x14ac:dyDescent="0.25"/>
    <row r="10556" s="7" customFormat="1" x14ac:dyDescent="0.25"/>
    <row r="10557" s="7" customFormat="1" x14ac:dyDescent="0.25"/>
    <row r="10558" s="7" customFormat="1" x14ac:dyDescent="0.25"/>
    <row r="10559" s="7" customFormat="1" x14ac:dyDescent="0.25"/>
    <row r="10560" s="7" customFormat="1" x14ac:dyDescent="0.25"/>
    <row r="10561" s="7" customFormat="1" x14ac:dyDescent="0.25"/>
    <row r="10562" s="7" customFormat="1" x14ac:dyDescent="0.25"/>
    <row r="10563" s="7" customFormat="1" x14ac:dyDescent="0.25"/>
    <row r="10564" s="7" customFormat="1" x14ac:dyDescent="0.25"/>
    <row r="10565" s="7" customFormat="1" x14ac:dyDescent="0.25"/>
    <row r="10566" s="7" customFormat="1" x14ac:dyDescent="0.25"/>
    <row r="10567" s="7" customFormat="1" x14ac:dyDescent="0.25"/>
    <row r="10568" s="7" customFormat="1" x14ac:dyDescent="0.25"/>
    <row r="10569" s="7" customFormat="1" x14ac:dyDescent="0.25"/>
    <row r="10570" s="7" customFormat="1" x14ac:dyDescent="0.25"/>
    <row r="10571" s="7" customFormat="1" x14ac:dyDescent="0.25"/>
    <row r="10572" s="7" customFormat="1" x14ac:dyDescent="0.25"/>
    <row r="10573" s="7" customFormat="1" x14ac:dyDescent="0.25"/>
    <row r="10574" s="7" customFormat="1" x14ac:dyDescent="0.25"/>
    <row r="10575" s="7" customFormat="1" x14ac:dyDescent="0.25"/>
    <row r="10576" s="7" customFormat="1" x14ac:dyDescent="0.25"/>
    <row r="10577" s="7" customFormat="1" x14ac:dyDescent="0.25"/>
    <row r="10578" s="7" customFormat="1" x14ac:dyDescent="0.25"/>
    <row r="10579" s="7" customFormat="1" x14ac:dyDescent="0.25"/>
    <row r="10580" s="7" customFormat="1" x14ac:dyDescent="0.25"/>
    <row r="10581" s="7" customFormat="1" x14ac:dyDescent="0.25"/>
    <row r="10582" s="7" customFormat="1" x14ac:dyDescent="0.25"/>
    <row r="10583" s="7" customFormat="1" x14ac:dyDescent="0.25"/>
    <row r="10584" s="7" customFormat="1" x14ac:dyDescent="0.25"/>
    <row r="10585" s="7" customFormat="1" x14ac:dyDescent="0.25"/>
    <row r="10586" s="7" customFormat="1" x14ac:dyDescent="0.25"/>
    <row r="10587" s="7" customFormat="1" x14ac:dyDescent="0.25"/>
    <row r="10588" s="7" customFormat="1" x14ac:dyDescent="0.25"/>
    <row r="10589" s="7" customFormat="1" x14ac:dyDescent="0.25"/>
    <row r="10590" s="7" customFormat="1" x14ac:dyDescent="0.25"/>
    <row r="10591" s="7" customFormat="1" x14ac:dyDescent="0.25"/>
    <row r="10592" s="7" customFormat="1" x14ac:dyDescent="0.25"/>
    <row r="10593" s="7" customFormat="1" x14ac:dyDescent="0.25"/>
    <row r="10594" s="7" customFormat="1" x14ac:dyDescent="0.25"/>
    <row r="10595" s="7" customFormat="1" x14ac:dyDescent="0.25"/>
    <row r="10596" s="7" customFormat="1" x14ac:dyDescent="0.25"/>
    <row r="10597" s="7" customFormat="1" x14ac:dyDescent="0.25"/>
    <row r="10598" s="7" customFormat="1" x14ac:dyDescent="0.25"/>
    <row r="10599" s="7" customFormat="1" x14ac:dyDescent="0.25"/>
    <row r="10600" s="7" customFormat="1" x14ac:dyDescent="0.25"/>
    <row r="10601" s="7" customFormat="1" x14ac:dyDescent="0.25"/>
    <row r="10602" s="7" customFormat="1" x14ac:dyDescent="0.25"/>
    <row r="10603" s="7" customFormat="1" x14ac:dyDescent="0.25"/>
    <row r="10604" s="7" customFormat="1" x14ac:dyDescent="0.25"/>
    <row r="10605" s="7" customFormat="1" x14ac:dyDescent="0.25"/>
    <row r="10606" s="7" customFormat="1" x14ac:dyDescent="0.25"/>
    <row r="10607" s="7" customFormat="1" x14ac:dyDescent="0.25"/>
    <row r="10608" s="7" customFormat="1" x14ac:dyDescent="0.25"/>
    <row r="10609" s="7" customFormat="1" x14ac:dyDescent="0.25"/>
    <row r="10610" s="7" customFormat="1" x14ac:dyDescent="0.25"/>
    <row r="10611" s="7" customFormat="1" x14ac:dyDescent="0.25"/>
    <row r="10612" s="7" customFormat="1" x14ac:dyDescent="0.25"/>
    <row r="10613" s="7" customFormat="1" x14ac:dyDescent="0.25"/>
    <row r="10614" s="7" customFormat="1" x14ac:dyDescent="0.25"/>
    <row r="10615" s="7" customFormat="1" x14ac:dyDescent="0.25"/>
    <row r="10616" s="7" customFormat="1" x14ac:dyDescent="0.25"/>
    <row r="10617" s="7" customFormat="1" x14ac:dyDescent="0.25"/>
    <row r="10618" s="7" customFormat="1" x14ac:dyDescent="0.25"/>
    <row r="10619" s="7" customFormat="1" x14ac:dyDescent="0.25"/>
    <row r="10620" s="7" customFormat="1" x14ac:dyDescent="0.25"/>
    <row r="10621" s="7" customFormat="1" x14ac:dyDescent="0.25"/>
    <row r="10622" s="7" customFormat="1" x14ac:dyDescent="0.25"/>
    <row r="10623" s="7" customFormat="1" x14ac:dyDescent="0.25"/>
    <row r="10624" s="7" customFormat="1" x14ac:dyDescent="0.25"/>
    <row r="10625" s="7" customFormat="1" x14ac:dyDescent="0.25"/>
    <row r="10626" s="7" customFormat="1" x14ac:dyDescent="0.25"/>
    <row r="10627" s="7" customFormat="1" x14ac:dyDescent="0.25"/>
    <row r="10628" s="7" customFormat="1" x14ac:dyDescent="0.25"/>
    <row r="10629" s="7" customFormat="1" x14ac:dyDescent="0.25"/>
    <row r="10630" s="7" customFormat="1" x14ac:dyDescent="0.25"/>
    <row r="10631" s="7" customFormat="1" x14ac:dyDescent="0.25"/>
    <row r="10632" s="7" customFormat="1" x14ac:dyDescent="0.25"/>
    <row r="10633" s="7" customFormat="1" x14ac:dyDescent="0.25"/>
    <row r="10634" s="7" customFormat="1" x14ac:dyDescent="0.25"/>
    <row r="10635" s="7" customFormat="1" x14ac:dyDescent="0.25"/>
    <row r="10636" s="7" customFormat="1" x14ac:dyDescent="0.25"/>
    <row r="10637" s="7" customFormat="1" x14ac:dyDescent="0.25"/>
    <row r="10638" s="7" customFormat="1" x14ac:dyDescent="0.25"/>
    <row r="10639" s="7" customFormat="1" x14ac:dyDescent="0.25"/>
    <row r="10640" s="7" customFormat="1" x14ac:dyDescent="0.25"/>
    <row r="10641" s="7" customFormat="1" x14ac:dyDescent="0.25"/>
    <row r="10642" s="7" customFormat="1" x14ac:dyDescent="0.25"/>
    <row r="10643" s="7" customFormat="1" x14ac:dyDescent="0.25"/>
    <row r="10644" s="7" customFormat="1" x14ac:dyDescent="0.25"/>
    <row r="10645" s="7" customFormat="1" x14ac:dyDescent="0.25"/>
    <row r="10646" s="7" customFormat="1" x14ac:dyDescent="0.25"/>
    <row r="10647" s="7" customFormat="1" x14ac:dyDescent="0.25"/>
    <row r="10648" s="7" customFormat="1" x14ac:dyDescent="0.25"/>
    <row r="10649" s="7" customFormat="1" x14ac:dyDescent="0.25"/>
    <row r="10650" s="7" customFormat="1" x14ac:dyDescent="0.25"/>
    <row r="10651" s="7" customFormat="1" x14ac:dyDescent="0.25"/>
    <row r="10652" s="7" customFormat="1" x14ac:dyDescent="0.25"/>
    <row r="10653" s="7" customFormat="1" x14ac:dyDescent="0.25"/>
    <row r="10654" s="7" customFormat="1" x14ac:dyDescent="0.25"/>
    <row r="10655" s="7" customFormat="1" x14ac:dyDescent="0.25"/>
    <row r="10656" s="7" customFormat="1" x14ac:dyDescent="0.25"/>
    <row r="10657" s="7" customFormat="1" x14ac:dyDescent="0.25"/>
    <row r="10658" s="7" customFormat="1" x14ac:dyDescent="0.25"/>
    <row r="10659" s="7" customFormat="1" x14ac:dyDescent="0.25"/>
    <row r="10660" s="7" customFormat="1" x14ac:dyDescent="0.25"/>
    <row r="10661" s="7" customFormat="1" x14ac:dyDescent="0.25"/>
    <row r="10662" s="7" customFormat="1" x14ac:dyDescent="0.25"/>
    <row r="10663" s="7" customFormat="1" x14ac:dyDescent="0.25"/>
    <row r="10664" s="7" customFormat="1" x14ac:dyDescent="0.25"/>
    <row r="10665" s="7" customFormat="1" x14ac:dyDescent="0.25"/>
    <row r="10666" s="7" customFormat="1" x14ac:dyDescent="0.25"/>
    <row r="10667" s="7" customFormat="1" x14ac:dyDescent="0.25"/>
    <row r="10668" s="7" customFormat="1" x14ac:dyDescent="0.25"/>
    <row r="10669" s="7" customFormat="1" x14ac:dyDescent="0.25"/>
    <row r="10670" s="7" customFormat="1" x14ac:dyDescent="0.25"/>
    <row r="10671" s="7" customFormat="1" x14ac:dyDescent="0.25"/>
    <row r="10672" s="7" customFormat="1" x14ac:dyDescent="0.25"/>
    <row r="10673" s="7" customFormat="1" x14ac:dyDescent="0.25"/>
    <row r="10674" s="7" customFormat="1" x14ac:dyDescent="0.25"/>
    <row r="10675" s="7" customFormat="1" x14ac:dyDescent="0.25"/>
    <row r="10676" s="7" customFormat="1" x14ac:dyDescent="0.25"/>
    <row r="10677" s="7" customFormat="1" x14ac:dyDescent="0.25"/>
    <row r="10678" s="7" customFormat="1" x14ac:dyDescent="0.25"/>
    <row r="10679" s="7" customFormat="1" x14ac:dyDescent="0.25"/>
    <row r="10680" s="7" customFormat="1" x14ac:dyDescent="0.25"/>
    <row r="10681" s="7" customFormat="1" x14ac:dyDescent="0.25"/>
    <row r="10682" s="7" customFormat="1" x14ac:dyDescent="0.25"/>
    <row r="10683" s="7" customFormat="1" x14ac:dyDescent="0.25"/>
    <row r="10684" s="7" customFormat="1" x14ac:dyDescent="0.25"/>
    <row r="10685" s="7" customFormat="1" x14ac:dyDescent="0.25"/>
    <row r="10686" s="7" customFormat="1" x14ac:dyDescent="0.25"/>
    <row r="10687" s="7" customFormat="1" x14ac:dyDescent="0.25"/>
    <row r="10688" s="7" customFormat="1" x14ac:dyDescent="0.25"/>
    <row r="10689" s="7" customFormat="1" x14ac:dyDescent="0.25"/>
    <row r="10690" s="7" customFormat="1" x14ac:dyDescent="0.25"/>
    <row r="10691" s="7" customFormat="1" x14ac:dyDescent="0.25"/>
    <row r="10692" s="7" customFormat="1" x14ac:dyDescent="0.25"/>
    <row r="10693" s="7" customFormat="1" x14ac:dyDescent="0.25"/>
    <row r="10694" s="7" customFormat="1" x14ac:dyDescent="0.25"/>
    <row r="10695" s="7" customFormat="1" x14ac:dyDescent="0.25"/>
    <row r="10696" s="7" customFormat="1" x14ac:dyDescent="0.25"/>
    <row r="10697" s="7" customFormat="1" x14ac:dyDescent="0.25"/>
    <row r="10698" s="7" customFormat="1" x14ac:dyDescent="0.25"/>
    <row r="10699" s="7" customFormat="1" x14ac:dyDescent="0.25"/>
    <row r="10700" s="7" customFormat="1" x14ac:dyDescent="0.25"/>
    <row r="10701" s="7" customFormat="1" x14ac:dyDescent="0.25"/>
    <row r="10702" s="7" customFormat="1" x14ac:dyDescent="0.25"/>
    <row r="10703" s="7" customFormat="1" x14ac:dyDescent="0.25"/>
    <row r="10704" s="7" customFormat="1" x14ac:dyDescent="0.25"/>
    <row r="10705" s="7" customFormat="1" x14ac:dyDescent="0.25"/>
    <row r="10706" s="7" customFormat="1" x14ac:dyDescent="0.25"/>
    <row r="10707" s="7" customFormat="1" x14ac:dyDescent="0.25"/>
    <row r="10708" s="7" customFormat="1" x14ac:dyDescent="0.25"/>
    <row r="10709" s="7" customFormat="1" x14ac:dyDescent="0.25"/>
    <row r="10710" s="7" customFormat="1" x14ac:dyDescent="0.25"/>
    <row r="10711" s="7" customFormat="1" x14ac:dyDescent="0.25"/>
    <row r="10712" s="7" customFormat="1" x14ac:dyDescent="0.25"/>
    <row r="10713" s="7" customFormat="1" x14ac:dyDescent="0.25"/>
    <row r="10714" s="7" customFormat="1" x14ac:dyDescent="0.25"/>
    <row r="10715" s="7" customFormat="1" x14ac:dyDescent="0.25"/>
    <row r="10716" s="7" customFormat="1" x14ac:dyDescent="0.25"/>
    <row r="10717" s="7" customFormat="1" x14ac:dyDescent="0.25"/>
    <row r="10718" s="7" customFormat="1" x14ac:dyDescent="0.25"/>
    <row r="10719" s="7" customFormat="1" x14ac:dyDescent="0.25"/>
    <row r="10720" s="7" customFormat="1" x14ac:dyDescent="0.25"/>
    <row r="10721" s="7" customFormat="1" x14ac:dyDescent="0.25"/>
    <row r="10722" s="7" customFormat="1" x14ac:dyDescent="0.25"/>
    <row r="10723" s="7" customFormat="1" x14ac:dyDescent="0.25"/>
    <row r="10724" s="7" customFormat="1" x14ac:dyDescent="0.25"/>
    <row r="10725" s="7" customFormat="1" x14ac:dyDescent="0.25"/>
    <row r="10726" s="7" customFormat="1" x14ac:dyDescent="0.25"/>
    <row r="10727" s="7" customFormat="1" x14ac:dyDescent="0.25"/>
    <row r="10728" s="7" customFormat="1" x14ac:dyDescent="0.25"/>
    <row r="10729" s="7" customFormat="1" x14ac:dyDescent="0.25"/>
    <row r="10730" s="7" customFormat="1" x14ac:dyDescent="0.25"/>
    <row r="10731" s="7" customFormat="1" x14ac:dyDescent="0.25"/>
    <row r="10732" s="7" customFormat="1" x14ac:dyDescent="0.25"/>
    <row r="10733" s="7" customFormat="1" x14ac:dyDescent="0.25"/>
    <row r="10734" s="7" customFormat="1" x14ac:dyDescent="0.25"/>
    <row r="10735" s="7" customFormat="1" x14ac:dyDescent="0.25"/>
    <row r="10736" s="7" customFormat="1" x14ac:dyDescent="0.25"/>
    <row r="10737" s="7" customFormat="1" x14ac:dyDescent="0.25"/>
    <row r="10738" s="7" customFormat="1" x14ac:dyDescent="0.25"/>
    <row r="10739" s="7" customFormat="1" x14ac:dyDescent="0.25"/>
    <row r="10740" s="7" customFormat="1" x14ac:dyDescent="0.25"/>
    <row r="10741" s="7" customFormat="1" x14ac:dyDescent="0.25"/>
    <row r="10742" s="7" customFormat="1" x14ac:dyDescent="0.25"/>
    <row r="10743" s="7" customFormat="1" x14ac:dyDescent="0.25"/>
    <row r="10744" s="7" customFormat="1" x14ac:dyDescent="0.25"/>
    <row r="10745" s="7" customFormat="1" x14ac:dyDescent="0.25"/>
    <row r="10746" s="7" customFormat="1" x14ac:dyDescent="0.25"/>
    <row r="10747" s="7" customFormat="1" x14ac:dyDescent="0.25"/>
    <row r="10748" s="7" customFormat="1" x14ac:dyDescent="0.25"/>
    <row r="10749" s="7" customFormat="1" x14ac:dyDescent="0.25"/>
    <row r="10750" s="7" customFormat="1" x14ac:dyDescent="0.25"/>
    <row r="10751" s="7" customFormat="1" x14ac:dyDescent="0.25"/>
    <row r="10752" s="7" customFormat="1" x14ac:dyDescent="0.25"/>
    <row r="10753" s="7" customFormat="1" x14ac:dyDescent="0.25"/>
    <row r="10754" s="7" customFormat="1" x14ac:dyDescent="0.25"/>
    <row r="10755" s="7" customFormat="1" x14ac:dyDescent="0.25"/>
    <row r="10756" s="7" customFormat="1" x14ac:dyDescent="0.25"/>
    <row r="10757" s="7" customFormat="1" x14ac:dyDescent="0.25"/>
    <row r="10758" s="7" customFormat="1" x14ac:dyDescent="0.25"/>
    <row r="10759" s="7" customFormat="1" x14ac:dyDescent="0.25"/>
    <row r="10760" s="7" customFormat="1" x14ac:dyDescent="0.25"/>
    <row r="10761" s="7" customFormat="1" x14ac:dyDescent="0.25"/>
    <row r="10762" s="7" customFormat="1" x14ac:dyDescent="0.25"/>
    <row r="10763" s="7" customFormat="1" x14ac:dyDescent="0.25"/>
    <row r="10764" s="7" customFormat="1" x14ac:dyDescent="0.25"/>
    <row r="10765" s="7" customFormat="1" x14ac:dyDescent="0.25"/>
    <row r="10766" s="7" customFormat="1" x14ac:dyDescent="0.25"/>
    <row r="10767" s="7" customFormat="1" x14ac:dyDescent="0.25"/>
    <row r="10768" s="7" customFormat="1" x14ac:dyDescent="0.25"/>
    <row r="10769" s="7" customFormat="1" x14ac:dyDescent="0.25"/>
    <row r="10770" s="7" customFormat="1" x14ac:dyDescent="0.25"/>
    <row r="10771" s="7" customFormat="1" x14ac:dyDescent="0.25"/>
    <row r="10772" s="7" customFormat="1" x14ac:dyDescent="0.25"/>
    <row r="10773" s="7" customFormat="1" x14ac:dyDescent="0.25"/>
    <row r="10774" s="7" customFormat="1" x14ac:dyDescent="0.25"/>
    <row r="10775" s="7" customFormat="1" x14ac:dyDescent="0.25"/>
    <row r="10776" s="7" customFormat="1" x14ac:dyDescent="0.25"/>
    <row r="10777" s="7" customFormat="1" x14ac:dyDescent="0.25"/>
    <row r="10778" s="7" customFormat="1" x14ac:dyDescent="0.25"/>
    <row r="10779" s="7" customFormat="1" x14ac:dyDescent="0.25"/>
    <row r="10780" s="7" customFormat="1" x14ac:dyDescent="0.25"/>
    <row r="10781" s="7" customFormat="1" x14ac:dyDescent="0.25"/>
    <row r="10782" s="7" customFormat="1" x14ac:dyDescent="0.25"/>
    <row r="10783" s="7" customFormat="1" x14ac:dyDescent="0.25"/>
    <row r="10784" s="7" customFormat="1" x14ac:dyDescent="0.25"/>
    <row r="10785" s="7" customFormat="1" x14ac:dyDescent="0.25"/>
    <row r="10786" s="7" customFormat="1" x14ac:dyDescent="0.25"/>
    <row r="10787" s="7" customFormat="1" x14ac:dyDescent="0.25"/>
    <row r="10788" s="7" customFormat="1" x14ac:dyDescent="0.25"/>
    <row r="10789" s="7" customFormat="1" x14ac:dyDescent="0.25"/>
    <row r="10790" s="7" customFormat="1" x14ac:dyDescent="0.25"/>
    <row r="10791" s="7" customFormat="1" x14ac:dyDescent="0.25"/>
    <row r="10792" s="7" customFormat="1" x14ac:dyDescent="0.25"/>
    <row r="10793" s="7" customFormat="1" x14ac:dyDescent="0.25"/>
    <row r="10794" s="7" customFormat="1" x14ac:dyDescent="0.25"/>
    <row r="10795" s="7" customFormat="1" x14ac:dyDescent="0.25"/>
    <row r="10796" s="7" customFormat="1" x14ac:dyDescent="0.25"/>
    <row r="10797" s="7" customFormat="1" x14ac:dyDescent="0.25"/>
    <row r="10798" s="7" customFormat="1" x14ac:dyDescent="0.25"/>
    <row r="10799" s="7" customFormat="1" x14ac:dyDescent="0.25"/>
    <row r="10800" s="7" customFormat="1" x14ac:dyDescent="0.25"/>
    <row r="10801" s="7" customFormat="1" x14ac:dyDescent="0.25"/>
    <row r="10802" s="7" customFormat="1" x14ac:dyDescent="0.25"/>
    <row r="10803" s="7" customFormat="1" x14ac:dyDescent="0.25"/>
    <row r="10804" s="7" customFormat="1" x14ac:dyDescent="0.25"/>
    <row r="10805" s="7" customFormat="1" x14ac:dyDescent="0.25"/>
    <row r="10806" s="7" customFormat="1" x14ac:dyDescent="0.25"/>
    <row r="10807" s="7" customFormat="1" x14ac:dyDescent="0.25"/>
    <row r="10808" s="7" customFormat="1" x14ac:dyDescent="0.25"/>
    <row r="10809" s="7" customFormat="1" x14ac:dyDescent="0.25"/>
    <row r="10810" s="7" customFormat="1" x14ac:dyDescent="0.25"/>
    <row r="10811" s="7" customFormat="1" x14ac:dyDescent="0.25"/>
    <row r="10812" s="7" customFormat="1" x14ac:dyDescent="0.25"/>
    <row r="10813" s="7" customFormat="1" x14ac:dyDescent="0.25"/>
    <row r="10814" s="7" customFormat="1" x14ac:dyDescent="0.25"/>
    <row r="10815" s="7" customFormat="1" x14ac:dyDescent="0.25"/>
    <row r="10816" s="7" customFormat="1" x14ac:dyDescent="0.25"/>
    <row r="10817" s="7" customFormat="1" x14ac:dyDescent="0.25"/>
    <row r="10818" s="7" customFormat="1" x14ac:dyDescent="0.25"/>
    <row r="10819" s="7" customFormat="1" x14ac:dyDescent="0.25"/>
    <row r="10820" s="7" customFormat="1" x14ac:dyDescent="0.25"/>
    <row r="10821" s="7" customFormat="1" x14ac:dyDescent="0.25"/>
    <row r="10822" s="7" customFormat="1" x14ac:dyDescent="0.25"/>
    <row r="10823" s="7" customFormat="1" x14ac:dyDescent="0.25"/>
    <row r="10824" s="7" customFormat="1" x14ac:dyDescent="0.25"/>
    <row r="10825" s="7" customFormat="1" x14ac:dyDescent="0.25"/>
    <row r="10826" s="7" customFormat="1" x14ac:dyDescent="0.25"/>
    <row r="10827" s="7" customFormat="1" x14ac:dyDescent="0.25"/>
    <row r="10828" s="7" customFormat="1" x14ac:dyDescent="0.25"/>
    <row r="10829" s="7" customFormat="1" x14ac:dyDescent="0.25"/>
    <row r="10830" s="7" customFormat="1" x14ac:dyDescent="0.25"/>
    <row r="10831" s="7" customFormat="1" x14ac:dyDescent="0.25"/>
    <row r="10832" s="7" customFormat="1" x14ac:dyDescent="0.25"/>
    <row r="10833" s="7" customFormat="1" x14ac:dyDescent="0.25"/>
    <row r="10834" s="7" customFormat="1" x14ac:dyDescent="0.25"/>
    <row r="10835" s="7" customFormat="1" x14ac:dyDescent="0.25"/>
    <row r="10836" s="7" customFormat="1" x14ac:dyDescent="0.25"/>
    <row r="10837" s="7" customFormat="1" x14ac:dyDescent="0.25"/>
    <row r="10838" s="7" customFormat="1" x14ac:dyDescent="0.25"/>
    <row r="10839" s="7" customFormat="1" x14ac:dyDescent="0.25"/>
    <row r="10840" s="7" customFormat="1" x14ac:dyDescent="0.25"/>
    <row r="10841" s="7" customFormat="1" x14ac:dyDescent="0.25"/>
    <row r="10842" s="7" customFormat="1" x14ac:dyDescent="0.25"/>
    <row r="10843" s="7" customFormat="1" x14ac:dyDescent="0.25"/>
    <row r="10844" s="7" customFormat="1" x14ac:dyDescent="0.25"/>
    <row r="10845" s="7" customFormat="1" x14ac:dyDescent="0.25"/>
    <row r="10846" s="7" customFormat="1" x14ac:dyDescent="0.25"/>
    <row r="10847" s="7" customFormat="1" x14ac:dyDescent="0.25"/>
    <row r="10848" s="7" customFormat="1" x14ac:dyDescent="0.25"/>
    <row r="10849" s="7" customFormat="1" x14ac:dyDescent="0.25"/>
    <row r="10850" s="7" customFormat="1" x14ac:dyDescent="0.25"/>
    <row r="10851" s="7" customFormat="1" x14ac:dyDescent="0.25"/>
    <row r="10852" s="7" customFormat="1" x14ac:dyDescent="0.25"/>
    <row r="10853" s="7" customFormat="1" x14ac:dyDescent="0.25"/>
    <row r="10854" s="7" customFormat="1" x14ac:dyDescent="0.25"/>
    <row r="10855" s="7" customFormat="1" x14ac:dyDescent="0.25"/>
    <row r="10856" s="7" customFormat="1" x14ac:dyDescent="0.25"/>
    <row r="10857" s="7" customFormat="1" x14ac:dyDescent="0.25"/>
    <row r="10858" s="7" customFormat="1" x14ac:dyDescent="0.25"/>
    <row r="10859" s="7" customFormat="1" x14ac:dyDescent="0.25"/>
    <row r="10860" s="7" customFormat="1" x14ac:dyDescent="0.25"/>
    <row r="10861" s="7" customFormat="1" x14ac:dyDescent="0.25"/>
    <row r="10862" s="7" customFormat="1" x14ac:dyDescent="0.25"/>
    <row r="10863" s="7" customFormat="1" x14ac:dyDescent="0.25"/>
    <row r="10864" s="7" customFormat="1" x14ac:dyDescent="0.25"/>
    <row r="10865" s="7" customFormat="1" x14ac:dyDescent="0.25"/>
    <row r="10866" s="7" customFormat="1" x14ac:dyDescent="0.25"/>
    <row r="10867" s="7" customFormat="1" x14ac:dyDescent="0.25"/>
    <row r="10868" s="7" customFormat="1" x14ac:dyDescent="0.25"/>
    <row r="10869" s="7" customFormat="1" x14ac:dyDescent="0.25"/>
    <row r="10870" s="7" customFormat="1" x14ac:dyDescent="0.25"/>
    <row r="10871" s="7" customFormat="1" x14ac:dyDescent="0.25"/>
    <row r="10872" s="7" customFormat="1" x14ac:dyDescent="0.25"/>
    <row r="10873" s="7" customFormat="1" x14ac:dyDescent="0.25"/>
    <row r="10874" s="7" customFormat="1" x14ac:dyDescent="0.25"/>
    <row r="10875" s="7" customFormat="1" x14ac:dyDescent="0.25"/>
    <row r="10876" s="7" customFormat="1" x14ac:dyDescent="0.25"/>
    <row r="10877" s="7" customFormat="1" x14ac:dyDescent="0.25"/>
    <row r="10878" s="7" customFormat="1" x14ac:dyDescent="0.25"/>
    <row r="10879" s="7" customFormat="1" x14ac:dyDescent="0.25"/>
    <row r="10880" s="7" customFormat="1" x14ac:dyDescent="0.25"/>
    <row r="10881" s="7" customFormat="1" x14ac:dyDescent="0.25"/>
    <row r="10882" s="7" customFormat="1" x14ac:dyDescent="0.25"/>
    <row r="10883" s="7" customFormat="1" x14ac:dyDescent="0.25"/>
    <row r="10884" s="7" customFormat="1" x14ac:dyDescent="0.25"/>
    <row r="10885" s="7" customFormat="1" x14ac:dyDescent="0.25"/>
    <row r="10886" s="7" customFormat="1" x14ac:dyDescent="0.25"/>
    <row r="10887" s="7" customFormat="1" x14ac:dyDescent="0.25"/>
    <row r="10888" s="7" customFormat="1" x14ac:dyDescent="0.25"/>
    <row r="10889" s="7" customFormat="1" x14ac:dyDescent="0.25"/>
    <row r="10890" s="7" customFormat="1" x14ac:dyDescent="0.25"/>
    <row r="10891" s="7" customFormat="1" x14ac:dyDescent="0.25"/>
    <row r="10892" s="7" customFormat="1" x14ac:dyDescent="0.25"/>
    <row r="10893" s="7" customFormat="1" x14ac:dyDescent="0.25"/>
    <row r="10894" s="7" customFormat="1" x14ac:dyDescent="0.25"/>
    <row r="10895" s="7" customFormat="1" x14ac:dyDescent="0.25"/>
    <row r="10896" s="7" customFormat="1" x14ac:dyDescent="0.25"/>
    <row r="10897" s="7" customFormat="1" x14ac:dyDescent="0.25"/>
    <row r="10898" s="7" customFormat="1" x14ac:dyDescent="0.25"/>
    <row r="10899" s="7" customFormat="1" x14ac:dyDescent="0.25"/>
    <row r="10900" s="7" customFormat="1" x14ac:dyDescent="0.25"/>
    <row r="10901" s="7" customFormat="1" x14ac:dyDescent="0.25"/>
    <row r="10902" s="7" customFormat="1" x14ac:dyDescent="0.25"/>
    <row r="10903" s="7" customFormat="1" x14ac:dyDescent="0.25"/>
    <row r="10904" s="7" customFormat="1" x14ac:dyDescent="0.25"/>
    <row r="10905" s="7" customFormat="1" x14ac:dyDescent="0.25"/>
    <row r="10906" s="7" customFormat="1" x14ac:dyDescent="0.25"/>
    <row r="10907" s="7" customFormat="1" x14ac:dyDescent="0.25"/>
    <row r="10908" s="7" customFormat="1" x14ac:dyDescent="0.25"/>
    <row r="10909" s="7" customFormat="1" x14ac:dyDescent="0.25"/>
    <row r="10910" s="7" customFormat="1" x14ac:dyDescent="0.25"/>
    <row r="10911" s="7" customFormat="1" x14ac:dyDescent="0.25"/>
    <row r="10912" s="7" customFormat="1" x14ac:dyDescent="0.25"/>
    <row r="10913" s="7" customFormat="1" x14ac:dyDescent="0.25"/>
    <row r="10914" s="7" customFormat="1" x14ac:dyDescent="0.25"/>
    <row r="10915" s="7" customFormat="1" x14ac:dyDescent="0.25"/>
    <row r="10916" s="7" customFormat="1" x14ac:dyDescent="0.25"/>
    <row r="10917" s="7" customFormat="1" x14ac:dyDescent="0.25"/>
    <row r="10918" s="7" customFormat="1" x14ac:dyDescent="0.25"/>
    <row r="10919" s="7" customFormat="1" x14ac:dyDescent="0.25"/>
    <row r="10920" s="7" customFormat="1" x14ac:dyDescent="0.25"/>
    <row r="10921" s="7" customFormat="1" x14ac:dyDescent="0.25"/>
    <row r="10922" s="7" customFormat="1" x14ac:dyDescent="0.25"/>
    <row r="10923" s="7" customFormat="1" x14ac:dyDescent="0.25"/>
    <row r="10924" s="7" customFormat="1" x14ac:dyDescent="0.25"/>
    <row r="10925" s="7" customFormat="1" x14ac:dyDescent="0.25"/>
    <row r="10926" s="7" customFormat="1" x14ac:dyDescent="0.25"/>
    <row r="10927" s="7" customFormat="1" x14ac:dyDescent="0.25"/>
    <row r="10928" s="7" customFormat="1" x14ac:dyDescent="0.25"/>
    <row r="10929" s="7" customFormat="1" x14ac:dyDescent="0.25"/>
    <row r="10930" s="7" customFormat="1" x14ac:dyDescent="0.25"/>
    <row r="10931" s="7" customFormat="1" x14ac:dyDescent="0.25"/>
    <row r="10932" s="7" customFormat="1" x14ac:dyDescent="0.25"/>
    <row r="10933" s="7" customFormat="1" x14ac:dyDescent="0.25"/>
    <row r="10934" s="7" customFormat="1" x14ac:dyDescent="0.25"/>
    <row r="10935" s="7" customFormat="1" x14ac:dyDescent="0.25"/>
    <row r="10936" s="7" customFormat="1" x14ac:dyDescent="0.25"/>
    <row r="10937" s="7" customFormat="1" x14ac:dyDescent="0.25"/>
    <row r="10938" s="7" customFormat="1" x14ac:dyDescent="0.25"/>
    <row r="10939" s="7" customFormat="1" x14ac:dyDescent="0.25"/>
    <row r="10940" s="7" customFormat="1" x14ac:dyDescent="0.25"/>
    <row r="10941" s="7" customFormat="1" x14ac:dyDescent="0.25"/>
    <row r="10942" s="7" customFormat="1" x14ac:dyDescent="0.25"/>
    <row r="10943" s="7" customFormat="1" x14ac:dyDescent="0.25"/>
    <row r="10944" s="7" customFormat="1" x14ac:dyDescent="0.25"/>
    <row r="10945" s="7" customFormat="1" x14ac:dyDescent="0.25"/>
    <row r="10946" s="7" customFormat="1" x14ac:dyDescent="0.25"/>
    <row r="10947" s="7" customFormat="1" x14ac:dyDescent="0.25"/>
    <row r="10948" s="7" customFormat="1" x14ac:dyDescent="0.25"/>
    <row r="10949" s="7" customFormat="1" x14ac:dyDescent="0.25"/>
    <row r="10950" s="7" customFormat="1" x14ac:dyDescent="0.25"/>
    <row r="10951" s="7" customFormat="1" x14ac:dyDescent="0.25"/>
    <row r="10952" s="7" customFormat="1" x14ac:dyDescent="0.25"/>
    <row r="10953" s="7" customFormat="1" x14ac:dyDescent="0.25"/>
    <row r="10954" s="7" customFormat="1" x14ac:dyDescent="0.25"/>
    <row r="10955" s="7" customFormat="1" x14ac:dyDescent="0.25"/>
    <row r="10956" s="7" customFormat="1" x14ac:dyDescent="0.25"/>
    <row r="10957" s="7" customFormat="1" x14ac:dyDescent="0.25"/>
    <row r="10958" s="7" customFormat="1" x14ac:dyDescent="0.25"/>
    <row r="10959" s="7" customFormat="1" x14ac:dyDescent="0.25"/>
    <row r="10960" s="7" customFormat="1" x14ac:dyDescent="0.25"/>
    <row r="10961" s="7" customFormat="1" x14ac:dyDescent="0.25"/>
    <row r="10962" s="7" customFormat="1" x14ac:dyDescent="0.25"/>
    <row r="10963" s="7" customFormat="1" x14ac:dyDescent="0.25"/>
    <row r="10964" s="7" customFormat="1" x14ac:dyDescent="0.25"/>
    <row r="10965" s="7" customFormat="1" x14ac:dyDescent="0.25"/>
    <row r="10966" s="7" customFormat="1" x14ac:dyDescent="0.25"/>
    <row r="10967" s="7" customFormat="1" x14ac:dyDescent="0.25"/>
    <row r="10968" s="7" customFormat="1" x14ac:dyDescent="0.25"/>
    <row r="10969" s="7" customFormat="1" x14ac:dyDescent="0.25"/>
    <row r="10970" s="7" customFormat="1" x14ac:dyDescent="0.25"/>
    <row r="10971" s="7" customFormat="1" x14ac:dyDescent="0.25"/>
    <row r="10972" s="7" customFormat="1" x14ac:dyDescent="0.25"/>
    <row r="10973" s="7" customFormat="1" x14ac:dyDescent="0.25"/>
    <row r="10974" s="7" customFormat="1" x14ac:dyDescent="0.25"/>
    <row r="10975" s="7" customFormat="1" x14ac:dyDescent="0.25"/>
    <row r="10976" s="7" customFormat="1" x14ac:dyDescent="0.25"/>
    <row r="10977" s="7" customFormat="1" x14ac:dyDescent="0.25"/>
    <row r="10978" s="7" customFormat="1" x14ac:dyDescent="0.25"/>
    <row r="10979" s="7" customFormat="1" x14ac:dyDescent="0.25"/>
    <row r="10980" s="7" customFormat="1" x14ac:dyDescent="0.25"/>
    <row r="10981" s="7" customFormat="1" x14ac:dyDescent="0.25"/>
    <row r="10982" s="7" customFormat="1" x14ac:dyDescent="0.25"/>
    <row r="10983" s="7" customFormat="1" x14ac:dyDescent="0.25"/>
    <row r="10984" s="7" customFormat="1" x14ac:dyDescent="0.25"/>
    <row r="10985" s="7" customFormat="1" x14ac:dyDescent="0.25"/>
    <row r="10986" s="7" customFormat="1" x14ac:dyDescent="0.25"/>
    <row r="10987" s="7" customFormat="1" x14ac:dyDescent="0.25"/>
    <row r="10988" s="7" customFormat="1" x14ac:dyDescent="0.25"/>
    <row r="10989" s="7" customFormat="1" x14ac:dyDescent="0.25"/>
    <row r="10990" s="7" customFormat="1" x14ac:dyDescent="0.25"/>
    <row r="10991" s="7" customFormat="1" x14ac:dyDescent="0.25"/>
    <row r="10992" s="7" customFormat="1" x14ac:dyDescent="0.25"/>
    <row r="10993" s="7" customFormat="1" x14ac:dyDescent="0.25"/>
    <row r="10994" s="7" customFormat="1" x14ac:dyDescent="0.25"/>
    <row r="10995" s="7" customFormat="1" x14ac:dyDescent="0.25"/>
    <row r="10996" s="7" customFormat="1" x14ac:dyDescent="0.25"/>
    <row r="10997" s="7" customFormat="1" x14ac:dyDescent="0.25"/>
    <row r="10998" s="7" customFormat="1" x14ac:dyDescent="0.25"/>
    <row r="10999" s="7" customFormat="1" x14ac:dyDescent="0.25"/>
    <row r="11000" s="7" customFormat="1" x14ac:dyDescent="0.25"/>
    <row r="11001" s="7" customFormat="1" x14ac:dyDescent="0.25"/>
    <row r="11002" s="7" customFormat="1" x14ac:dyDescent="0.25"/>
    <row r="11003" s="7" customFormat="1" x14ac:dyDescent="0.25"/>
    <row r="11004" s="7" customFormat="1" x14ac:dyDescent="0.25"/>
    <row r="11005" s="7" customFormat="1" x14ac:dyDescent="0.25"/>
    <row r="11006" s="7" customFormat="1" x14ac:dyDescent="0.25"/>
    <row r="11007" s="7" customFormat="1" x14ac:dyDescent="0.25"/>
    <row r="11008" s="7" customFormat="1" x14ac:dyDescent="0.25"/>
    <row r="11009" s="7" customFormat="1" x14ac:dyDescent="0.25"/>
    <row r="11010" s="7" customFormat="1" x14ac:dyDescent="0.25"/>
    <row r="11011" s="7" customFormat="1" x14ac:dyDescent="0.25"/>
    <row r="11012" s="7" customFormat="1" x14ac:dyDescent="0.25"/>
    <row r="11013" s="7" customFormat="1" x14ac:dyDescent="0.25"/>
    <row r="11014" s="7" customFormat="1" x14ac:dyDescent="0.25"/>
    <row r="11015" s="7" customFormat="1" x14ac:dyDescent="0.25"/>
    <row r="11016" s="7" customFormat="1" x14ac:dyDescent="0.25"/>
    <row r="11017" s="7" customFormat="1" x14ac:dyDescent="0.25"/>
    <row r="11018" s="7" customFormat="1" x14ac:dyDescent="0.25"/>
    <row r="11019" s="7" customFormat="1" x14ac:dyDescent="0.25"/>
    <row r="11020" s="7" customFormat="1" x14ac:dyDescent="0.25"/>
    <row r="11021" s="7" customFormat="1" x14ac:dyDescent="0.25"/>
    <row r="11022" s="7" customFormat="1" x14ac:dyDescent="0.25"/>
    <row r="11023" s="7" customFormat="1" x14ac:dyDescent="0.25"/>
    <row r="11024" s="7" customFormat="1" x14ac:dyDescent="0.25"/>
    <row r="11025" s="7" customFormat="1" x14ac:dyDescent="0.25"/>
    <row r="11026" s="7" customFormat="1" x14ac:dyDescent="0.25"/>
    <row r="11027" s="7" customFormat="1" x14ac:dyDescent="0.25"/>
    <row r="11028" s="7" customFormat="1" x14ac:dyDescent="0.25"/>
    <row r="11029" s="7" customFormat="1" x14ac:dyDescent="0.25"/>
    <row r="11030" s="7" customFormat="1" x14ac:dyDescent="0.25"/>
    <row r="11031" s="7" customFormat="1" x14ac:dyDescent="0.25"/>
    <row r="11032" s="7" customFormat="1" x14ac:dyDescent="0.25"/>
    <row r="11033" s="7" customFormat="1" x14ac:dyDescent="0.25"/>
    <row r="11034" s="7" customFormat="1" x14ac:dyDescent="0.25"/>
    <row r="11035" s="7" customFormat="1" x14ac:dyDescent="0.25"/>
    <row r="11036" s="7" customFormat="1" x14ac:dyDescent="0.25"/>
    <row r="11037" s="7" customFormat="1" x14ac:dyDescent="0.25"/>
    <row r="11038" s="7" customFormat="1" x14ac:dyDescent="0.25"/>
    <row r="11039" s="7" customFormat="1" x14ac:dyDescent="0.25"/>
    <row r="11040" s="7" customFormat="1" x14ac:dyDescent="0.25"/>
    <row r="11041" s="7" customFormat="1" x14ac:dyDescent="0.25"/>
    <row r="11042" s="7" customFormat="1" x14ac:dyDescent="0.25"/>
    <row r="11043" s="7" customFormat="1" x14ac:dyDescent="0.25"/>
    <row r="11044" s="7" customFormat="1" x14ac:dyDescent="0.25"/>
    <row r="11045" s="7" customFormat="1" x14ac:dyDescent="0.25"/>
    <row r="11046" s="7" customFormat="1" x14ac:dyDescent="0.25"/>
    <row r="11047" s="7" customFormat="1" x14ac:dyDescent="0.25"/>
    <row r="11048" s="7" customFormat="1" x14ac:dyDescent="0.25"/>
    <row r="11049" s="7" customFormat="1" x14ac:dyDescent="0.25"/>
    <row r="11050" s="7" customFormat="1" x14ac:dyDescent="0.25"/>
    <row r="11051" s="7" customFormat="1" x14ac:dyDescent="0.25"/>
    <row r="11052" s="7" customFormat="1" x14ac:dyDescent="0.25"/>
    <row r="11053" s="7" customFormat="1" x14ac:dyDescent="0.25"/>
    <row r="11054" s="7" customFormat="1" x14ac:dyDescent="0.25"/>
    <row r="11055" s="7" customFormat="1" x14ac:dyDescent="0.25"/>
    <row r="11056" s="7" customFormat="1" x14ac:dyDescent="0.25"/>
    <row r="11057" s="7" customFormat="1" x14ac:dyDescent="0.25"/>
    <row r="11058" s="7" customFormat="1" x14ac:dyDescent="0.25"/>
    <row r="11059" s="7" customFormat="1" x14ac:dyDescent="0.25"/>
    <row r="11060" s="7" customFormat="1" x14ac:dyDescent="0.25"/>
    <row r="11061" s="7" customFormat="1" x14ac:dyDescent="0.25"/>
    <row r="11062" s="7" customFormat="1" x14ac:dyDescent="0.25"/>
    <row r="11063" s="7" customFormat="1" x14ac:dyDescent="0.25"/>
    <row r="11064" s="7" customFormat="1" x14ac:dyDescent="0.25"/>
    <row r="11065" s="7" customFormat="1" x14ac:dyDescent="0.25"/>
    <row r="11066" s="7" customFormat="1" x14ac:dyDescent="0.25"/>
    <row r="11067" s="7" customFormat="1" x14ac:dyDescent="0.25"/>
    <row r="11068" s="7" customFormat="1" x14ac:dyDescent="0.25"/>
    <row r="11069" s="7" customFormat="1" x14ac:dyDescent="0.25"/>
    <row r="11070" s="7" customFormat="1" x14ac:dyDescent="0.25"/>
    <row r="11071" s="7" customFormat="1" x14ac:dyDescent="0.25"/>
    <row r="11072" s="7" customFormat="1" x14ac:dyDescent="0.25"/>
    <row r="11073" s="7" customFormat="1" x14ac:dyDescent="0.25"/>
    <row r="11074" s="7" customFormat="1" x14ac:dyDescent="0.25"/>
    <row r="11075" s="7" customFormat="1" x14ac:dyDescent="0.25"/>
    <row r="11076" s="7" customFormat="1" x14ac:dyDescent="0.25"/>
    <row r="11077" s="7" customFormat="1" x14ac:dyDescent="0.25"/>
    <row r="11078" s="7" customFormat="1" x14ac:dyDescent="0.25"/>
    <row r="11079" s="7" customFormat="1" x14ac:dyDescent="0.25"/>
    <row r="11080" s="7" customFormat="1" x14ac:dyDescent="0.25"/>
    <row r="11081" s="7" customFormat="1" x14ac:dyDescent="0.25"/>
    <row r="11082" s="7" customFormat="1" x14ac:dyDescent="0.25"/>
    <row r="11083" s="7" customFormat="1" x14ac:dyDescent="0.25"/>
    <row r="11084" s="7" customFormat="1" x14ac:dyDescent="0.25"/>
    <row r="11085" s="7" customFormat="1" x14ac:dyDescent="0.25"/>
    <row r="11086" s="7" customFormat="1" x14ac:dyDescent="0.25"/>
    <row r="11087" s="7" customFormat="1" x14ac:dyDescent="0.25"/>
    <row r="11088" s="7" customFormat="1" x14ac:dyDescent="0.25"/>
    <row r="11089" s="7" customFormat="1" x14ac:dyDescent="0.25"/>
    <row r="11090" s="7" customFormat="1" x14ac:dyDescent="0.25"/>
    <row r="11091" s="7" customFormat="1" x14ac:dyDescent="0.25"/>
    <row r="11092" s="7" customFormat="1" x14ac:dyDescent="0.25"/>
    <row r="11093" s="7" customFormat="1" x14ac:dyDescent="0.25"/>
    <row r="11094" s="7" customFormat="1" x14ac:dyDescent="0.25"/>
    <row r="11095" s="7" customFormat="1" x14ac:dyDescent="0.25"/>
    <row r="11096" s="7" customFormat="1" x14ac:dyDescent="0.25"/>
    <row r="11097" s="7" customFormat="1" x14ac:dyDescent="0.25"/>
    <row r="11098" s="7" customFormat="1" x14ac:dyDescent="0.25"/>
    <row r="11099" s="7" customFormat="1" x14ac:dyDescent="0.25"/>
    <row r="11100" s="7" customFormat="1" x14ac:dyDescent="0.25"/>
    <row r="11101" s="7" customFormat="1" x14ac:dyDescent="0.25"/>
    <row r="11102" s="7" customFormat="1" x14ac:dyDescent="0.25"/>
    <row r="11103" s="7" customFormat="1" x14ac:dyDescent="0.25"/>
    <row r="11104" s="7" customFormat="1" x14ac:dyDescent="0.25"/>
    <row r="11105" s="7" customFormat="1" x14ac:dyDescent="0.25"/>
    <row r="11106" s="7" customFormat="1" x14ac:dyDescent="0.25"/>
    <row r="11107" s="7" customFormat="1" x14ac:dyDescent="0.25"/>
    <row r="11108" s="7" customFormat="1" x14ac:dyDescent="0.25"/>
    <row r="11109" s="7" customFormat="1" x14ac:dyDescent="0.25"/>
    <row r="11110" s="7" customFormat="1" x14ac:dyDescent="0.25"/>
    <row r="11111" s="7" customFormat="1" x14ac:dyDescent="0.25"/>
    <row r="11112" s="7" customFormat="1" x14ac:dyDescent="0.25"/>
    <row r="11113" s="7" customFormat="1" x14ac:dyDescent="0.25"/>
    <row r="11114" s="7" customFormat="1" x14ac:dyDescent="0.25"/>
    <row r="11115" s="7" customFormat="1" x14ac:dyDescent="0.25"/>
    <row r="11116" s="7" customFormat="1" x14ac:dyDescent="0.25"/>
    <row r="11117" s="7" customFormat="1" x14ac:dyDescent="0.25"/>
    <row r="11118" s="7" customFormat="1" x14ac:dyDescent="0.25"/>
    <row r="11119" s="7" customFormat="1" x14ac:dyDescent="0.25"/>
    <row r="11120" s="7" customFormat="1" x14ac:dyDescent="0.25"/>
    <row r="11121" s="7" customFormat="1" x14ac:dyDescent="0.25"/>
    <row r="11122" s="7" customFormat="1" x14ac:dyDescent="0.25"/>
    <row r="11123" s="7" customFormat="1" x14ac:dyDescent="0.25"/>
    <row r="11124" s="7" customFormat="1" x14ac:dyDescent="0.25"/>
    <row r="11125" s="7" customFormat="1" x14ac:dyDescent="0.25"/>
    <row r="11126" s="7" customFormat="1" x14ac:dyDescent="0.25"/>
    <row r="11127" s="7" customFormat="1" x14ac:dyDescent="0.25"/>
    <row r="11128" s="7" customFormat="1" x14ac:dyDescent="0.25"/>
    <row r="11129" s="7" customFormat="1" x14ac:dyDescent="0.25"/>
    <row r="11130" s="7" customFormat="1" x14ac:dyDescent="0.25"/>
    <row r="11131" s="7" customFormat="1" x14ac:dyDescent="0.25"/>
    <row r="11132" s="7" customFormat="1" x14ac:dyDescent="0.25"/>
    <row r="11133" s="7" customFormat="1" x14ac:dyDescent="0.25"/>
    <row r="11134" s="7" customFormat="1" x14ac:dyDescent="0.25"/>
    <row r="11135" s="7" customFormat="1" x14ac:dyDescent="0.25"/>
    <row r="11136" s="7" customFormat="1" x14ac:dyDescent="0.25"/>
    <row r="11137" s="7" customFormat="1" x14ac:dyDescent="0.25"/>
    <row r="11138" s="7" customFormat="1" x14ac:dyDescent="0.25"/>
    <row r="11139" s="7" customFormat="1" x14ac:dyDescent="0.25"/>
    <row r="11140" s="7" customFormat="1" x14ac:dyDescent="0.25"/>
    <row r="11141" s="7" customFormat="1" x14ac:dyDescent="0.25"/>
    <row r="11142" s="7" customFormat="1" x14ac:dyDescent="0.25"/>
    <row r="11143" s="7" customFormat="1" x14ac:dyDescent="0.25"/>
    <row r="11144" s="7" customFormat="1" x14ac:dyDescent="0.25"/>
    <row r="11145" s="7" customFormat="1" x14ac:dyDescent="0.25"/>
    <row r="11146" s="7" customFormat="1" x14ac:dyDescent="0.25"/>
    <row r="11147" s="7" customFormat="1" x14ac:dyDescent="0.25"/>
    <row r="11148" s="7" customFormat="1" x14ac:dyDescent="0.25"/>
    <row r="11149" s="7" customFormat="1" x14ac:dyDescent="0.25"/>
    <row r="11150" s="7" customFormat="1" x14ac:dyDescent="0.25"/>
    <row r="11151" s="7" customFormat="1" x14ac:dyDescent="0.25"/>
    <row r="11152" s="7" customFormat="1" x14ac:dyDescent="0.25"/>
    <row r="11153" s="7" customFormat="1" x14ac:dyDescent="0.25"/>
    <row r="11154" s="7" customFormat="1" x14ac:dyDescent="0.25"/>
    <row r="11155" s="7" customFormat="1" x14ac:dyDescent="0.25"/>
    <row r="11156" s="7" customFormat="1" x14ac:dyDescent="0.25"/>
    <row r="11157" s="7" customFormat="1" x14ac:dyDescent="0.25"/>
    <row r="11158" s="7" customFormat="1" x14ac:dyDescent="0.25"/>
    <row r="11159" s="7" customFormat="1" x14ac:dyDescent="0.25"/>
    <row r="11160" s="7" customFormat="1" x14ac:dyDescent="0.25"/>
    <row r="11161" s="7" customFormat="1" x14ac:dyDescent="0.25"/>
    <row r="11162" s="7" customFormat="1" x14ac:dyDescent="0.25"/>
    <row r="11163" s="7" customFormat="1" x14ac:dyDescent="0.25"/>
    <row r="11164" s="7" customFormat="1" x14ac:dyDescent="0.25"/>
    <row r="11165" s="7" customFormat="1" x14ac:dyDescent="0.25"/>
    <row r="11166" s="7" customFormat="1" x14ac:dyDescent="0.25"/>
    <row r="11167" s="7" customFormat="1" x14ac:dyDescent="0.25"/>
    <row r="11168" s="7" customFormat="1" x14ac:dyDescent="0.25"/>
    <row r="11169" s="7" customFormat="1" x14ac:dyDescent="0.25"/>
    <row r="11170" s="7" customFormat="1" x14ac:dyDescent="0.25"/>
    <row r="11171" s="7" customFormat="1" x14ac:dyDescent="0.25"/>
    <row r="11172" s="7" customFormat="1" x14ac:dyDescent="0.25"/>
    <row r="11173" s="7" customFormat="1" x14ac:dyDescent="0.25"/>
    <row r="11174" s="7" customFormat="1" x14ac:dyDescent="0.25"/>
    <row r="11175" s="7" customFormat="1" x14ac:dyDescent="0.25"/>
    <row r="11176" s="7" customFormat="1" x14ac:dyDescent="0.25"/>
    <row r="11177" s="7" customFormat="1" x14ac:dyDescent="0.25"/>
    <row r="11178" s="7" customFormat="1" x14ac:dyDescent="0.25"/>
    <row r="11179" s="7" customFormat="1" x14ac:dyDescent="0.25"/>
    <row r="11180" s="7" customFormat="1" x14ac:dyDescent="0.25"/>
    <row r="11181" s="7" customFormat="1" x14ac:dyDescent="0.25"/>
    <row r="11182" s="7" customFormat="1" x14ac:dyDescent="0.25"/>
    <row r="11183" s="7" customFormat="1" x14ac:dyDescent="0.25"/>
    <row r="11184" s="7" customFormat="1" x14ac:dyDescent="0.25"/>
    <row r="11185" s="7" customFormat="1" x14ac:dyDescent="0.25"/>
    <row r="11186" s="7" customFormat="1" x14ac:dyDescent="0.25"/>
    <row r="11187" s="7" customFormat="1" x14ac:dyDescent="0.25"/>
    <row r="11188" s="7" customFormat="1" x14ac:dyDescent="0.25"/>
    <row r="11189" s="7" customFormat="1" x14ac:dyDescent="0.25"/>
    <row r="11190" s="7" customFormat="1" x14ac:dyDescent="0.25"/>
    <row r="11191" s="7" customFormat="1" x14ac:dyDescent="0.25"/>
    <row r="11192" s="7" customFormat="1" x14ac:dyDescent="0.25"/>
    <row r="11193" s="7" customFormat="1" x14ac:dyDescent="0.25"/>
    <row r="11194" s="7" customFormat="1" x14ac:dyDescent="0.25"/>
    <row r="11195" s="7" customFormat="1" x14ac:dyDescent="0.25"/>
    <row r="11196" s="7" customFormat="1" x14ac:dyDescent="0.25"/>
    <row r="11197" s="7" customFormat="1" x14ac:dyDescent="0.25"/>
    <row r="11198" s="7" customFormat="1" x14ac:dyDescent="0.25"/>
    <row r="11199" s="7" customFormat="1" x14ac:dyDescent="0.25"/>
    <row r="11200" s="7" customFormat="1" x14ac:dyDescent="0.25"/>
    <row r="11201" s="7" customFormat="1" x14ac:dyDescent="0.25"/>
    <row r="11202" s="7" customFormat="1" x14ac:dyDescent="0.25"/>
    <row r="11203" s="7" customFormat="1" x14ac:dyDescent="0.25"/>
    <row r="11204" s="7" customFormat="1" x14ac:dyDescent="0.25"/>
    <row r="11205" s="7" customFormat="1" x14ac:dyDescent="0.25"/>
    <row r="11206" s="7" customFormat="1" x14ac:dyDescent="0.25"/>
    <row r="11207" s="7" customFormat="1" x14ac:dyDescent="0.25"/>
    <row r="11208" s="7" customFormat="1" x14ac:dyDescent="0.25"/>
    <row r="11209" s="7" customFormat="1" x14ac:dyDescent="0.25"/>
    <row r="11210" s="7" customFormat="1" x14ac:dyDescent="0.25"/>
    <row r="11211" s="7" customFormat="1" x14ac:dyDescent="0.25"/>
    <row r="11212" s="7" customFormat="1" x14ac:dyDescent="0.25"/>
    <row r="11213" s="7" customFormat="1" x14ac:dyDescent="0.25"/>
    <row r="11214" s="7" customFormat="1" x14ac:dyDescent="0.25"/>
    <row r="11215" s="7" customFormat="1" x14ac:dyDescent="0.25"/>
    <row r="11216" s="7" customFormat="1" x14ac:dyDescent="0.25"/>
    <row r="11217" s="7" customFormat="1" x14ac:dyDescent="0.25"/>
    <row r="11218" s="7" customFormat="1" x14ac:dyDescent="0.25"/>
    <row r="11219" s="7" customFormat="1" x14ac:dyDescent="0.25"/>
    <row r="11220" s="7" customFormat="1" x14ac:dyDescent="0.25"/>
    <row r="11221" s="7" customFormat="1" x14ac:dyDescent="0.25"/>
    <row r="11222" s="7" customFormat="1" x14ac:dyDescent="0.25"/>
    <row r="11223" s="7" customFormat="1" x14ac:dyDescent="0.25"/>
    <row r="11224" s="7" customFormat="1" x14ac:dyDescent="0.25"/>
    <row r="11225" s="7" customFormat="1" x14ac:dyDescent="0.25"/>
    <row r="11226" s="7" customFormat="1" x14ac:dyDescent="0.25"/>
    <row r="11227" s="7" customFormat="1" x14ac:dyDescent="0.25"/>
    <row r="11228" s="7" customFormat="1" x14ac:dyDescent="0.25"/>
    <row r="11229" s="7" customFormat="1" x14ac:dyDescent="0.25"/>
    <row r="11230" s="7" customFormat="1" x14ac:dyDescent="0.25"/>
    <row r="11231" s="7" customFormat="1" x14ac:dyDescent="0.25"/>
    <row r="11232" s="7" customFormat="1" x14ac:dyDescent="0.25"/>
    <row r="11233" s="7" customFormat="1" x14ac:dyDescent="0.25"/>
    <row r="11234" s="7" customFormat="1" x14ac:dyDescent="0.25"/>
    <row r="11235" s="7" customFormat="1" x14ac:dyDescent="0.25"/>
    <row r="11236" s="7" customFormat="1" x14ac:dyDescent="0.25"/>
    <row r="11237" s="7" customFormat="1" x14ac:dyDescent="0.25"/>
    <row r="11238" s="7" customFormat="1" x14ac:dyDescent="0.25"/>
    <row r="11239" s="7" customFormat="1" x14ac:dyDescent="0.25"/>
    <row r="11240" s="7" customFormat="1" x14ac:dyDescent="0.25"/>
    <row r="11241" s="7" customFormat="1" x14ac:dyDescent="0.25"/>
    <row r="11242" s="7" customFormat="1" x14ac:dyDescent="0.25"/>
    <row r="11243" s="7" customFormat="1" x14ac:dyDescent="0.25"/>
    <row r="11244" s="7" customFormat="1" x14ac:dyDescent="0.25"/>
    <row r="11245" s="7" customFormat="1" x14ac:dyDescent="0.25"/>
    <row r="11246" s="7" customFormat="1" x14ac:dyDescent="0.25"/>
    <row r="11247" s="7" customFormat="1" x14ac:dyDescent="0.25"/>
    <row r="11248" s="7" customFormat="1" x14ac:dyDescent="0.25"/>
    <row r="11249" s="7" customFormat="1" x14ac:dyDescent="0.25"/>
    <row r="11250" s="7" customFormat="1" x14ac:dyDescent="0.25"/>
    <row r="11251" s="7" customFormat="1" x14ac:dyDescent="0.25"/>
    <row r="11252" s="7" customFormat="1" x14ac:dyDescent="0.25"/>
    <row r="11253" s="7" customFormat="1" x14ac:dyDescent="0.25"/>
    <row r="11254" s="7" customFormat="1" x14ac:dyDescent="0.25"/>
    <row r="11255" s="7" customFormat="1" x14ac:dyDescent="0.25"/>
    <row r="11256" s="7" customFormat="1" x14ac:dyDescent="0.25"/>
    <row r="11257" s="7" customFormat="1" x14ac:dyDescent="0.25"/>
    <row r="11258" s="7" customFormat="1" x14ac:dyDescent="0.25"/>
    <row r="11259" s="7" customFormat="1" x14ac:dyDescent="0.25"/>
    <row r="11260" s="7" customFormat="1" x14ac:dyDescent="0.25"/>
    <row r="11261" s="7" customFormat="1" x14ac:dyDescent="0.25"/>
    <row r="11262" s="7" customFormat="1" x14ac:dyDescent="0.25"/>
    <row r="11263" s="7" customFormat="1" x14ac:dyDescent="0.25"/>
    <row r="11264" s="7" customFormat="1" x14ac:dyDescent="0.25"/>
    <row r="11265" s="7" customFormat="1" x14ac:dyDescent="0.25"/>
    <row r="11266" s="7" customFormat="1" x14ac:dyDescent="0.25"/>
    <row r="11267" s="7" customFormat="1" x14ac:dyDescent="0.25"/>
    <row r="11268" s="7" customFormat="1" x14ac:dyDescent="0.25"/>
    <row r="11269" s="7" customFormat="1" x14ac:dyDescent="0.25"/>
    <row r="11270" s="7" customFormat="1" x14ac:dyDescent="0.25"/>
    <row r="11271" s="7" customFormat="1" x14ac:dyDescent="0.25"/>
    <row r="11272" s="7" customFormat="1" x14ac:dyDescent="0.25"/>
    <row r="11273" s="7" customFormat="1" x14ac:dyDescent="0.25"/>
    <row r="11274" s="7" customFormat="1" x14ac:dyDescent="0.25"/>
    <row r="11275" s="7" customFormat="1" x14ac:dyDescent="0.25"/>
    <row r="11276" s="7" customFormat="1" x14ac:dyDescent="0.25"/>
    <row r="11277" s="7" customFormat="1" x14ac:dyDescent="0.25"/>
    <row r="11278" s="7" customFormat="1" x14ac:dyDescent="0.25"/>
    <row r="11279" s="7" customFormat="1" x14ac:dyDescent="0.25"/>
    <row r="11280" s="7" customFormat="1" x14ac:dyDescent="0.25"/>
    <row r="11281" s="7" customFormat="1" x14ac:dyDescent="0.25"/>
    <row r="11282" s="7" customFormat="1" x14ac:dyDescent="0.25"/>
    <row r="11283" s="7" customFormat="1" x14ac:dyDescent="0.25"/>
    <row r="11284" s="7" customFormat="1" x14ac:dyDescent="0.25"/>
    <row r="11285" s="7" customFormat="1" x14ac:dyDescent="0.25"/>
    <row r="11286" s="7" customFormat="1" x14ac:dyDescent="0.25"/>
    <row r="11287" s="7" customFormat="1" x14ac:dyDescent="0.25"/>
    <row r="11288" s="7" customFormat="1" x14ac:dyDescent="0.25"/>
    <row r="11289" s="7" customFormat="1" x14ac:dyDescent="0.25"/>
    <row r="11290" s="7" customFormat="1" x14ac:dyDescent="0.25"/>
    <row r="11291" s="7" customFormat="1" x14ac:dyDescent="0.25"/>
    <row r="11292" s="7" customFormat="1" x14ac:dyDescent="0.25"/>
    <row r="11293" s="7" customFormat="1" x14ac:dyDescent="0.25"/>
    <row r="11294" s="7" customFormat="1" x14ac:dyDescent="0.25"/>
    <row r="11295" s="7" customFormat="1" x14ac:dyDescent="0.25"/>
    <row r="11296" s="7" customFormat="1" x14ac:dyDescent="0.25"/>
    <row r="11297" s="7" customFormat="1" x14ac:dyDescent="0.25"/>
    <row r="11298" s="7" customFormat="1" x14ac:dyDescent="0.25"/>
    <row r="11299" s="7" customFormat="1" x14ac:dyDescent="0.25"/>
    <row r="11300" s="7" customFormat="1" x14ac:dyDescent="0.25"/>
    <row r="11301" s="7" customFormat="1" x14ac:dyDescent="0.25"/>
    <row r="11302" s="7" customFormat="1" x14ac:dyDescent="0.25"/>
    <row r="11303" s="7" customFormat="1" x14ac:dyDescent="0.25"/>
    <row r="11304" s="7" customFormat="1" x14ac:dyDescent="0.25"/>
    <row r="11305" s="7" customFormat="1" x14ac:dyDescent="0.25"/>
    <row r="11306" s="7" customFormat="1" x14ac:dyDescent="0.25"/>
    <row r="11307" s="7" customFormat="1" x14ac:dyDescent="0.25"/>
    <row r="11308" s="7" customFormat="1" x14ac:dyDescent="0.25"/>
    <row r="11309" s="7" customFormat="1" x14ac:dyDescent="0.25"/>
    <row r="11310" s="7" customFormat="1" x14ac:dyDescent="0.25"/>
    <row r="11311" s="7" customFormat="1" x14ac:dyDescent="0.25"/>
    <row r="11312" s="7" customFormat="1" x14ac:dyDescent="0.25"/>
    <row r="11313" s="7" customFormat="1" x14ac:dyDescent="0.25"/>
    <row r="11314" s="7" customFormat="1" x14ac:dyDescent="0.25"/>
    <row r="11315" s="7" customFormat="1" x14ac:dyDescent="0.25"/>
    <row r="11316" s="7" customFormat="1" x14ac:dyDescent="0.25"/>
    <row r="11317" s="7" customFormat="1" x14ac:dyDescent="0.25"/>
    <row r="11318" s="7" customFormat="1" x14ac:dyDescent="0.25"/>
    <row r="11319" s="7" customFormat="1" x14ac:dyDescent="0.25"/>
    <row r="11320" s="7" customFormat="1" x14ac:dyDescent="0.25"/>
    <row r="11321" s="7" customFormat="1" x14ac:dyDescent="0.25"/>
    <row r="11322" s="7" customFormat="1" x14ac:dyDescent="0.25"/>
    <row r="11323" s="7" customFormat="1" x14ac:dyDescent="0.25"/>
    <row r="11324" s="7" customFormat="1" x14ac:dyDescent="0.25"/>
    <row r="11325" s="7" customFormat="1" x14ac:dyDescent="0.25"/>
    <row r="11326" s="7" customFormat="1" x14ac:dyDescent="0.25"/>
    <row r="11327" s="7" customFormat="1" x14ac:dyDescent="0.25"/>
    <row r="11328" s="7" customFormat="1" x14ac:dyDescent="0.25"/>
    <row r="11329" s="7" customFormat="1" x14ac:dyDescent="0.25"/>
    <row r="11330" s="7" customFormat="1" x14ac:dyDescent="0.25"/>
    <row r="11331" s="7" customFormat="1" x14ac:dyDescent="0.25"/>
    <row r="11332" s="7" customFormat="1" x14ac:dyDescent="0.25"/>
    <row r="11333" s="7" customFormat="1" x14ac:dyDescent="0.25"/>
    <row r="11334" s="7" customFormat="1" x14ac:dyDescent="0.25"/>
    <row r="11335" s="7" customFormat="1" x14ac:dyDescent="0.25"/>
    <row r="11336" s="7" customFormat="1" x14ac:dyDescent="0.25"/>
    <row r="11337" s="7" customFormat="1" x14ac:dyDescent="0.25"/>
    <row r="11338" s="7" customFormat="1" x14ac:dyDescent="0.25"/>
    <row r="11339" s="7" customFormat="1" x14ac:dyDescent="0.25"/>
    <row r="11340" s="7" customFormat="1" x14ac:dyDescent="0.25"/>
    <row r="11341" s="7" customFormat="1" x14ac:dyDescent="0.25"/>
    <row r="11342" s="7" customFormat="1" x14ac:dyDescent="0.25"/>
    <row r="11343" s="7" customFormat="1" x14ac:dyDescent="0.25"/>
    <row r="11344" s="7" customFormat="1" x14ac:dyDescent="0.25"/>
    <row r="11345" s="7" customFormat="1" x14ac:dyDescent="0.25"/>
    <row r="11346" s="7" customFormat="1" x14ac:dyDescent="0.25"/>
    <row r="11347" s="7" customFormat="1" x14ac:dyDescent="0.25"/>
    <row r="11348" s="7" customFormat="1" x14ac:dyDescent="0.25"/>
    <row r="11349" s="7" customFormat="1" x14ac:dyDescent="0.25"/>
    <row r="11350" s="7" customFormat="1" x14ac:dyDescent="0.25"/>
    <row r="11351" s="7" customFormat="1" x14ac:dyDescent="0.25"/>
    <row r="11352" s="7" customFormat="1" x14ac:dyDescent="0.25"/>
    <row r="11353" s="7" customFormat="1" x14ac:dyDescent="0.25"/>
    <row r="11354" s="7" customFormat="1" x14ac:dyDescent="0.25"/>
    <row r="11355" s="7" customFormat="1" x14ac:dyDescent="0.25"/>
    <row r="11356" s="7" customFormat="1" x14ac:dyDescent="0.25"/>
    <row r="11357" s="7" customFormat="1" x14ac:dyDescent="0.25"/>
    <row r="11358" s="7" customFormat="1" x14ac:dyDescent="0.25"/>
    <row r="11359" s="7" customFormat="1" x14ac:dyDescent="0.25"/>
    <row r="11360" s="7" customFormat="1" x14ac:dyDescent="0.25"/>
    <row r="11361" s="7" customFormat="1" x14ac:dyDescent="0.25"/>
    <row r="11362" s="7" customFormat="1" x14ac:dyDescent="0.25"/>
    <row r="11363" s="7" customFormat="1" x14ac:dyDescent="0.25"/>
    <row r="11364" s="7" customFormat="1" x14ac:dyDescent="0.25"/>
    <row r="11365" s="7" customFormat="1" x14ac:dyDescent="0.25"/>
    <row r="11366" s="7" customFormat="1" x14ac:dyDescent="0.25"/>
    <row r="11367" s="7" customFormat="1" x14ac:dyDescent="0.25"/>
    <row r="11368" s="7" customFormat="1" x14ac:dyDescent="0.25"/>
    <row r="11369" s="7" customFormat="1" x14ac:dyDescent="0.25"/>
    <row r="11370" s="7" customFormat="1" x14ac:dyDescent="0.25"/>
    <row r="11371" s="7" customFormat="1" x14ac:dyDescent="0.25"/>
    <row r="11372" s="7" customFormat="1" x14ac:dyDescent="0.25"/>
    <row r="11373" s="7" customFormat="1" x14ac:dyDescent="0.25"/>
    <row r="11374" s="7" customFormat="1" x14ac:dyDescent="0.25"/>
    <row r="11375" s="7" customFormat="1" x14ac:dyDescent="0.25"/>
    <row r="11376" s="7" customFormat="1" x14ac:dyDescent="0.25"/>
    <row r="11377" s="7" customFormat="1" x14ac:dyDescent="0.25"/>
    <row r="11378" s="7" customFormat="1" x14ac:dyDescent="0.25"/>
    <row r="11379" s="7" customFormat="1" x14ac:dyDescent="0.25"/>
    <row r="11380" s="7" customFormat="1" x14ac:dyDescent="0.25"/>
    <row r="11381" s="7" customFormat="1" x14ac:dyDescent="0.25"/>
    <row r="11382" s="7" customFormat="1" x14ac:dyDescent="0.25"/>
    <row r="11383" s="7" customFormat="1" x14ac:dyDescent="0.25"/>
    <row r="11384" s="7" customFormat="1" x14ac:dyDescent="0.25"/>
    <row r="11385" s="7" customFormat="1" x14ac:dyDescent="0.25"/>
    <row r="11386" s="7" customFormat="1" x14ac:dyDescent="0.25"/>
    <row r="11387" s="7" customFormat="1" x14ac:dyDescent="0.25"/>
    <row r="11388" s="7" customFormat="1" x14ac:dyDescent="0.25"/>
    <row r="11389" s="7" customFormat="1" x14ac:dyDescent="0.25"/>
    <row r="11390" s="7" customFormat="1" x14ac:dyDescent="0.25"/>
    <row r="11391" s="7" customFormat="1" x14ac:dyDescent="0.25"/>
    <row r="11392" s="7" customFormat="1" x14ac:dyDescent="0.25"/>
    <row r="11393" s="7" customFormat="1" x14ac:dyDescent="0.25"/>
    <row r="11394" s="7" customFormat="1" x14ac:dyDescent="0.25"/>
    <row r="11395" s="7" customFormat="1" x14ac:dyDescent="0.25"/>
    <row r="11396" s="7" customFormat="1" x14ac:dyDescent="0.25"/>
    <row r="11397" s="7" customFormat="1" x14ac:dyDescent="0.25"/>
    <row r="11398" s="7" customFormat="1" x14ac:dyDescent="0.25"/>
    <row r="11399" s="7" customFormat="1" x14ac:dyDescent="0.25"/>
    <row r="11400" s="7" customFormat="1" x14ac:dyDescent="0.25"/>
    <row r="11401" s="7" customFormat="1" x14ac:dyDescent="0.25"/>
    <row r="11402" s="7" customFormat="1" x14ac:dyDescent="0.25"/>
    <row r="11403" s="7" customFormat="1" x14ac:dyDescent="0.25"/>
    <row r="11404" s="7" customFormat="1" x14ac:dyDescent="0.25"/>
    <row r="11405" s="7" customFormat="1" x14ac:dyDescent="0.25"/>
    <row r="11406" s="7" customFormat="1" x14ac:dyDescent="0.25"/>
    <row r="11407" s="7" customFormat="1" x14ac:dyDescent="0.25"/>
    <row r="11408" s="7" customFormat="1" x14ac:dyDescent="0.25"/>
    <row r="11409" s="7" customFormat="1" x14ac:dyDescent="0.25"/>
    <row r="11410" s="7" customFormat="1" x14ac:dyDescent="0.25"/>
    <row r="11411" s="7" customFormat="1" x14ac:dyDescent="0.25"/>
    <row r="11412" s="7" customFormat="1" x14ac:dyDescent="0.25"/>
    <row r="11413" s="7" customFormat="1" x14ac:dyDescent="0.25"/>
    <row r="11414" s="7" customFormat="1" x14ac:dyDescent="0.25"/>
    <row r="11415" s="7" customFormat="1" x14ac:dyDescent="0.25"/>
    <row r="11416" s="7" customFormat="1" x14ac:dyDescent="0.25"/>
    <row r="11417" s="7" customFormat="1" x14ac:dyDescent="0.25"/>
    <row r="11418" s="7" customFormat="1" x14ac:dyDescent="0.25"/>
    <row r="11419" s="7" customFormat="1" x14ac:dyDescent="0.25"/>
    <row r="11420" s="7" customFormat="1" x14ac:dyDescent="0.25"/>
    <row r="11421" s="7" customFormat="1" x14ac:dyDescent="0.25"/>
    <row r="11422" s="7" customFormat="1" x14ac:dyDescent="0.25"/>
    <row r="11423" s="7" customFormat="1" x14ac:dyDescent="0.25"/>
    <row r="11424" s="7" customFormat="1" x14ac:dyDescent="0.25"/>
    <row r="11425" s="7" customFormat="1" x14ac:dyDescent="0.25"/>
    <row r="11426" s="7" customFormat="1" x14ac:dyDescent="0.25"/>
    <row r="11427" s="7" customFormat="1" x14ac:dyDescent="0.25"/>
    <row r="11428" s="7" customFormat="1" x14ac:dyDescent="0.25"/>
    <row r="11429" s="7" customFormat="1" x14ac:dyDescent="0.25"/>
    <row r="11430" s="7" customFormat="1" x14ac:dyDescent="0.25"/>
    <row r="11431" s="7" customFormat="1" x14ac:dyDescent="0.25"/>
    <row r="11432" s="7" customFormat="1" x14ac:dyDescent="0.25"/>
    <row r="11433" s="7" customFormat="1" x14ac:dyDescent="0.25"/>
    <row r="11434" s="7" customFormat="1" x14ac:dyDescent="0.25"/>
    <row r="11435" s="7" customFormat="1" x14ac:dyDescent="0.25"/>
    <row r="11436" s="7" customFormat="1" x14ac:dyDescent="0.25"/>
    <row r="11437" s="7" customFormat="1" x14ac:dyDescent="0.25"/>
    <row r="11438" s="7" customFormat="1" x14ac:dyDescent="0.25"/>
    <row r="11439" s="7" customFormat="1" x14ac:dyDescent="0.25"/>
    <row r="11440" s="7" customFormat="1" x14ac:dyDescent="0.25"/>
    <row r="11441" s="7" customFormat="1" x14ac:dyDescent="0.25"/>
    <row r="11442" s="7" customFormat="1" x14ac:dyDescent="0.25"/>
    <row r="11443" s="7" customFormat="1" x14ac:dyDescent="0.25"/>
    <row r="11444" s="7" customFormat="1" x14ac:dyDescent="0.25"/>
    <row r="11445" s="7" customFormat="1" x14ac:dyDescent="0.25"/>
    <row r="11446" s="7" customFormat="1" x14ac:dyDescent="0.25"/>
    <row r="11447" s="7" customFormat="1" x14ac:dyDescent="0.25"/>
    <row r="11448" s="7" customFormat="1" x14ac:dyDescent="0.25"/>
    <row r="11449" s="7" customFormat="1" x14ac:dyDescent="0.25"/>
    <row r="11450" s="7" customFormat="1" x14ac:dyDescent="0.25"/>
    <row r="11451" s="7" customFormat="1" x14ac:dyDescent="0.25"/>
    <row r="11452" s="7" customFormat="1" x14ac:dyDescent="0.25"/>
    <row r="11453" s="7" customFormat="1" x14ac:dyDescent="0.25"/>
    <row r="11454" s="7" customFormat="1" x14ac:dyDescent="0.25"/>
    <row r="11455" s="7" customFormat="1" x14ac:dyDescent="0.25"/>
    <row r="11456" s="7" customFormat="1" x14ac:dyDescent="0.25"/>
    <row r="11457" s="7" customFormat="1" x14ac:dyDescent="0.25"/>
    <row r="11458" s="7" customFormat="1" x14ac:dyDescent="0.25"/>
    <row r="11459" s="7" customFormat="1" x14ac:dyDescent="0.25"/>
    <row r="11460" s="7" customFormat="1" x14ac:dyDescent="0.25"/>
    <row r="11461" s="7" customFormat="1" x14ac:dyDescent="0.25"/>
    <row r="11462" s="7" customFormat="1" x14ac:dyDescent="0.25"/>
    <row r="11463" s="7" customFormat="1" x14ac:dyDescent="0.25"/>
    <row r="11464" s="7" customFormat="1" x14ac:dyDescent="0.25"/>
    <row r="11465" s="7" customFormat="1" x14ac:dyDescent="0.25"/>
    <row r="11466" s="7" customFormat="1" x14ac:dyDescent="0.25"/>
    <row r="11467" s="7" customFormat="1" x14ac:dyDescent="0.25"/>
    <row r="11468" s="7" customFormat="1" x14ac:dyDescent="0.25"/>
    <row r="11469" s="7" customFormat="1" x14ac:dyDescent="0.25"/>
    <row r="11470" s="7" customFormat="1" x14ac:dyDescent="0.25"/>
    <row r="11471" s="7" customFormat="1" x14ac:dyDescent="0.25"/>
    <row r="11472" s="7" customFormat="1" x14ac:dyDescent="0.25"/>
    <row r="11473" s="7" customFormat="1" x14ac:dyDescent="0.25"/>
    <row r="11474" s="7" customFormat="1" x14ac:dyDescent="0.25"/>
    <row r="11475" s="7" customFormat="1" x14ac:dyDescent="0.25"/>
    <row r="11476" s="7" customFormat="1" x14ac:dyDescent="0.25"/>
    <row r="11477" s="7" customFormat="1" x14ac:dyDescent="0.25"/>
    <row r="11478" s="7" customFormat="1" x14ac:dyDescent="0.25"/>
    <row r="11479" s="7" customFormat="1" x14ac:dyDescent="0.25"/>
    <row r="11480" s="7" customFormat="1" x14ac:dyDescent="0.25"/>
    <row r="11481" s="7" customFormat="1" x14ac:dyDescent="0.25"/>
    <row r="11482" s="7" customFormat="1" x14ac:dyDescent="0.25"/>
    <row r="11483" s="7" customFormat="1" x14ac:dyDescent="0.25"/>
    <row r="11484" s="7" customFormat="1" x14ac:dyDescent="0.25"/>
    <row r="11485" s="7" customFormat="1" x14ac:dyDescent="0.25"/>
    <row r="11486" s="7" customFormat="1" x14ac:dyDescent="0.25"/>
    <row r="11487" s="7" customFormat="1" x14ac:dyDescent="0.25"/>
    <row r="11488" s="7" customFormat="1" x14ac:dyDescent="0.25"/>
    <row r="11489" s="7" customFormat="1" x14ac:dyDescent="0.25"/>
    <row r="11490" s="7" customFormat="1" x14ac:dyDescent="0.25"/>
    <row r="11491" s="7" customFormat="1" x14ac:dyDescent="0.25"/>
    <row r="11492" s="7" customFormat="1" x14ac:dyDescent="0.25"/>
    <row r="11493" s="7" customFormat="1" x14ac:dyDescent="0.25"/>
    <row r="11494" s="7" customFormat="1" x14ac:dyDescent="0.25"/>
    <row r="11495" s="7" customFormat="1" x14ac:dyDescent="0.25"/>
    <row r="11496" s="7" customFormat="1" x14ac:dyDescent="0.25"/>
    <row r="11497" s="7" customFormat="1" x14ac:dyDescent="0.25"/>
    <row r="11498" s="7" customFormat="1" x14ac:dyDescent="0.25"/>
    <row r="11499" s="7" customFormat="1" x14ac:dyDescent="0.25"/>
    <row r="11500" s="7" customFormat="1" x14ac:dyDescent="0.25"/>
    <row r="11501" s="7" customFormat="1" x14ac:dyDescent="0.25"/>
    <row r="11502" s="7" customFormat="1" x14ac:dyDescent="0.25"/>
    <row r="11503" s="7" customFormat="1" x14ac:dyDescent="0.25"/>
    <row r="11504" s="7" customFormat="1" x14ac:dyDescent="0.25"/>
    <row r="11505" s="7" customFormat="1" x14ac:dyDescent="0.25"/>
    <row r="11506" s="7" customFormat="1" x14ac:dyDescent="0.25"/>
    <row r="11507" s="7" customFormat="1" x14ac:dyDescent="0.25"/>
    <row r="11508" s="7" customFormat="1" x14ac:dyDescent="0.25"/>
    <row r="11509" s="7" customFormat="1" x14ac:dyDescent="0.25"/>
    <row r="11510" s="7" customFormat="1" x14ac:dyDescent="0.25"/>
    <row r="11511" s="7" customFormat="1" x14ac:dyDescent="0.25"/>
    <row r="11512" s="7" customFormat="1" x14ac:dyDescent="0.25"/>
    <row r="11513" s="7" customFormat="1" x14ac:dyDescent="0.25"/>
    <row r="11514" s="7" customFormat="1" x14ac:dyDescent="0.25"/>
    <row r="11515" s="7" customFormat="1" x14ac:dyDescent="0.25"/>
    <row r="11516" s="7" customFormat="1" x14ac:dyDescent="0.25"/>
    <row r="11517" s="7" customFormat="1" x14ac:dyDescent="0.25"/>
    <row r="11518" s="7" customFormat="1" x14ac:dyDescent="0.25"/>
    <row r="11519" s="7" customFormat="1" x14ac:dyDescent="0.25"/>
    <row r="11520" s="7" customFormat="1" x14ac:dyDescent="0.25"/>
    <row r="11521" s="7" customFormat="1" x14ac:dyDescent="0.25"/>
    <row r="11522" s="7" customFormat="1" x14ac:dyDescent="0.25"/>
    <row r="11523" s="7" customFormat="1" x14ac:dyDescent="0.25"/>
    <row r="11524" s="7" customFormat="1" x14ac:dyDescent="0.25"/>
    <row r="11525" s="7" customFormat="1" x14ac:dyDescent="0.25"/>
    <row r="11526" s="7" customFormat="1" x14ac:dyDescent="0.25"/>
    <row r="11527" s="7" customFormat="1" x14ac:dyDescent="0.25"/>
    <row r="11528" s="7" customFormat="1" x14ac:dyDescent="0.25"/>
    <row r="11529" s="7" customFormat="1" x14ac:dyDescent="0.25"/>
    <row r="11530" s="7" customFormat="1" x14ac:dyDescent="0.25"/>
    <row r="11531" s="7" customFormat="1" x14ac:dyDescent="0.25"/>
    <row r="11532" s="7" customFormat="1" x14ac:dyDescent="0.25"/>
    <row r="11533" s="7" customFormat="1" x14ac:dyDescent="0.25"/>
    <row r="11534" s="7" customFormat="1" x14ac:dyDescent="0.25"/>
    <row r="11535" s="7" customFormat="1" x14ac:dyDescent="0.25"/>
    <row r="11536" s="7" customFormat="1" x14ac:dyDescent="0.25"/>
    <row r="11537" s="7" customFormat="1" x14ac:dyDescent="0.25"/>
    <row r="11538" s="7" customFormat="1" x14ac:dyDescent="0.25"/>
    <row r="11539" s="7" customFormat="1" x14ac:dyDescent="0.25"/>
    <row r="11540" s="7" customFormat="1" x14ac:dyDescent="0.25"/>
    <row r="11541" s="7" customFormat="1" x14ac:dyDescent="0.25"/>
    <row r="11542" s="7" customFormat="1" x14ac:dyDescent="0.25"/>
    <row r="11543" s="7" customFormat="1" x14ac:dyDescent="0.25"/>
    <row r="11544" s="7" customFormat="1" x14ac:dyDescent="0.25"/>
    <row r="11545" s="7" customFormat="1" x14ac:dyDescent="0.25"/>
    <row r="11546" s="7" customFormat="1" x14ac:dyDescent="0.25"/>
    <row r="11547" s="7" customFormat="1" x14ac:dyDescent="0.25"/>
    <row r="11548" s="7" customFormat="1" x14ac:dyDescent="0.25"/>
    <row r="11549" s="7" customFormat="1" x14ac:dyDescent="0.25"/>
    <row r="11550" s="7" customFormat="1" x14ac:dyDescent="0.25"/>
    <row r="11551" s="7" customFormat="1" x14ac:dyDescent="0.25"/>
    <row r="11552" s="7" customFormat="1" x14ac:dyDescent="0.25"/>
    <row r="11553" s="7" customFormat="1" x14ac:dyDescent="0.25"/>
    <row r="11554" s="7" customFormat="1" x14ac:dyDescent="0.25"/>
    <row r="11555" s="7" customFormat="1" x14ac:dyDescent="0.25"/>
    <row r="11556" s="7" customFormat="1" x14ac:dyDescent="0.25"/>
    <row r="11557" s="7" customFormat="1" x14ac:dyDescent="0.25"/>
    <row r="11558" s="7" customFormat="1" x14ac:dyDescent="0.25"/>
    <row r="11559" s="7" customFormat="1" x14ac:dyDescent="0.25"/>
    <row r="11560" s="7" customFormat="1" x14ac:dyDescent="0.25"/>
    <row r="11561" s="7" customFormat="1" x14ac:dyDescent="0.25"/>
    <row r="11562" s="7" customFormat="1" x14ac:dyDescent="0.25"/>
    <row r="11563" s="7" customFormat="1" x14ac:dyDescent="0.25"/>
    <row r="11564" s="7" customFormat="1" x14ac:dyDescent="0.25"/>
    <row r="11565" s="7" customFormat="1" x14ac:dyDescent="0.25"/>
    <row r="11566" s="7" customFormat="1" x14ac:dyDescent="0.25"/>
    <row r="11567" s="7" customFormat="1" x14ac:dyDescent="0.25"/>
    <row r="11568" s="7" customFormat="1" x14ac:dyDescent="0.25"/>
    <row r="11569" s="7" customFormat="1" x14ac:dyDescent="0.25"/>
    <row r="11570" s="7" customFormat="1" x14ac:dyDescent="0.25"/>
    <row r="11571" s="7" customFormat="1" x14ac:dyDescent="0.25"/>
    <row r="11572" s="7" customFormat="1" x14ac:dyDescent="0.25"/>
    <row r="11573" s="7" customFormat="1" x14ac:dyDescent="0.25"/>
    <row r="11574" s="7" customFormat="1" x14ac:dyDescent="0.25"/>
    <row r="11575" s="7" customFormat="1" x14ac:dyDescent="0.25"/>
    <row r="11576" s="7" customFormat="1" x14ac:dyDescent="0.25"/>
    <row r="11577" s="7" customFormat="1" x14ac:dyDescent="0.25"/>
    <row r="11578" s="7" customFormat="1" x14ac:dyDescent="0.25"/>
    <row r="11579" s="7" customFormat="1" x14ac:dyDescent="0.25"/>
    <row r="11580" s="7" customFormat="1" x14ac:dyDescent="0.25"/>
    <row r="11581" s="7" customFormat="1" x14ac:dyDescent="0.25"/>
    <row r="11582" s="7" customFormat="1" x14ac:dyDescent="0.25"/>
    <row r="11583" s="7" customFormat="1" x14ac:dyDescent="0.25"/>
    <row r="11584" s="7" customFormat="1" x14ac:dyDescent="0.25"/>
    <row r="11585" s="7" customFormat="1" x14ac:dyDescent="0.25"/>
    <row r="11586" s="7" customFormat="1" x14ac:dyDescent="0.25"/>
    <row r="11587" s="7" customFormat="1" x14ac:dyDescent="0.25"/>
    <row r="11588" s="7" customFormat="1" x14ac:dyDescent="0.25"/>
    <row r="11589" s="7" customFormat="1" x14ac:dyDescent="0.25"/>
    <row r="11590" s="7" customFormat="1" x14ac:dyDescent="0.25"/>
    <row r="11591" s="7" customFormat="1" x14ac:dyDescent="0.25"/>
    <row r="11592" s="7" customFormat="1" x14ac:dyDescent="0.25"/>
    <row r="11593" s="7" customFormat="1" x14ac:dyDescent="0.25"/>
    <row r="11594" s="7" customFormat="1" x14ac:dyDescent="0.25"/>
    <row r="11595" s="7" customFormat="1" x14ac:dyDescent="0.25"/>
    <row r="11596" s="7" customFormat="1" x14ac:dyDescent="0.25"/>
    <row r="11597" s="7" customFormat="1" x14ac:dyDescent="0.25"/>
    <row r="11598" s="7" customFormat="1" x14ac:dyDescent="0.25"/>
    <row r="11599" s="7" customFormat="1" x14ac:dyDescent="0.25"/>
    <row r="11600" s="7" customFormat="1" x14ac:dyDescent="0.25"/>
    <row r="11601" s="7" customFormat="1" x14ac:dyDescent="0.25"/>
    <row r="11602" s="7" customFormat="1" x14ac:dyDescent="0.25"/>
    <row r="11603" s="7" customFormat="1" x14ac:dyDescent="0.25"/>
    <row r="11604" s="7" customFormat="1" x14ac:dyDescent="0.25"/>
    <row r="11605" s="7" customFormat="1" x14ac:dyDescent="0.25"/>
    <row r="11606" s="7" customFormat="1" x14ac:dyDescent="0.25"/>
    <row r="11607" s="7" customFormat="1" x14ac:dyDescent="0.25"/>
    <row r="11608" s="7" customFormat="1" x14ac:dyDescent="0.25"/>
    <row r="11609" s="7" customFormat="1" x14ac:dyDescent="0.25"/>
    <row r="11610" s="7" customFormat="1" x14ac:dyDescent="0.25"/>
    <row r="11611" s="7" customFormat="1" x14ac:dyDescent="0.25"/>
    <row r="11612" s="7" customFormat="1" x14ac:dyDescent="0.25"/>
    <row r="11613" s="7" customFormat="1" x14ac:dyDescent="0.25"/>
    <row r="11614" s="7" customFormat="1" x14ac:dyDescent="0.25"/>
    <row r="11615" s="7" customFormat="1" x14ac:dyDescent="0.25"/>
    <row r="11616" s="7" customFormat="1" x14ac:dyDescent="0.25"/>
    <row r="11617" s="7" customFormat="1" x14ac:dyDescent="0.25"/>
    <row r="11618" s="7" customFormat="1" x14ac:dyDescent="0.25"/>
    <row r="11619" s="7" customFormat="1" x14ac:dyDescent="0.25"/>
    <row r="11620" s="7" customFormat="1" x14ac:dyDescent="0.25"/>
    <row r="11621" s="7" customFormat="1" x14ac:dyDescent="0.25"/>
    <row r="11622" s="7" customFormat="1" x14ac:dyDescent="0.25"/>
    <row r="11623" s="7" customFormat="1" x14ac:dyDescent="0.25"/>
    <row r="11624" s="7" customFormat="1" x14ac:dyDescent="0.25"/>
    <row r="11625" s="7" customFormat="1" x14ac:dyDescent="0.25"/>
    <row r="11626" s="7" customFormat="1" x14ac:dyDescent="0.25"/>
    <row r="11627" s="7" customFormat="1" x14ac:dyDescent="0.25"/>
    <row r="11628" s="7" customFormat="1" x14ac:dyDescent="0.25"/>
    <row r="11629" s="7" customFormat="1" x14ac:dyDescent="0.25"/>
    <row r="11630" s="7" customFormat="1" x14ac:dyDescent="0.25"/>
    <row r="11631" s="7" customFormat="1" x14ac:dyDescent="0.25"/>
    <row r="11632" s="7" customFormat="1" x14ac:dyDescent="0.25"/>
    <row r="11633" s="7" customFormat="1" x14ac:dyDescent="0.25"/>
    <row r="11634" s="7" customFormat="1" x14ac:dyDescent="0.25"/>
    <row r="11635" s="7" customFormat="1" x14ac:dyDescent="0.25"/>
    <row r="11636" s="7" customFormat="1" x14ac:dyDescent="0.25"/>
    <row r="11637" s="7" customFormat="1" x14ac:dyDescent="0.25"/>
    <row r="11638" s="7" customFormat="1" x14ac:dyDescent="0.25"/>
    <row r="11639" s="7" customFormat="1" x14ac:dyDescent="0.25"/>
    <row r="11640" s="7" customFormat="1" x14ac:dyDescent="0.25"/>
    <row r="11641" s="7" customFormat="1" x14ac:dyDescent="0.25"/>
    <row r="11642" s="7" customFormat="1" x14ac:dyDescent="0.25"/>
    <row r="11643" s="7" customFormat="1" x14ac:dyDescent="0.25"/>
    <row r="11644" s="7" customFormat="1" x14ac:dyDescent="0.25"/>
    <row r="11645" s="7" customFormat="1" x14ac:dyDescent="0.25"/>
    <row r="11646" s="7" customFormat="1" x14ac:dyDescent="0.25"/>
    <row r="11647" s="7" customFormat="1" x14ac:dyDescent="0.25"/>
    <row r="11648" s="7" customFormat="1" x14ac:dyDescent="0.25"/>
    <row r="11649" s="7" customFormat="1" x14ac:dyDescent="0.25"/>
    <row r="11650" s="7" customFormat="1" x14ac:dyDescent="0.25"/>
    <row r="11651" s="7" customFormat="1" x14ac:dyDescent="0.25"/>
    <row r="11652" s="7" customFormat="1" x14ac:dyDescent="0.25"/>
    <row r="11653" s="7" customFormat="1" x14ac:dyDescent="0.25"/>
    <row r="11654" s="7" customFormat="1" x14ac:dyDescent="0.25"/>
    <row r="11655" s="7" customFormat="1" x14ac:dyDescent="0.25"/>
    <row r="11656" s="7" customFormat="1" x14ac:dyDescent="0.25"/>
    <row r="11657" s="7" customFormat="1" x14ac:dyDescent="0.25"/>
    <row r="11658" s="7" customFormat="1" x14ac:dyDescent="0.25"/>
    <row r="11659" s="7" customFormat="1" x14ac:dyDescent="0.25"/>
    <row r="11660" s="7" customFormat="1" x14ac:dyDescent="0.25"/>
    <row r="11661" s="7" customFormat="1" x14ac:dyDescent="0.25"/>
    <row r="11662" s="7" customFormat="1" x14ac:dyDescent="0.25"/>
    <row r="11663" s="7" customFormat="1" x14ac:dyDescent="0.25"/>
    <row r="11664" s="7" customFormat="1" x14ac:dyDescent="0.25"/>
    <row r="11665" s="7" customFormat="1" x14ac:dyDescent="0.25"/>
    <row r="11666" s="7" customFormat="1" x14ac:dyDescent="0.25"/>
    <row r="11667" s="7" customFormat="1" x14ac:dyDescent="0.25"/>
    <row r="11668" s="7" customFormat="1" x14ac:dyDescent="0.25"/>
    <row r="11669" s="7" customFormat="1" x14ac:dyDescent="0.25"/>
    <row r="11670" s="7" customFormat="1" x14ac:dyDescent="0.25"/>
    <row r="11671" s="7" customFormat="1" x14ac:dyDescent="0.25"/>
    <row r="11672" s="7" customFormat="1" x14ac:dyDescent="0.25"/>
    <row r="11673" s="7" customFormat="1" x14ac:dyDescent="0.25"/>
    <row r="11674" s="7" customFormat="1" x14ac:dyDescent="0.25"/>
    <row r="11675" s="7" customFormat="1" x14ac:dyDescent="0.25"/>
    <row r="11676" s="7" customFormat="1" x14ac:dyDescent="0.25"/>
    <row r="11677" s="7" customFormat="1" x14ac:dyDescent="0.25"/>
    <row r="11678" s="7" customFormat="1" x14ac:dyDescent="0.25"/>
    <row r="11679" s="7" customFormat="1" x14ac:dyDescent="0.25"/>
    <row r="11680" s="7" customFormat="1" x14ac:dyDescent="0.25"/>
    <row r="11681" s="7" customFormat="1" x14ac:dyDescent="0.25"/>
    <row r="11682" s="7" customFormat="1" x14ac:dyDescent="0.25"/>
    <row r="11683" s="7" customFormat="1" x14ac:dyDescent="0.25"/>
    <row r="11684" s="7" customFormat="1" x14ac:dyDescent="0.25"/>
    <row r="11685" s="7" customFormat="1" x14ac:dyDescent="0.25"/>
    <row r="11686" s="7" customFormat="1" x14ac:dyDescent="0.25"/>
    <row r="11687" s="7" customFormat="1" x14ac:dyDescent="0.25"/>
    <row r="11688" s="7" customFormat="1" x14ac:dyDescent="0.25"/>
    <row r="11689" s="7" customFormat="1" x14ac:dyDescent="0.25"/>
    <row r="11690" s="7" customFormat="1" x14ac:dyDescent="0.25"/>
    <row r="11691" s="7" customFormat="1" x14ac:dyDescent="0.25"/>
    <row r="11692" s="7" customFormat="1" x14ac:dyDescent="0.25"/>
    <row r="11693" s="7" customFormat="1" x14ac:dyDescent="0.25"/>
    <row r="11694" s="7" customFormat="1" x14ac:dyDescent="0.25"/>
    <row r="11695" s="7" customFormat="1" x14ac:dyDescent="0.25"/>
    <row r="11696" s="7" customFormat="1" x14ac:dyDescent="0.25"/>
    <row r="11697" s="7" customFormat="1" x14ac:dyDescent="0.25"/>
    <row r="11698" s="7" customFormat="1" x14ac:dyDescent="0.25"/>
    <row r="11699" s="7" customFormat="1" x14ac:dyDescent="0.25"/>
    <row r="11700" s="7" customFormat="1" x14ac:dyDescent="0.25"/>
    <row r="11701" s="7" customFormat="1" x14ac:dyDescent="0.25"/>
    <row r="11702" s="7" customFormat="1" x14ac:dyDescent="0.25"/>
    <row r="11703" s="7" customFormat="1" x14ac:dyDescent="0.25"/>
    <row r="11704" s="7" customFormat="1" x14ac:dyDescent="0.25"/>
    <row r="11705" s="7" customFormat="1" x14ac:dyDescent="0.25"/>
    <row r="11706" s="7" customFormat="1" x14ac:dyDescent="0.25"/>
    <row r="11707" s="7" customFormat="1" x14ac:dyDescent="0.25"/>
    <row r="11708" s="7" customFormat="1" x14ac:dyDescent="0.25"/>
    <row r="11709" s="7" customFormat="1" x14ac:dyDescent="0.25"/>
    <row r="11710" s="7" customFormat="1" x14ac:dyDescent="0.25"/>
    <row r="11711" s="7" customFormat="1" x14ac:dyDescent="0.25"/>
    <row r="11712" s="7" customFormat="1" x14ac:dyDescent="0.25"/>
    <row r="11713" s="7" customFormat="1" x14ac:dyDescent="0.25"/>
    <row r="11714" s="7" customFormat="1" x14ac:dyDescent="0.25"/>
    <row r="11715" s="7" customFormat="1" x14ac:dyDescent="0.25"/>
    <row r="11716" s="7" customFormat="1" x14ac:dyDescent="0.25"/>
    <row r="11717" s="7" customFormat="1" x14ac:dyDescent="0.25"/>
    <row r="11718" s="7" customFormat="1" x14ac:dyDescent="0.25"/>
    <row r="11719" s="7" customFormat="1" x14ac:dyDescent="0.25"/>
    <row r="11720" s="7" customFormat="1" x14ac:dyDescent="0.25"/>
    <row r="11721" s="7" customFormat="1" x14ac:dyDescent="0.25"/>
    <row r="11722" s="7" customFormat="1" x14ac:dyDescent="0.25"/>
    <row r="11723" s="7" customFormat="1" x14ac:dyDescent="0.25"/>
    <row r="11724" s="7" customFormat="1" x14ac:dyDescent="0.25"/>
    <row r="11725" s="7" customFormat="1" x14ac:dyDescent="0.25"/>
    <row r="11726" s="7" customFormat="1" x14ac:dyDescent="0.25"/>
    <row r="11727" s="7" customFormat="1" x14ac:dyDescent="0.25"/>
    <row r="11728" s="7" customFormat="1" x14ac:dyDescent="0.25"/>
    <row r="11729" s="7" customFormat="1" x14ac:dyDescent="0.25"/>
    <row r="11730" s="7" customFormat="1" x14ac:dyDescent="0.25"/>
    <row r="11731" s="7" customFormat="1" x14ac:dyDescent="0.25"/>
    <row r="11732" s="7" customFormat="1" x14ac:dyDescent="0.25"/>
    <row r="11733" s="7" customFormat="1" x14ac:dyDescent="0.25"/>
    <row r="11734" s="7" customFormat="1" x14ac:dyDescent="0.25"/>
    <row r="11735" s="7" customFormat="1" x14ac:dyDescent="0.25"/>
    <row r="11736" s="7" customFormat="1" x14ac:dyDescent="0.25"/>
    <row r="11737" s="7" customFormat="1" x14ac:dyDescent="0.25"/>
    <row r="11738" s="7" customFormat="1" x14ac:dyDescent="0.25"/>
    <row r="11739" s="7" customFormat="1" x14ac:dyDescent="0.25"/>
    <row r="11740" s="7" customFormat="1" x14ac:dyDescent="0.25"/>
    <row r="11741" s="7" customFormat="1" x14ac:dyDescent="0.25"/>
    <row r="11742" s="7" customFormat="1" x14ac:dyDescent="0.25"/>
    <row r="11743" s="7" customFormat="1" x14ac:dyDescent="0.25"/>
    <row r="11744" s="7" customFormat="1" x14ac:dyDescent="0.25"/>
    <row r="11745" s="7" customFormat="1" x14ac:dyDescent="0.25"/>
    <row r="11746" s="7" customFormat="1" x14ac:dyDescent="0.25"/>
    <row r="11747" s="7" customFormat="1" x14ac:dyDescent="0.25"/>
    <row r="11748" s="7" customFormat="1" x14ac:dyDescent="0.25"/>
    <row r="11749" s="7" customFormat="1" x14ac:dyDescent="0.25"/>
    <row r="11750" s="7" customFormat="1" x14ac:dyDescent="0.25"/>
    <row r="11751" s="7" customFormat="1" x14ac:dyDescent="0.25"/>
    <row r="11752" s="7" customFormat="1" x14ac:dyDescent="0.25"/>
    <row r="11753" s="7" customFormat="1" x14ac:dyDescent="0.25"/>
    <row r="11754" s="7" customFormat="1" x14ac:dyDescent="0.25"/>
    <row r="11755" s="7" customFormat="1" x14ac:dyDescent="0.25"/>
    <row r="11756" s="7" customFormat="1" x14ac:dyDescent="0.25"/>
    <row r="11757" s="7" customFormat="1" x14ac:dyDescent="0.25"/>
    <row r="11758" s="7" customFormat="1" x14ac:dyDescent="0.25"/>
    <row r="11759" s="7" customFormat="1" x14ac:dyDescent="0.25"/>
    <row r="11760" s="7" customFormat="1" x14ac:dyDescent="0.25"/>
    <row r="11761" s="7" customFormat="1" x14ac:dyDescent="0.25"/>
    <row r="11762" s="7" customFormat="1" x14ac:dyDescent="0.25"/>
    <row r="11763" s="7" customFormat="1" x14ac:dyDescent="0.25"/>
    <row r="11764" s="7" customFormat="1" x14ac:dyDescent="0.25"/>
    <row r="11765" s="7" customFormat="1" x14ac:dyDescent="0.25"/>
    <row r="11766" s="7" customFormat="1" x14ac:dyDescent="0.25"/>
    <row r="11767" s="7" customFormat="1" x14ac:dyDescent="0.25"/>
    <row r="11768" s="7" customFormat="1" x14ac:dyDescent="0.25"/>
    <row r="11769" s="7" customFormat="1" x14ac:dyDescent="0.25"/>
    <row r="11770" s="7" customFormat="1" x14ac:dyDescent="0.25"/>
    <row r="11771" s="7" customFormat="1" x14ac:dyDescent="0.25"/>
    <row r="11772" s="7" customFormat="1" x14ac:dyDescent="0.25"/>
    <row r="11773" s="7" customFormat="1" x14ac:dyDescent="0.25"/>
    <row r="11774" s="7" customFormat="1" x14ac:dyDescent="0.25"/>
    <row r="11775" s="7" customFormat="1" x14ac:dyDescent="0.25"/>
    <row r="11776" s="7" customFormat="1" x14ac:dyDescent="0.25"/>
    <row r="11777" s="7" customFormat="1" x14ac:dyDescent="0.25"/>
    <row r="11778" s="7" customFormat="1" x14ac:dyDescent="0.25"/>
    <row r="11779" s="7" customFormat="1" x14ac:dyDescent="0.25"/>
    <row r="11780" s="7" customFormat="1" x14ac:dyDescent="0.25"/>
    <row r="11781" s="7" customFormat="1" x14ac:dyDescent="0.25"/>
    <row r="11782" s="7" customFormat="1" x14ac:dyDescent="0.25"/>
    <row r="11783" s="7" customFormat="1" x14ac:dyDescent="0.25"/>
    <row r="11784" s="7" customFormat="1" x14ac:dyDescent="0.25"/>
    <row r="11785" s="7" customFormat="1" x14ac:dyDescent="0.25"/>
    <row r="11786" s="7" customFormat="1" x14ac:dyDescent="0.25"/>
    <row r="11787" s="7" customFormat="1" x14ac:dyDescent="0.25"/>
    <row r="11788" s="7" customFormat="1" x14ac:dyDescent="0.25"/>
    <row r="11789" s="7" customFormat="1" x14ac:dyDescent="0.25"/>
    <row r="11790" s="7" customFormat="1" x14ac:dyDescent="0.25"/>
    <row r="11791" s="7" customFormat="1" x14ac:dyDescent="0.25"/>
    <row r="11792" s="7" customFormat="1" x14ac:dyDescent="0.25"/>
    <row r="11793" s="7" customFormat="1" x14ac:dyDescent="0.25"/>
    <row r="11794" s="7" customFormat="1" x14ac:dyDescent="0.25"/>
    <row r="11795" s="7" customFormat="1" x14ac:dyDescent="0.25"/>
    <row r="11796" s="7" customFormat="1" x14ac:dyDescent="0.25"/>
    <row r="11797" s="7" customFormat="1" x14ac:dyDescent="0.25"/>
    <row r="11798" s="7" customFormat="1" x14ac:dyDescent="0.25"/>
    <row r="11799" s="7" customFormat="1" x14ac:dyDescent="0.25"/>
    <row r="11800" s="7" customFormat="1" x14ac:dyDescent="0.25"/>
    <row r="11801" s="7" customFormat="1" x14ac:dyDescent="0.25"/>
    <row r="11802" s="7" customFormat="1" x14ac:dyDescent="0.25"/>
    <row r="11803" s="7" customFormat="1" x14ac:dyDescent="0.25"/>
    <row r="11804" s="7" customFormat="1" x14ac:dyDescent="0.25"/>
    <row r="11805" s="7" customFormat="1" x14ac:dyDescent="0.25"/>
    <row r="11806" s="7" customFormat="1" x14ac:dyDescent="0.25"/>
    <row r="11807" s="7" customFormat="1" x14ac:dyDescent="0.25"/>
    <row r="11808" s="7" customFormat="1" x14ac:dyDescent="0.25"/>
    <row r="11809" s="7" customFormat="1" x14ac:dyDescent="0.25"/>
    <row r="11810" s="7" customFormat="1" x14ac:dyDescent="0.25"/>
    <row r="11811" s="7" customFormat="1" x14ac:dyDescent="0.25"/>
    <row r="11812" s="7" customFormat="1" x14ac:dyDescent="0.25"/>
    <row r="11813" s="7" customFormat="1" x14ac:dyDescent="0.25"/>
    <row r="11814" s="7" customFormat="1" x14ac:dyDescent="0.25"/>
    <row r="11815" s="7" customFormat="1" x14ac:dyDescent="0.25"/>
    <row r="11816" s="7" customFormat="1" x14ac:dyDescent="0.25"/>
    <row r="11817" s="7" customFormat="1" x14ac:dyDescent="0.25"/>
    <row r="11818" s="7" customFormat="1" x14ac:dyDescent="0.25"/>
    <row r="11819" s="7" customFormat="1" x14ac:dyDescent="0.25"/>
    <row r="11820" s="7" customFormat="1" x14ac:dyDescent="0.25"/>
    <row r="11821" s="7" customFormat="1" x14ac:dyDescent="0.25"/>
    <row r="11822" s="7" customFormat="1" x14ac:dyDescent="0.25"/>
    <row r="11823" s="7" customFormat="1" x14ac:dyDescent="0.25"/>
    <row r="11824" s="7" customFormat="1" x14ac:dyDescent="0.25"/>
    <row r="11825" s="7" customFormat="1" x14ac:dyDescent="0.25"/>
    <row r="11826" s="7" customFormat="1" x14ac:dyDescent="0.25"/>
    <row r="11827" s="7" customFormat="1" x14ac:dyDescent="0.25"/>
    <row r="11828" s="7" customFormat="1" x14ac:dyDescent="0.25"/>
    <row r="11829" s="7" customFormat="1" x14ac:dyDescent="0.25"/>
    <row r="11830" s="7" customFormat="1" x14ac:dyDescent="0.25"/>
    <row r="11831" s="7" customFormat="1" x14ac:dyDescent="0.25"/>
    <row r="11832" s="7" customFormat="1" x14ac:dyDescent="0.25"/>
    <row r="11833" s="7" customFormat="1" x14ac:dyDescent="0.25"/>
    <row r="11834" s="7" customFormat="1" x14ac:dyDescent="0.25"/>
    <row r="11835" s="7" customFormat="1" x14ac:dyDescent="0.25"/>
    <row r="11836" s="7" customFormat="1" x14ac:dyDescent="0.25"/>
    <row r="11837" s="7" customFormat="1" x14ac:dyDescent="0.25"/>
    <row r="11838" s="7" customFormat="1" x14ac:dyDescent="0.25"/>
    <row r="11839" s="7" customFormat="1" x14ac:dyDescent="0.25"/>
    <row r="11840" s="7" customFormat="1" x14ac:dyDescent="0.25"/>
    <row r="11841" s="7" customFormat="1" x14ac:dyDescent="0.25"/>
    <row r="11842" s="7" customFormat="1" x14ac:dyDescent="0.25"/>
    <row r="11843" s="7" customFormat="1" x14ac:dyDescent="0.25"/>
    <row r="11844" s="7" customFormat="1" x14ac:dyDescent="0.25"/>
    <row r="11845" s="7" customFormat="1" x14ac:dyDescent="0.25"/>
    <row r="11846" s="7" customFormat="1" x14ac:dyDescent="0.25"/>
    <row r="11847" s="7" customFormat="1" x14ac:dyDescent="0.25"/>
    <row r="11848" s="7" customFormat="1" x14ac:dyDescent="0.25"/>
    <row r="11849" s="7" customFormat="1" x14ac:dyDescent="0.25"/>
    <row r="11850" s="7" customFormat="1" x14ac:dyDescent="0.25"/>
    <row r="11851" s="7" customFormat="1" x14ac:dyDescent="0.25"/>
    <row r="11852" s="7" customFormat="1" x14ac:dyDescent="0.25"/>
    <row r="11853" s="7" customFormat="1" x14ac:dyDescent="0.25"/>
    <row r="11854" s="7" customFormat="1" x14ac:dyDescent="0.25"/>
    <row r="11855" s="7" customFormat="1" x14ac:dyDescent="0.25"/>
    <row r="11856" s="7" customFormat="1" x14ac:dyDescent="0.25"/>
    <row r="11857" s="7" customFormat="1" x14ac:dyDescent="0.25"/>
    <row r="11858" s="7" customFormat="1" x14ac:dyDescent="0.25"/>
    <row r="11859" s="7" customFormat="1" x14ac:dyDescent="0.25"/>
    <row r="11860" s="7" customFormat="1" x14ac:dyDescent="0.25"/>
    <row r="11861" s="7" customFormat="1" x14ac:dyDescent="0.25"/>
    <row r="11862" s="7" customFormat="1" x14ac:dyDescent="0.25"/>
    <row r="11863" s="7" customFormat="1" x14ac:dyDescent="0.25"/>
    <row r="11864" s="7" customFormat="1" x14ac:dyDescent="0.25"/>
    <row r="11865" s="7" customFormat="1" x14ac:dyDescent="0.25"/>
    <row r="11866" s="7" customFormat="1" x14ac:dyDescent="0.25"/>
    <row r="11867" s="7" customFormat="1" x14ac:dyDescent="0.25"/>
    <row r="11868" s="7" customFormat="1" x14ac:dyDescent="0.25"/>
    <row r="11869" s="7" customFormat="1" x14ac:dyDescent="0.25"/>
    <row r="11870" s="7" customFormat="1" x14ac:dyDescent="0.25"/>
    <row r="11871" s="7" customFormat="1" x14ac:dyDescent="0.25"/>
    <row r="11872" s="7" customFormat="1" x14ac:dyDescent="0.25"/>
    <row r="11873" s="7" customFormat="1" x14ac:dyDescent="0.25"/>
    <row r="11874" s="7" customFormat="1" x14ac:dyDescent="0.25"/>
    <row r="11875" s="7" customFormat="1" x14ac:dyDescent="0.25"/>
    <row r="11876" s="7" customFormat="1" x14ac:dyDescent="0.25"/>
    <row r="11877" s="7" customFormat="1" x14ac:dyDescent="0.25"/>
    <row r="11878" s="7" customFormat="1" x14ac:dyDescent="0.25"/>
    <row r="11879" s="7" customFormat="1" x14ac:dyDescent="0.25"/>
    <row r="11880" s="7" customFormat="1" x14ac:dyDescent="0.25"/>
    <row r="11881" s="7" customFormat="1" x14ac:dyDescent="0.25"/>
    <row r="11882" s="7" customFormat="1" x14ac:dyDescent="0.25"/>
    <row r="11883" s="7" customFormat="1" x14ac:dyDescent="0.25"/>
    <row r="11884" s="7" customFormat="1" x14ac:dyDescent="0.25"/>
    <row r="11885" s="7" customFormat="1" x14ac:dyDescent="0.25"/>
    <row r="11886" s="7" customFormat="1" x14ac:dyDescent="0.25"/>
    <row r="11887" s="7" customFormat="1" x14ac:dyDescent="0.25"/>
    <row r="11888" s="7" customFormat="1" x14ac:dyDescent="0.25"/>
    <row r="11889" s="7" customFormat="1" x14ac:dyDescent="0.25"/>
    <row r="11890" s="7" customFormat="1" x14ac:dyDescent="0.25"/>
    <row r="11891" s="7" customFormat="1" x14ac:dyDescent="0.25"/>
    <row r="11892" s="7" customFormat="1" x14ac:dyDescent="0.25"/>
    <row r="11893" s="7" customFormat="1" x14ac:dyDescent="0.25"/>
    <row r="11894" s="7" customFormat="1" x14ac:dyDescent="0.25"/>
    <row r="11895" s="7" customFormat="1" x14ac:dyDescent="0.25"/>
    <row r="11896" s="7" customFormat="1" x14ac:dyDescent="0.25"/>
    <row r="11897" s="7" customFormat="1" x14ac:dyDescent="0.25"/>
    <row r="11898" s="7" customFormat="1" x14ac:dyDescent="0.25"/>
    <row r="11899" s="7" customFormat="1" x14ac:dyDescent="0.25"/>
    <row r="11900" s="7" customFormat="1" x14ac:dyDescent="0.25"/>
    <row r="11901" s="7" customFormat="1" x14ac:dyDescent="0.25"/>
    <row r="11902" s="7" customFormat="1" x14ac:dyDescent="0.25"/>
    <row r="11903" s="7" customFormat="1" x14ac:dyDescent="0.25"/>
    <row r="11904" s="7" customFormat="1" x14ac:dyDescent="0.25"/>
    <row r="11905" s="7" customFormat="1" x14ac:dyDescent="0.25"/>
    <row r="11906" s="7" customFormat="1" x14ac:dyDescent="0.25"/>
    <row r="11907" s="7" customFormat="1" x14ac:dyDescent="0.25"/>
    <row r="11908" s="7" customFormat="1" x14ac:dyDescent="0.25"/>
    <row r="11909" s="7" customFormat="1" x14ac:dyDescent="0.25"/>
    <row r="11910" s="7" customFormat="1" x14ac:dyDescent="0.25"/>
    <row r="11911" s="7" customFormat="1" x14ac:dyDescent="0.25"/>
    <row r="11912" s="7" customFormat="1" x14ac:dyDescent="0.25"/>
    <row r="11913" s="7" customFormat="1" x14ac:dyDescent="0.25"/>
    <row r="11914" s="7" customFormat="1" x14ac:dyDescent="0.25"/>
    <row r="11915" s="7" customFormat="1" x14ac:dyDescent="0.25"/>
    <row r="11916" s="7" customFormat="1" x14ac:dyDescent="0.25"/>
    <row r="11917" s="7" customFormat="1" x14ac:dyDescent="0.25"/>
    <row r="11918" s="7" customFormat="1" x14ac:dyDescent="0.25"/>
    <row r="11919" s="7" customFormat="1" x14ac:dyDescent="0.25"/>
    <row r="11920" s="7" customFormat="1" x14ac:dyDescent="0.25"/>
    <row r="11921" s="7" customFormat="1" x14ac:dyDescent="0.25"/>
    <row r="11922" s="7" customFormat="1" x14ac:dyDescent="0.25"/>
    <row r="11923" s="7" customFormat="1" x14ac:dyDescent="0.25"/>
    <row r="11924" s="7" customFormat="1" x14ac:dyDescent="0.25"/>
    <row r="11925" s="7" customFormat="1" x14ac:dyDescent="0.25"/>
    <row r="11926" s="7" customFormat="1" x14ac:dyDescent="0.25"/>
    <row r="11927" s="7" customFormat="1" x14ac:dyDescent="0.25"/>
    <row r="11928" s="7" customFormat="1" x14ac:dyDescent="0.25"/>
    <row r="11929" s="7" customFormat="1" x14ac:dyDescent="0.25"/>
    <row r="11930" s="7" customFormat="1" x14ac:dyDescent="0.25"/>
    <row r="11931" s="7" customFormat="1" x14ac:dyDescent="0.25"/>
    <row r="11932" s="7" customFormat="1" x14ac:dyDescent="0.25"/>
    <row r="11933" s="7" customFormat="1" x14ac:dyDescent="0.25"/>
    <row r="11934" s="7" customFormat="1" x14ac:dyDescent="0.25"/>
    <row r="11935" s="7" customFormat="1" x14ac:dyDescent="0.25"/>
    <row r="11936" s="7" customFormat="1" x14ac:dyDescent="0.25"/>
    <row r="11937" s="7" customFormat="1" x14ac:dyDescent="0.25"/>
    <row r="11938" s="7" customFormat="1" x14ac:dyDescent="0.25"/>
    <row r="11939" s="7" customFormat="1" x14ac:dyDescent="0.25"/>
    <row r="11940" s="7" customFormat="1" x14ac:dyDescent="0.25"/>
    <row r="11941" s="7" customFormat="1" x14ac:dyDescent="0.25"/>
    <row r="11942" s="7" customFormat="1" x14ac:dyDescent="0.25"/>
    <row r="11943" s="7" customFormat="1" x14ac:dyDescent="0.25"/>
    <row r="11944" s="7" customFormat="1" x14ac:dyDescent="0.25"/>
    <row r="11945" s="7" customFormat="1" x14ac:dyDescent="0.25"/>
    <row r="11946" s="7" customFormat="1" x14ac:dyDescent="0.25"/>
    <row r="11947" s="7" customFormat="1" x14ac:dyDescent="0.25"/>
    <row r="11948" s="7" customFormat="1" x14ac:dyDescent="0.25"/>
    <row r="11949" s="7" customFormat="1" x14ac:dyDescent="0.25"/>
    <row r="11950" s="7" customFormat="1" x14ac:dyDescent="0.25"/>
    <row r="11951" s="7" customFormat="1" x14ac:dyDescent="0.25"/>
    <row r="11952" s="7" customFormat="1" x14ac:dyDescent="0.25"/>
    <row r="11953" s="7" customFormat="1" x14ac:dyDescent="0.25"/>
    <row r="11954" s="7" customFormat="1" x14ac:dyDescent="0.25"/>
    <row r="11955" s="7" customFormat="1" x14ac:dyDescent="0.25"/>
    <row r="11956" s="7" customFormat="1" x14ac:dyDescent="0.25"/>
    <row r="11957" s="7" customFormat="1" x14ac:dyDescent="0.25"/>
    <row r="11958" s="7" customFormat="1" x14ac:dyDescent="0.25"/>
    <row r="11959" s="7" customFormat="1" x14ac:dyDescent="0.25"/>
    <row r="11960" s="7" customFormat="1" x14ac:dyDescent="0.25"/>
    <row r="11961" s="7" customFormat="1" x14ac:dyDescent="0.25"/>
    <row r="11962" s="7" customFormat="1" x14ac:dyDescent="0.25"/>
    <row r="11963" s="7" customFormat="1" x14ac:dyDescent="0.25"/>
    <row r="11964" s="7" customFormat="1" x14ac:dyDescent="0.25"/>
    <row r="11965" s="7" customFormat="1" x14ac:dyDescent="0.25"/>
    <row r="11966" s="7" customFormat="1" x14ac:dyDescent="0.25"/>
    <row r="11967" s="7" customFormat="1" x14ac:dyDescent="0.25"/>
    <row r="11968" s="7" customFormat="1" x14ac:dyDescent="0.25"/>
    <row r="11969" s="7" customFormat="1" x14ac:dyDescent="0.25"/>
    <row r="11970" s="7" customFormat="1" x14ac:dyDescent="0.25"/>
    <row r="11971" s="7" customFormat="1" x14ac:dyDescent="0.25"/>
    <row r="11972" s="7" customFormat="1" x14ac:dyDescent="0.25"/>
    <row r="11973" s="7" customFormat="1" x14ac:dyDescent="0.25"/>
    <row r="11974" s="7" customFormat="1" x14ac:dyDescent="0.25"/>
    <row r="11975" s="7" customFormat="1" x14ac:dyDescent="0.25"/>
    <row r="11976" s="7" customFormat="1" x14ac:dyDescent="0.25"/>
    <row r="11977" s="7" customFormat="1" x14ac:dyDescent="0.25"/>
    <row r="11978" s="7" customFormat="1" x14ac:dyDescent="0.25"/>
    <row r="11979" s="7" customFormat="1" x14ac:dyDescent="0.25"/>
    <row r="11980" s="7" customFormat="1" x14ac:dyDescent="0.25"/>
    <row r="11981" s="7" customFormat="1" x14ac:dyDescent="0.25"/>
    <row r="11982" s="7" customFormat="1" x14ac:dyDescent="0.25"/>
    <row r="11983" s="7" customFormat="1" x14ac:dyDescent="0.25"/>
    <row r="11984" s="7" customFormat="1" x14ac:dyDescent="0.25"/>
    <row r="11985" s="7" customFormat="1" x14ac:dyDescent="0.25"/>
    <row r="11986" s="7" customFormat="1" x14ac:dyDescent="0.25"/>
    <row r="11987" s="7" customFormat="1" x14ac:dyDescent="0.25"/>
    <row r="11988" s="7" customFormat="1" x14ac:dyDescent="0.25"/>
    <row r="11989" s="7" customFormat="1" x14ac:dyDescent="0.25"/>
    <row r="11990" s="7" customFormat="1" x14ac:dyDescent="0.25"/>
    <row r="11991" s="7" customFormat="1" x14ac:dyDescent="0.25"/>
    <row r="11992" s="7" customFormat="1" x14ac:dyDescent="0.25"/>
    <row r="11993" s="7" customFormat="1" x14ac:dyDescent="0.25"/>
    <row r="11994" s="7" customFormat="1" x14ac:dyDescent="0.25"/>
    <row r="11995" s="7" customFormat="1" x14ac:dyDescent="0.25"/>
    <row r="11996" s="7" customFormat="1" x14ac:dyDescent="0.25"/>
    <row r="11997" s="7" customFormat="1" x14ac:dyDescent="0.25"/>
    <row r="11998" s="7" customFormat="1" x14ac:dyDescent="0.25"/>
    <row r="11999" s="7" customFormat="1" x14ac:dyDescent="0.25"/>
    <row r="12000" s="7" customFormat="1" x14ac:dyDescent="0.25"/>
    <row r="12001" s="7" customFormat="1" x14ac:dyDescent="0.25"/>
    <row r="12002" s="7" customFormat="1" x14ac:dyDescent="0.25"/>
    <row r="12003" s="7" customFormat="1" x14ac:dyDescent="0.25"/>
    <row r="12004" s="7" customFormat="1" x14ac:dyDescent="0.25"/>
    <row r="12005" s="7" customFormat="1" x14ac:dyDescent="0.25"/>
    <row r="12006" s="7" customFormat="1" x14ac:dyDescent="0.25"/>
    <row r="12007" s="7" customFormat="1" x14ac:dyDescent="0.25"/>
    <row r="12008" s="7" customFormat="1" x14ac:dyDescent="0.25"/>
    <row r="12009" s="7" customFormat="1" x14ac:dyDescent="0.25"/>
    <row r="12010" s="7" customFormat="1" x14ac:dyDescent="0.25"/>
    <row r="12011" s="7" customFormat="1" x14ac:dyDescent="0.25"/>
    <row r="12012" s="7" customFormat="1" x14ac:dyDescent="0.25"/>
    <row r="12013" s="7" customFormat="1" x14ac:dyDescent="0.25"/>
    <row r="12014" s="7" customFormat="1" x14ac:dyDescent="0.25"/>
    <row r="12015" s="7" customFormat="1" x14ac:dyDescent="0.25"/>
    <row r="12016" s="7" customFormat="1" x14ac:dyDescent="0.25"/>
    <row r="12017" s="7" customFormat="1" x14ac:dyDescent="0.25"/>
    <row r="12018" s="7" customFormat="1" x14ac:dyDescent="0.25"/>
    <row r="12019" s="7" customFormat="1" x14ac:dyDescent="0.25"/>
    <row r="12020" s="7" customFormat="1" x14ac:dyDescent="0.25"/>
    <row r="12021" s="7" customFormat="1" x14ac:dyDescent="0.25"/>
    <row r="12022" s="7" customFormat="1" x14ac:dyDescent="0.25"/>
    <row r="12023" s="7" customFormat="1" x14ac:dyDescent="0.25"/>
    <row r="12024" s="7" customFormat="1" x14ac:dyDescent="0.25"/>
    <row r="12025" s="7" customFormat="1" x14ac:dyDescent="0.25"/>
    <row r="12026" s="7" customFormat="1" x14ac:dyDescent="0.25"/>
    <row r="12027" s="7" customFormat="1" x14ac:dyDescent="0.25"/>
    <row r="12028" s="7" customFormat="1" x14ac:dyDescent="0.25"/>
    <row r="12029" s="7" customFormat="1" x14ac:dyDescent="0.25"/>
    <row r="12030" s="7" customFormat="1" x14ac:dyDescent="0.25"/>
    <row r="12031" s="7" customFormat="1" x14ac:dyDescent="0.25"/>
    <row r="12032" s="7" customFormat="1" x14ac:dyDescent="0.25"/>
    <row r="12033" s="7" customFormat="1" x14ac:dyDescent="0.25"/>
    <row r="12034" s="7" customFormat="1" x14ac:dyDescent="0.25"/>
    <row r="12035" s="7" customFormat="1" x14ac:dyDescent="0.25"/>
    <row r="12036" s="7" customFormat="1" x14ac:dyDescent="0.25"/>
    <row r="12037" s="7" customFormat="1" x14ac:dyDescent="0.25"/>
    <row r="12038" s="7" customFormat="1" x14ac:dyDescent="0.25"/>
    <row r="12039" s="7" customFormat="1" x14ac:dyDescent="0.25"/>
    <row r="12040" s="7" customFormat="1" x14ac:dyDescent="0.25"/>
    <row r="12041" s="7" customFormat="1" x14ac:dyDescent="0.25"/>
    <row r="12042" s="7" customFormat="1" x14ac:dyDescent="0.25"/>
    <row r="12043" s="7" customFormat="1" x14ac:dyDescent="0.25"/>
    <row r="12044" s="7" customFormat="1" x14ac:dyDescent="0.25"/>
    <row r="12045" s="7" customFormat="1" x14ac:dyDescent="0.25"/>
    <row r="12046" s="7" customFormat="1" x14ac:dyDescent="0.25"/>
    <row r="12047" s="7" customFormat="1" x14ac:dyDescent="0.25"/>
    <row r="12048" s="7" customFormat="1" x14ac:dyDescent="0.25"/>
    <row r="12049" s="7" customFormat="1" x14ac:dyDescent="0.25"/>
    <row r="12050" s="7" customFormat="1" x14ac:dyDescent="0.25"/>
    <row r="12051" s="7" customFormat="1" x14ac:dyDescent="0.25"/>
    <row r="12052" s="7" customFormat="1" x14ac:dyDescent="0.25"/>
    <row r="12053" s="7" customFormat="1" x14ac:dyDescent="0.25"/>
    <row r="12054" s="7" customFormat="1" x14ac:dyDescent="0.25"/>
    <row r="12055" s="7" customFormat="1" x14ac:dyDescent="0.25"/>
    <row r="12056" s="7" customFormat="1" x14ac:dyDescent="0.25"/>
    <row r="12057" s="7" customFormat="1" x14ac:dyDescent="0.25"/>
    <row r="12058" s="7" customFormat="1" x14ac:dyDescent="0.25"/>
    <row r="12059" s="7" customFormat="1" x14ac:dyDescent="0.25"/>
    <row r="12060" s="7" customFormat="1" x14ac:dyDescent="0.25"/>
    <row r="12061" s="7" customFormat="1" x14ac:dyDescent="0.25"/>
    <row r="12062" s="7" customFormat="1" x14ac:dyDescent="0.25"/>
    <row r="12063" s="7" customFormat="1" x14ac:dyDescent="0.25"/>
    <row r="12064" s="7" customFormat="1" x14ac:dyDescent="0.25"/>
    <row r="12065" s="7" customFormat="1" x14ac:dyDescent="0.25"/>
    <row r="12066" s="7" customFormat="1" x14ac:dyDescent="0.25"/>
    <row r="12067" s="7" customFormat="1" x14ac:dyDescent="0.25"/>
    <row r="12068" s="7" customFormat="1" x14ac:dyDescent="0.25"/>
    <row r="12069" s="7" customFormat="1" x14ac:dyDescent="0.25"/>
    <row r="12070" s="7" customFormat="1" x14ac:dyDescent="0.25"/>
    <row r="12071" s="7" customFormat="1" x14ac:dyDescent="0.25"/>
    <row r="12072" s="7" customFormat="1" x14ac:dyDescent="0.25"/>
    <row r="12073" s="7" customFormat="1" x14ac:dyDescent="0.25"/>
    <row r="12074" s="7" customFormat="1" x14ac:dyDescent="0.25"/>
    <row r="12075" s="7" customFormat="1" x14ac:dyDescent="0.25"/>
    <row r="12076" s="7" customFormat="1" x14ac:dyDescent="0.25"/>
    <row r="12077" s="7" customFormat="1" x14ac:dyDescent="0.25"/>
    <row r="12078" s="7" customFormat="1" x14ac:dyDescent="0.25"/>
    <row r="12079" s="7" customFormat="1" x14ac:dyDescent="0.25"/>
    <row r="12080" s="7" customFormat="1" x14ac:dyDescent="0.25"/>
    <row r="12081" s="7" customFormat="1" x14ac:dyDescent="0.25"/>
    <row r="12082" s="7" customFormat="1" x14ac:dyDescent="0.25"/>
    <row r="12083" s="7" customFormat="1" x14ac:dyDescent="0.25"/>
    <row r="12084" s="7" customFormat="1" x14ac:dyDescent="0.25"/>
    <row r="12085" s="7" customFormat="1" x14ac:dyDescent="0.25"/>
    <row r="12086" s="7" customFormat="1" x14ac:dyDescent="0.25"/>
    <row r="12087" s="7" customFormat="1" x14ac:dyDescent="0.25"/>
    <row r="12088" s="7" customFormat="1" x14ac:dyDescent="0.25"/>
    <row r="12089" s="7" customFormat="1" x14ac:dyDescent="0.25"/>
    <row r="12090" s="7" customFormat="1" x14ac:dyDescent="0.25"/>
    <row r="12091" s="7" customFormat="1" x14ac:dyDescent="0.25"/>
    <row r="12092" s="7" customFormat="1" x14ac:dyDescent="0.25"/>
    <row r="12093" s="7" customFormat="1" x14ac:dyDescent="0.25"/>
    <row r="12094" s="7" customFormat="1" x14ac:dyDescent="0.25"/>
    <row r="12095" s="7" customFormat="1" x14ac:dyDescent="0.25"/>
    <row r="12096" s="7" customFormat="1" x14ac:dyDescent="0.25"/>
    <row r="12097" s="7" customFormat="1" x14ac:dyDescent="0.25"/>
    <row r="12098" s="7" customFormat="1" x14ac:dyDescent="0.25"/>
    <row r="12099" s="7" customFormat="1" x14ac:dyDescent="0.25"/>
    <row r="12100" s="7" customFormat="1" x14ac:dyDescent="0.25"/>
    <row r="12101" s="7" customFormat="1" x14ac:dyDescent="0.25"/>
    <row r="12102" s="7" customFormat="1" x14ac:dyDescent="0.25"/>
    <row r="12103" s="7" customFormat="1" x14ac:dyDescent="0.25"/>
    <row r="12104" s="7" customFormat="1" x14ac:dyDescent="0.25"/>
    <row r="12105" s="7" customFormat="1" x14ac:dyDescent="0.25"/>
    <row r="12106" s="7" customFormat="1" x14ac:dyDescent="0.25"/>
    <row r="12107" s="7" customFormat="1" x14ac:dyDescent="0.25"/>
    <row r="12108" s="7" customFormat="1" x14ac:dyDescent="0.25"/>
    <row r="12109" s="7" customFormat="1" x14ac:dyDescent="0.25"/>
    <row r="12110" s="7" customFormat="1" x14ac:dyDescent="0.25"/>
    <row r="12111" s="7" customFormat="1" x14ac:dyDescent="0.25"/>
    <row r="12112" s="7" customFormat="1" x14ac:dyDescent="0.25"/>
    <row r="12113" s="7" customFormat="1" x14ac:dyDescent="0.25"/>
    <row r="12114" s="7" customFormat="1" x14ac:dyDescent="0.25"/>
    <row r="12115" s="7" customFormat="1" x14ac:dyDescent="0.25"/>
    <row r="12116" s="7" customFormat="1" x14ac:dyDescent="0.25"/>
    <row r="12117" s="7" customFormat="1" x14ac:dyDescent="0.25"/>
    <row r="12118" s="7" customFormat="1" x14ac:dyDescent="0.25"/>
    <row r="12119" s="7" customFormat="1" x14ac:dyDescent="0.25"/>
    <row r="12120" s="7" customFormat="1" x14ac:dyDescent="0.25"/>
    <row r="12121" s="7" customFormat="1" x14ac:dyDescent="0.25"/>
    <row r="12122" s="7" customFormat="1" x14ac:dyDescent="0.25"/>
    <row r="12123" s="7" customFormat="1" x14ac:dyDescent="0.25"/>
    <row r="12124" s="7" customFormat="1" x14ac:dyDescent="0.25"/>
    <row r="12125" s="7" customFormat="1" x14ac:dyDescent="0.25"/>
    <row r="12126" s="7" customFormat="1" x14ac:dyDescent="0.25"/>
    <row r="12127" s="7" customFormat="1" x14ac:dyDescent="0.25"/>
    <row r="12128" s="7" customFormat="1" x14ac:dyDescent="0.25"/>
    <row r="12129" s="7" customFormat="1" x14ac:dyDescent="0.25"/>
    <row r="12130" s="7" customFormat="1" x14ac:dyDescent="0.25"/>
    <row r="12131" s="7" customFormat="1" x14ac:dyDescent="0.25"/>
    <row r="12132" s="7" customFormat="1" x14ac:dyDescent="0.25"/>
    <row r="12133" s="7" customFormat="1" x14ac:dyDescent="0.25"/>
    <row r="12134" s="7" customFormat="1" x14ac:dyDescent="0.25"/>
    <row r="12135" s="7" customFormat="1" x14ac:dyDescent="0.25"/>
    <row r="12136" s="7" customFormat="1" x14ac:dyDescent="0.25"/>
    <row r="12137" s="7" customFormat="1" x14ac:dyDescent="0.25"/>
    <row r="12138" s="7" customFormat="1" x14ac:dyDescent="0.25"/>
    <row r="12139" s="7" customFormat="1" x14ac:dyDescent="0.25"/>
    <row r="12140" s="7" customFormat="1" x14ac:dyDescent="0.25"/>
    <row r="12141" s="7" customFormat="1" x14ac:dyDescent="0.25"/>
    <row r="12142" s="7" customFormat="1" x14ac:dyDescent="0.25"/>
    <row r="12143" s="7" customFormat="1" x14ac:dyDescent="0.25"/>
    <row r="12144" s="7" customFormat="1" x14ac:dyDescent="0.25"/>
    <row r="12145" s="7" customFormat="1" x14ac:dyDescent="0.25"/>
    <row r="12146" s="7" customFormat="1" x14ac:dyDescent="0.25"/>
    <row r="12147" s="7" customFormat="1" x14ac:dyDescent="0.25"/>
    <row r="12148" s="7" customFormat="1" x14ac:dyDescent="0.25"/>
    <row r="12149" s="7" customFormat="1" x14ac:dyDescent="0.25"/>
    <row r="12150" s="7" customFormat="1" x14ac:dyDescent="0.25"/>
    <row r="12151" s="7" customFormat="1" x14ac:dyDescent="0.25"/>
    <row r="12152" s="7" customFormat="1" x14ac:dyDescent="0.25"/>
    <row r="12153" s="7" customFormat="1" x14ac:dyDescent="0.25"/>
    <row r="12154" s="7" customFormat="1" x14ac:dyDescent="0.25"/>
    <row r="12155" s="7" customFormat="1" x14ac:dyDescent="0.25"/>
    <row r="12156" s="7" customFormat="1" x14ac:dyDescent="0.25"/>
    <row r="12157" s="7" customFormat="1" x14ac:dyDescent="0.25"/>
    <row r="12158" s="7" customFormat="1" x14ac:dyDescent="0.25"/>
    <row r="12159" s="7" customFormat="1" x14ac:dyDescent="0.25"/>
    <row r="12160" s="7" customFormat="1" x14ac:dyDescent="0.25"/>
    <row r="12161" s="7" customFormat="1" x14ac:dyDescent="0.25"/>
    <row r="12162" s="7" customFormat="1" x14ac:dyDescent="0.25"/>
    <row r="12163" s="7" customFormat="1" x14ac:dyDescent="0.25"/>
    <row r="12164" s="7" customFormat="1" x14ac:dyDescent="0.25"/>
    <row r="12165" s="7" customFormat="1" x14ac:dyDescent="0.25"/>
    <row r="12166" s="7" customFormat="1" x14ac:dyDescent="0.25"/>
    <row r="12167" s="7" customFormat="1" x14ac:dyDescent="0.25"/>
    <row r="12168" s="7" customFormat="1" x14ac:dyDescent="0.25"/>
    <row r="12169" s="7" customFormat="1" x14ac:dyDescent="0.25"/>
    <row r="12170" s="7" customFormat="1" x14ac:dyDescent="0.25"/>
    <row r="12171" s="7" customFormat="1" x14ac:dyDescent="0.25"/>
    <row r="12172" s="7" customFormat="1" x14ac:dyDescent="0.25"/>
    <row r="12173" s="7" customFormat="1" x14ac:dyDescent="0.25"/>
    <row r="12174" s="7" customFormat="1" x14ac:dyDescent="0.25"/>
    <row r="12175" s="7" customFormat="1" x14ac:dyDescent="0.25"/>
    <row r="12176" s="7" customFormat="1" x14ac:dyDescent="0.25"/>
    <row r="12177" s="7" customFormat="1" x14ac:dyDescent="0.25"/>
    <row r="12178" s="7" customFormat="1" x14ac:dyDescent="0.25"/>
    <row r="12179" s="7" customFormat="1" x14ac:dyDescent="0.25"/>
    <row r="12180" s="7" customFormat="1" x14ac:dyDescent="0.25"/>
    <row r="12181" s="7" customFormat="1" x14ac:dyDescent="0.25"/>
    <row r="12182" s="7" customFormat="1" x14ac:dyDescent="0.25"/>
    <row r="12183" s="7" customFormat="1" x14ac:dyDescent="0.25"/>
    <row r="12184" s="7" customFormat="1" x14ac:dyDescent="0.25"/>
    <row r="12185" s="7" customFormat="1" x14ac:dyDescent="0.25"/>
    <row r="12186" s="7" customFormat="1" x14ac:dyDescent="0.25"/>
    <row r="12187" s="7" customFormat="1" x14ac:dyDescent="0.25"/>
    <row r="12188" s="7" customFormat="1" x14ac:dyDescent="0.25"/>
    <row r="12189" s="7" customFormat="1" x14ac:dyDescent="0.25"/>
    <row r="12190" s="7" customFormat="1" x14ac:dyDescent="0.25"/>
    <row r="12191" s="7" customFormat="1" x14ac:dyDescent="0.25"/>
    <row r="12192" s="7" customFormat="1" x14ac:dyDescent="0.25"/>
    <row r="12193" s="7" customFormat="1" x14ac:dyDescent="0.25"/>
    <row r="12194" s="7" customFormat="1" x14ac:dyDescent="0.25"/>
    <row r="12195" s="7" customFormat="1" x14ac:dyDescent="0.25"/>
    <row r="12196" s="7" customFormat="1" x14ac:dyDescent="0.25"/>
    <row r="12197" s="7" customFormat="1" x14ac:dyDescent="0.25"/>
    <row r="12198" s="7" customFormat="1" x14ac:dyDescent="0.25"/>
    <row r="12199" s="7" customFormat="1" x14ac:dyDescent="0.25"/>
    <row r="12200" s="7" customFormat="1" x14ac:dyDescent="0.25"/>
    <row r="12201" s="7" customFormat="1" x14ac:dyDescent="0.25"/>
    <row r="12202" s="7" customFormat="1" x14ac:dyDescent="0.25"/>
    <row r="12203" s="7" customFormat="1" x14ac:dyDescent="0.25"/>
    <row r="12204" s="7" customFormat="1" x14ac:dyDescent="0.25"/>
    <row r="12205" s="7" customFormat="1" x14ac:dyDescent="0.25"/>
    <row r="12206" s="7" customFormat="1" x14ac:dyDescent="0.25"/>
    <row r="12207" s="7" customFormat="1" x14ac:dyDescent="0.25"/>
    <row r="12208" s="7" customFormat="1" x14ac:dyDescent="0.25"/>
    <row r="12209" s="7" customFormat="1" x14ac:dyDescent="0.25"/>
    <row r="12210" s="7" customFormat="1" x14ac:dyDescent="0.25"/>
    <row r="12211" s="7" customFormat="1" x14ac:dyDescent="0.25"/>
    <row r="12212" s="7" customFormat="1" x14ac:dyDescent="0.25"/>
    <row r="12213" s="7" customFormat="1" x14ac:dyDescent="0.25"/>
    <row r="12214" s="7" customFormat="1" x14ac:dyDescent="0.25"/>
    <row r="12215" s="7" customFormat="1" x14ac:dyDescent="0.25"/>
    <row r="12216" s="7" customFormat="1" x14ac:dyDescent="0.25"/>
    <row r="12217" s="7" customFormat="1" x14ac:dyDescent="0.25"/>
    <row r="12218" s="7" customFormat="1" x14ac:dyDescent="0.25"/>
    <row r="12219" s="7" customFormat="1" x14ac:dyDescent="0.25"/>
    <row r="12220" s="7" customFormat="1" x14ac:dyDescent="0.25"/>
    <row r="12221" s="7" customFormat="1" x14ac:dyDescent="0.25"/>
    <row r="12222" s="7" customFormat="1" x14ac:dyDescent="0.25"/>
    <row r="12223" s="7" customFormat="1" x14ac:dyDescent="0.25"/>
    <row r="12224" s="7" customFormat="1" x14ac:dyDescent="0.25"/>
    <row r="12225" s="7" customFormat="1" x14ac:dyDescent="0.25"/>
    <row r="12226" s="7" customFormat="1" x14ac:dyDescent="0.25"/>
    <row r="12227" s="7" customFormat="1" x14ac:dyDescent="0.25"/>
    <row r="12228" s="7" customFormat="1" x14ac:dyDescent="0.25"/>
    <row r="12229" s="7" customFormat="1" x14ac:dyDescent="0.25"/>
    <row r="12230" s="7" customFormat="1" x14ac:dyDescent="0.25"/>
    <row r="12231" s="7" customFormat="1" x14ac:dyDescent="0.25"/>
    <row r="12232" s="7" customFormat="1" x14ac:dyDescent="0.25"/>
    <row r="12233" s="7" customFormat="1" x14ac:dyDescent="0.25"/>
    <row r="12234" s="7" customFormat="1" x14ac:dyDescent="0.25"/>
    <row r="12235" s="7" customFormat="1" x14ac:dyDescent="0.25"/>
    <row r="12236" s="7" customFormat="1" x14ac:dyDescent="0.25"/>
    <row r="12237" s="7" customFormat="1" x14ac:dyDescent="0.25"/>
    <row r="12238" s="7" customFormat="1" x14ac:dyDescent="0.25"/>
    <row r="12239" s="7" customFormat="1" x14ac:dyDescent="0.25"/>
    <row r="12240" s="7" customFormat="1" x14ac:dyDescent="0.25"/>
    <row r="12241" s="7" customFormat="1" x14ac:dyDescent="0.25"/>
    <row r="12242" s="7" customFormat="1" x14ac:dyDescent="0.25"/>
    <row r="12243" s="7" customFormat="1" x14ac:dyDescent="0.25"/>
    <row r="12244" s="7" customFormat="1" x14ac:dyDescent="0.25"/>
    <row r="12245" s="7" customFormat="1" x14ac:dyDescent="0.25"/>
    <row r="12246" s="7" customFormat="1" x14ac:dyDescent="0.25"/>
    <row r="12247" s="7" customFormat="1" x14ac:dyDescent="0.25"/>
    <row r="12248" s="7" customFormat="1" x14ac:dyDescent="0.25"/>
    <row r="12249" s="7" customFormat="1" x14ac:dyDescent="0.25"/>
    <row r="12250" s="7" customFormat="1" x14ac:dyDescent="0.25"/>
    <row r="12251" s="7" customFormat="1" x14ac:dyDescent="0.25"/>
    <row r="12252" s="7" customFormat="1" x14ac:dyDescent="0.25"/>
    <row r="12253" s="7" customFormat="1" x14ac:dyDescent="0.25"/>
    <row r="12254" s="7" customFormat="1" x14ac:dyDescent="0.25"/>
    <row r="12255" s="7" customFormat="1" x14ac:dyDescent="0.25"/>
    <row r="12256" s="7" customFormat="1" x14ac:dyDescent="0.25"/>
    <row r="12257" s="7" customFormat="1" x14ac:dyDescent="0.25"/>
    <row r="12258" s="7" customFormat="1" x14ac:dyDescent="0.25"/>
    <row r="12259" s="7" customFormat="1" x14ac:dyDescent="0.25"/>
    <row r="12260" s="7" customFormat="1" x14ac:dyDescent="0.25"/>
    <row r="12261" s="7" customFormat="1" x14ac:dyDescent="0.25"/>
    <row r="12262" s="7" customFormat="1" x14ac:dyDescent="0.25"/>
    <row r="12263" s="7" customFormat="1" x14ac:dyDescent="0.25"/>
    <row r="12264" s="7" customFormat="1" x14ac:dyDescent="0.25"/>
    <row r="12265" s="7" customFormat="1" x14ac:dyDescent="0.25"/>
    <row r="12266" s="7" customFormat="1" x14ac:dyDescent="0.25"/>
    <row r="12267" s="7" customFormat="1" x14ac:dyDescent="0.25"/>
    <row r="12268" s="7" customFormat="1" x14ac:dyDescent="0.25"/>
    <row r="12269" s="7" customFormat="1" x14ac:dyDescent="0.25"/>
    <row r="12270" s="7" customFormat="1" x14ac:dyDescent="0.25"/>
    <row r="12271" s="7" customFormat="1" x14ac:dyDescent="0.25"/>
    <row r="12272" s="7" customFormat="1" x14ac:dyDescent="0.25"/>
    <row r="12273" s="7" customFormat="1" x14ac:dyDescent="0.25"/>
    <row r="12274" s="7" customFormat="1" x14ac:dyDescent="0.25"/>
    <row r="12275" s="7" customFormat="1" x14ac:dyDescent="0.25"/>
    <row r="12276" s="7" customFormat="1" x14ac:dyDescent="0.25"/>
    <row r="12277" s="7" customFormat="1" x14ac:dyDescent="0.25"/>
    <row r="12278" s="7" customFormat="1" x14ac:dyDescent="0.25"/>
    <row r="12279" s="7" customFormat="1" x14ac:dyDescent="0.25"/>
    <row r="12280" s="7" customFormat="1" x14ac:dyDescent="0.25"/>
    <row r="12281" s="7" customFormat="1" x14ac:dyDescent="0.25"/>
    <row r="12282" s="7" customFormat="1" x14ac:dyDescent="0.25"/>
    <row r="12283" s="7" customFormat="1" x14ac:dyDescent="0.25"/>
    <row r="12284" s="7" customFormat="1" x14ac:dyDescent="0.25"/>
    <row r="12285" s="7" customFormat="1" x14ac:dyDescent="0.25"/>
    <row r="12286" s="7" customFormat="1" x14ac:dyDescent="0.25"/>
    <row r="12287" s="7" customFormat="1" x14ac:dyDescent="0.25"/>
    <row r="12288" s="7" customFormat="1" x14ac:dyDescent="0.25"/>
    <row r="12289" s="7" customFormat="1" x14ac:dyDescent="0.25"/>
    <row r="12290" s="7" customFormat="1" x14ac:dyDescent="0.25"/>
    <row r="12291" s="7" customFormat="1" x14ac:dyDescent="0.25"/>
    <row r="12292" s="7" customFormat="1" x14ac:dyDescent="0.25"/>
    <row r="12293" s="7" customFormat="1" x14ac:dyDescent="0.25"/>
    <row r="12294" s="7" customFormat="1" x14ac:dyDescent="0.25"/>
    <row r="12295" s="7" customFormat="1" x14ac:dyDescent="0.25"/>
    <row r="12296" s="7" customFormat="1" x14ac:dyDescent="0.25"/>
    <row r="12297" s="7" customFormat="1" x14ac:dyDescent="0.25"/>
    <row r="12298" s="7" customFormat="1" x14ac:dyDescent="0.25"/>
    <row r="12299" s="7" customFormat="1" x14ac:dyDescent="0.25"/>
    <row r="12300" s="7" customFormat="1" x14ac:dyDescent="0.25"/>
    <row r="12301" s="7" customFormat="1" x14ac:dyDescent="0.25"/>
    <row r="12302" s="7" customFormat="1" x14ac:dyDescent="0.25"/>
    <row r="12303" s="7" customFormat="1" x14ac:dyDescent="0.25"/>
    <row r="12304" s="7" customFormat="1" x14ac:dyDescent="0.25"/>
    <row r="12305" s="7" customFormat="1" x14ac:dyDescent="0.25"/>
    <row r="12306" s="7" customFormat="1" x14ac:dyDescent="0.25"/>
    <row r="12307" s="7" customFormat="1" x14ac:dyDescent="0.25"/>
    <row r="12308" s="7" customFormat="1" x14ac:dyDescent="0.25"/>
    <row r="12309" s="7" customFormat="1" x14ac:dyDescent="0.25"/>
    <row r="12310" s="7" customFormat="1" x14ac:dyDescent="0.25"/>
    <row r="12311" s="7" customFormat="1" x14ac:dyDescent="0.25"/>
    <row r="12312" s="7" customFormat="1" x14ac:dyDescent="0.25"/>
    <row r="12313" s="7" customFormat="1" x14ac:dyDescent="0.25"/>
    <row r="12314" s="7" customFormat="1" x14ac:dyDescent="0.25"/>
    <row r="12315" s="7" customFormat="1" x14ac:dyDescent="0.25"/>
    <row r="12316" s="7" customFormat="1" x14ac:dyDescent="0.25"/>
    <row r="12317" s="7" customFormat="1" x14ac:dyDescent="0.25"/>
    <row r="12318" s="7" customFormat="1" x14ac:dyDescent="0.25"/>
    <row r="12319" s="7" customFormat="1" x14ac:dyDescent="0.25"/>
    <row r="12320" s="7" customFormat="1" x14ac:dyDescent="0.25"/>
    <row r="12321" s="7" customFormat="1" x14ac:dyDescent="0.25"/>
    <row r="12322" s="7" customFormat="1" x14ac:dyDescent="0.25"/>
    <row r="12323" s="7" customFormat="1" x14ac:dyDescent="0.25"/>
    <row r="12324" s="7" customFormat="1" x14ac:dyDescent="0.25"/>
    <row r="12325" s="7" customFormat="1" x14ac:dyDescent="0.25"/>
    <row r="12326" s="7" customFormat="1" x14ac:dyDescent="0.25"/>
    <row r="12327" s="7" customFormat="1" x14ac:dyDescent="0.25"/>
    <row r="12328" s="7" customFormat="1" x14ac:dyDescent="0.25"/>
    <row r="12329" s="7" customFormat="1" x14ac:dyDescent="0.25"/>
    <row r="12330" s="7" customFormat="1" x14ac:dyDescent="0.25"/>
    <row r="12331" s="7" customFormat="1" x14ac:dyDescent="0.25"/>
    <row r="12332" s="7" customFormat="1" x14ac:dyDescent="0.25"/>
    <row r="12333" s="7" customFormat="1" x14ac:dyDescent="0.25"/>
    <row r="12334" s="7" customFormat="1" x14ac:dyDescent="0.25"/>
    <row r="12335" s="7" customFormat="1" x14ac:dyDescent="0.25"/>
    <row r="12336" s="7" customFormat="1" x14ac:dyDescent="0.25"/>
    <row r="12337" s="7" customFormat="1" x14ac:dyDescent="0.25"/>
    <row r="12338" s="7" customFormat="1" x14ac:dyDescent="0.25"/>
    <row r="12339" s="7" customFormat="1" x14ac:dyDescent="0.25"/>
    <row r="12340" s="7" customFormat="1" x14ac:dyDescent="0.25"/>
    <row r="12341" s="7" customFormat="1" x14ac:dyDescent="0.25"/>
    <row r="12342" s="7" customFormat="1" x14ac:dyDescent="0.25"/>
    <row r="12343" s="7" customFormat="1" x14ac:dyDescent="0.25"/>
    <row r="12344" s="7" customFormat="1" x14ac:dyDescent="0.25"/>
    <row r="12345" s="7" customFormat="1" x14ac:dyDescent="0.25"/>
    <row r="12346" s="7" customFormat="1" x14ac:dyDescent="0.25"/>
    <row r="12347" s="7" customFormat="1" x14ac:dyDescent="0.25"/>
    <row r="12348" s="7" customFormat="1" x14ac:dyDescent="0.25"/>
    <row r="12349" s="7" customFormat="1" x14ac:dyDescent="0.25"/>
    <row r="12350" s="7" customFormat="1" x14ac:dyDescent="0.25"/>
    <row r="12351" s="7" customFormat="1" x14ac:dyDescent="0.25"/>
    <row r="12352" s="7" customFormat="1" x14ac:dyDescent="0.25"/>
    <row r="12353" s="7" customFormat="1" x14ac:dyDescent="0.25"/>
    <row r="12354" s="7" customFormat="1" x14ac:dyDescent="0.25"/>
    <row r="12355" s="7" customFormat="1" x14ac:dyDescent="0.25"/>
    <row r="12356" s="7" customFormat="1" x14ac:dyDescent="0.25"/>
    <row r="12357" s="7" customFormat="1" x14ac:dyDescent="0.25"/>
    <row r="12358" s="7" customFormat="1" x14ac:dyDescent="0.25"/>
    <row r="12359" s="7" customFormat="1" x14ac:dyDescent="0.25"/>
    <row r="12360" s="7" customFormat="1" x14ac:dyDescent="0.25"/>
    <row r="12361" s="7" customFormat="1" x14ac:dyDescent="0.25"/>
    <row r="12362" s="7" customFormat="1" x14ac:dyDescent="0.25"/>
    <row r="12363" s="7" customFormat="1" x14ac:dyDescent="0.25"/>
    <row r="12364" s="7" customFormat="1" x14ac:dyDescent="0.25"/>
    <row r="12365" s="7" customFormat="1" x14ac:dyDescent="0.25"/>
    <row r="12366" s="7" customFormat="1" x14ac:dyDescent="0.25"/>
    <row r="12367" s="7" customFormat="1" x14ac:dyDescent="0.25"/>
    <row r="12368" s="7" customFormat="1" x14ac:dyDescent="0.25"/>
    <row r="12369" s="7" customFormat="1" x14ac:dyDescent="0.25"/>
    <row r="12370" s="7" customFormat="1" x14ac:dyDescent="0.25"/>
    <row r="12371" s="7" customFormat="1" x14ac:dyDescent="0.25"/>
    <row r="12372" s="7" customFormat="1" x14ac:dyDescent="0.25"/>
    <row r="12373" s="7" customFormat="1" x14ac:dyDescent="0.25"/>
    <row r="12374" s="7" customFormat="1" x14ac:dyDescent="0.25"/>
    <row r="12375" s="7" customFormat="1" x14ac:dyDescent="0.25"/>
    <row r="12376" s="7" customFormat="1" x14ac:dyDescent="0.25"/>
    <row r="12377" s="7" customFormat="1" x14ac:dyDescent="0.25"/>
    <row r="12378" s="7" customFormat="1" x14ac:dyDescent="0.25"/>
    <row r="12379" s="7" customFormat="1" x14ac:dyDescent="0.25"/>
    <row r="12380" s="7" customFormat="1" x14ac:dyDescent="0.25"/>
    <row r="12381" s="7" customFormat="1" x14ac:dyDescent="0.25"/>
    <row r="12382" s="7" customFormat="1" x14ac:dyDescent="0.25"/>
    <row r="12383" s="7" customFormat="1" x14ac:dyDescent="0.25"/>
    <row r="12384" s="7" customFormat="1" x14ac:dyDescent="0.25"/>
    <row r="12385" s="7" customFormat="1" x14ac:dyDescent="0.25"/>
    <row r="12386" s="7" customFormat="1" x14ac:dyDescent="0.25"/>
    <row r="12387" s="7" customFormat="1" x14ac:dyDescent="0.25"/>
    <row r="12388" s="7" customFormat="1" x14ac:dyDescent="0.25"/>
    <row r="12389" s="7" customFormat="1" x14ac:dyDescent="0.25"/>
    <row r="12390" s="7" customFormat="1" x14ac:dyDescent="0.25"/>
    <row r="12391" s="7" customFormat="1" x14ac:dyDescent="0.25"/>
    <row r="12392" s="7" customFormat="1" x14ac:dyDescent="0.25"/>
    <row r="12393" s="7" customFormat="1" x14ac:dyDescent="0.25"/>
    <row r="12394" s="7" customFormat="1" x14ac:dyDescent="0.25"/>
    <row r="12395" s="7" customFormat="1" x14ac:dyDescent="0.25"/>
    <row r="12396" s="7" customFormat="1" x14ac:dyDescent="0.25"/>
    <row r="12397" s="7" customFormat="1" x14ac:dyDescent="0.25"/>
    <row r="12398" s="7" customFormat="1" x14ac:dyDescent="0.25"/>
    <row r="12399" s="7" customFormat="1" x14ac:dyDescent="0.25"/>
    <row r="12400" s="7" customFormat="1" x14ac:dyDescent="0.25"/>
    <row r="12401" s="7" customFormat="1" x14ac:dyDescent="0.25"/>
    <row r="12402" s="7" customFormat="1" x14ac:dyDescent="0.25"/>
    <row r="12403" s="7" customFormat="1" x14ac:dyDescent="0.25"/>
    <row r="12404" s="7" customFormat="1" x14ac:dyDescent="0.25"/>
    <row r="12405" s="7" customFormat="1" x14ac:dyDescent="0.25"/>
    <row r="12406" s="7" customFormat="1" x14ac:dyDescent="0.25"/>
    <row r="12407" s="7" customFormat="1" x14ac:dyDescent="0.25"/>
    <row r="12408" s="7" customFormat="1" x14ac:dyDescent="0.25"/>
    <row r="12409" s="7" customFormat="1" x14ac:dyDescent="0.25"/>
    <row r="12410" s="7" customFormat="1" x14ac:dyDescent="0.25"/>
    <row r="12411" s="7" customFormat="1" x14ac:dyDescent="0.25"/>
    <row r="12412" s="7" customFormat="1" x14ac:dyDescent="0.25"/>
    <row r="12413" s="7" customFormat="1" x14ac:dyDescent="0.25"/>
    <row r="12414" s="7" customFormat="1" x14ac:dyDescent="0.25"/>
    <row r="12415" s="7" customFormat="1" x14ac:dyDescent="0.25"/>
    <row r="12416" s="7" customFormat="1" x14ac:dyDescent="0.25"/>
    <row r="12417" s="7" customFormat="1" x14ac:dyDescent="0.25"/>
    <row r="12418" s="7" customFormat="1" x14ac:dyDescent="0.25"/>
    <row r="12419" s="7" customFormat="1" x14ac:dyDescent="0.25"/>
    <row r="12420" s="7" customFormat="1" x14ac:dyDescent="0.25"/>
    <row r="12421" s="7" customFormat="1" x14ac:dyDescent="0.25"/>
    <row r="12422" s="7" customFormat="1" x14ac:dyDescent="0.25"/>
    <row r="12423" s="7" customFormat="1" x14ac:dyDescent="0.25"/>
    <row r="12424" s="7" customFormat="1" x14ac:dyDescent="0.25"/>
    <row r="12425" s="7" customFormat="1" x14ac:dyDescent="0.25"/>
    <row r="12426" s="7" customFormat="1" x14ac:dyDescent="0.25"/>
    <row r="12427" s="7" customFormat="1" x14ac:dyDescent="0.25"/>
    <row r="12428" s="7" customFormat="1" x14ac:dyDescent="0.25"/>
    <row r="12429" s="7" customFormat="1" x14ac:dyDescent="0.25"/>
    <row r="12430" s="7" customFormat="1" x14ac:dyDescent="0.25"/>
    <row r="12431" s="7" customFormat="1" x14ac:dyDescent="0.25"/>
    <row r="12432" s="7" customFormat="1" x14ac:dyDescent="0.25"/>
    <row r="12433" s="7" customFormat="1" x14ac:dyDescent="0.25"/>
    <row r="12434" s="7" customFormat="1" x14ac:dyDescent="0.25"/>
    <row r="12435" s="7" customFormat="1" x14ac:dyDescent="0.25"/>
    <row r="12436" s="7" customFormat="1" x14ac:dyDescent="0.25"/>
    <row r="12437" s="7" customFormat="1" x14ac:dyDescent="0.25"/>
    <row r="12438" s="7" customFormat="1" x14ac:dyDescent="0.25"/>
    <row r="12439" s="7" customFormat="1" x14ac:dyDescent="0.25"/>
    <row r="12440" s="7" customFormat="1" x14ac:dyDescent="0.25"/>
    <row r="12441" s="7" customFormat="1" x14ac:dyDescent="0.25"/>
    <row r="12442" s="7" customFormat="1" x14ac:dyDescent="0.25"/>
    <row r="12443" s="7" customFormat="1" x14ac:dyDescent="0.25"/>
    <row r="12444" s="7" customFormat="1" x14ac:dyDescent="0.25"/>
    <row r="12445" s="7" customFormat="1" x14ac:dyDescent="0.25"/>
    <row r="12446" s="7" customFormat="1" x14ac:dyDescent="0.25"/>
    <row r="12447" s="7" customFormat="1" x14ac:dyDescent="0.25"/>
    <row r="12448" s="7" customFormat="1" x14ac:dyDescent="0.25"/>
    <row r="12449" s="7" customFormat="1" x14ac:dyDescent="0.25"/>
    <row r="12450" s="7" customFormat="1" x14ac:dyDescent="0.25"/>
    <row r="12451" s="7" customFormat="1" x14ac:dyDescent="0.25"/>
    <row r="12452" s="7" customFormat="1" x14ac:dyDescent="0.25"/>
    <row r="12453" s="7" customFormat="1" x14ac:dyDescent="0.25"/>
    <row r="12454" s="7" customFormat="1" x14ac:dyDescent="0.25"/>
    <row r="12455" s="7" customFormat="1" x14ac:dyDescent="0.25"/>
    <row r="12456" s="7" customFormat="1" x14ac:dyDescent="0.25"/>
    <row r="12457" s="7" customFormat="1" x14ac:dyDescent="0.25"/>
    <row r="12458" s="7" customFormat="1" x14ac:dyDescent="0.25"/>
    <row r="12459" s="7" customFormat="1" x14ac:dyDescent="0.25"/>
    <row r="12460" s="7" customFormat="1" x14ac:dyDescent="0.25"/>
    <row r="12461" s="7" customFormat="1" x14ac:dyDescent="0.25"/>
    <row r="12462" s="7" customFormat="1" x14ac:dyDescent="0.25"/>
    <row r="12463" s="7" customFormat="1" x14ac:dyDescent="0.25"/>
    <row r="12464" s="7" customFormat="1" x14ac:dyDescent="0.25"/>
    <row r="12465" s="7" customFormat="1" x14ac:dyDescent="0.25"/>
    <row r="12466" s="7" customFormat="1" x14ac:dyDescent="0.25"/>
    <row r="12467" s="7" customFormat="1" x14ac:dyDescent="0.25"/>
    <row r="12468" s="7" customFormat="1" x14ac:dyDescent="0.25"/>
    <row r="12469" s="7" customFormat="1" x14ac:dyDescent="0.25"/>
    <row r="12470" s="7" customFormat="1" x14ac:dyDescent="0.25"/>
    <row r="12471" s="7" customFormat="1" x14ac:dyDescent="0.25"/>
    <row r="12472" s="7" customFormat="1" x14ac:dyDescent="0.25"/>
    <row r="12473" s="7" customFormat="1" x14ac:dyDescent="0.25"/>
    <row r="12474" s="7" customFormat="1" x14ac:dyDescent="0.25"/>
    <row r="12475" s="7" customFormat="1" x14ac:dyDescent="0.25"/>
    <row r="12476" s="7" customFormat="1" x14ac:dyDescent="0.25"/>
    <row r="12477" s="7" customFormat="1" x14ac:dyDescent="0.25"/>
    <row r="12478" s="7" customFormat="1" x14ac:dyDescent="0.25"/>
    <row r="12479" s="7" customFormat="1" x14ac:dyDescent="0.25"/>
    <row r="12480" s="7" customFormat="1" x14ac:dyDescent="0.25"/>
    <row r="12481" s="7" customFormat="1" x14ac:dyDescent="0.25"/>
    <row r="12482" s="7" customFormat="1" x14ac:dyDescent="0.25"/>
    <row r="12483" s="7" customFormat="1" x14ac:dyDescent="0.25"/>
    <row r="12484" s="7" customFormat="1" x14ac:dyDescent="0.25"/>
    <row r="12485" s="7" customFormat="1" x14ac:dyDescent="0.25"/>
    <row r="12486" s="7" customFormat="1" x14ac:dyDescent="0.25"/>
    <row r="12487" s="7" customFormat="1" x14ac:dyDescent="0.25"/>
    <row r="12488" s="7" customFormat="1" x14ac:dyDescent="0.25"/>
    <row r="12489" s="7" customFormat="1" x14ac:dyDescent="0.25"/>
    <row r="12490" s="7" customFormat="1" x14ac:dyDescent="0.25"/>
    <row r="12491" s="7" customFormat="1" x14ac:dyDescent="0.25"/>
    <row r="12492" s="7" customFormat="1" x14ac:dyDescent="0.25"/>
    <row r="12493" s="7" customFormat="1" x14ac:dyDescent="0.25"/>
    <row r="12494" s="7" customFormat="1" x14ac:dyDescent="0.25"/>
    <row r="12495" s="7" customFormat="1" x14ac:dyDescent="0.25"/>
    <row r="12496" s="7" customFormat="1" x14ac:dyDescent="0.25"/>
    <row r="12497" s="7" customFormat="1" x14ac:dyDescent="0.25"/>
    <row r="12498" s="7" customFormat="1" x14ac:dyDescent="0.25"/>
    <row r="12499" s="7" customFormat="1" x14ac:dyDescent="0.25"/>
    <row r="12500" s="7" customFormat="1" x14ac:dyDescent="0.25"/>
    <row r="12501" s="7" customFormat="1" x14ac:dyDescent="0.25"/>
    <row r="12502" s="7" customFormat="1" x14ac:dyDescent="0.25"/>
    <row r="12503" s="7" customFormat="1" x14ac:dyDescent="0.25"/>
    <row r="12504" s="7" customFormat="1" x14ac:dyDescent="0.25"/>
    <row r="12505" s="7" customFormat="1" x14ac:dyDescent="0.25"/>
    <row r="12506" s="7" customFormat="1" x14ac:dyDescent="0.25"/>
    <row r="12507" s="7" customFormat="1" x14ac:dyDescent="0.25"/>
    <row r="12508" s="7" customFormat="1" x14ac:dyDescent="0.25"/>
    <row r="12509" s="7" customFormat="1" x14ac:dyDescent="0.25"/>
    <row r="12510" s="7" customFormat="1" x14ac:dyDescent="0.25"/>
    <row r="12511" s="7" customFormat="1" x14ac:dyDescent="0.25"/>
    <row r="12512" s="7" customFormat="1" x14ac:dyDescent="0.25"/>
    <row r="12513" s="7" customFormat="1" x14ac:dyDescent="0.25"/>
    <row r="12514" s="7" customFormat="1" x14ac:dyDescent="0.25"/>
    <row r="12515" s="7" customFormat="1" x14ac:dyDescent="0.25"/>
    <row r="12516" s="7" customFormat="1" x14ac:dyDescent="0.25"/>
    <row r="12517" s="7" customFormat="1" x14ac:dyDescent="0.25"/>
    <row r="12518" s="7" customFormat="1" x14ac:dyDescent="0.25"/>
    <row r="12519" s="7" customFormat="1" x14ac:dyDescent="0.25"/>
    <row r="12520" s="7" customFormat="1" x14ac:dyDescent="0.25"/>
    <row r="12521" s="7" customFormat="1" x14ac:dyDescent="0.25"/>
    <row r="12522" s="7" customFormat="1" x14ac:dyDescent="0.25"/>
    <row r="12523" s="7" customFormat="1" x14ac:dyDescent="0.25"/>
    <row r="12524" s="7" customFormat="1" x14ac:dyDescent="0.25"/>
    <row r="12525" s="7" customFormat="1" x14ac:dyDescent="0.25"/>
    <row r="12526" s="7" customFormat="1" x14ac:dyDescent="0.25"/>
    <row r="12527" s="7" customFormat="1" x14ac:dyDescent="0.25"/>
    <row r="12528" s="7" customFormat="1" x14ac:dyDescent="0.25"/>
    <row r="12529" s="7" customFormat="1" x14ac:dyDescent="0.25"/>
    <row r="12530" s="7" customFormat="1" x14ac:dyDescent="0.25"/>
    <row r="12531" s="7" customFormat="1" x14ac:dyDescent="0.25"/>
    <row r="12532" s="7" customFormat="1" x14ac:dyDescent="0.25"/>
    <row r="12533" s="7" customFormat="1" x14ac:dyDescent="0.25"/>
    <row r="12534" s="7" customFormat="1" x14ac:dyDescent="0.25"/>
    <row r="12535" s="7" customFormat="1" x14ac:dyDescent="0.25"/>
    <row r="12536" s="7" customFormat="1" x14ac:dyDescent="0.25"/>
    <row r="12537" s="7" customFormat="1" x14ac:dyDescent="0.25"/>
    <row r="12538" s="7" customFormat="1" x14ac:dyDescent="0.25"/>
    <row r="12539" s="7" customFormat="1" x14ac:dyDescent="0.25"/>
    <row r="12540" s="7" customFormat="1" x14ac:dyDescent="0.25"/>
    <row r="12541" s="7" customFormat="1" x14ac:dyDescent="0.25"/>
    <row r="12542" s="7" customFormat="1" x14ac:dyDescent="0.25"/>
    <row r="12543" s="7" customFormat="1" x14ac:dyDescent="0.25"/>
    <row r="12544" s="7" customFormat="1" x14ac:dyDescent="0.25"/>
    <row r="12545" s="7" customFormat="1" x14ac:dyDescent="0.25"/>
    <row r="12546" s="7" customFormat="1" x14ac:dyDescent="0.25"/>
    <row r="12547" s="7" customFormat="1" x14ac:dyDescent="0.25"/>
    <row r="12548" s="7" customFormat="1" x14ac:dyDescent="0.25"/>
    <row r="12549" s="7" customFormat="1" x14ac:dyDescent="0.25"/>
    <row r="12550" s="7" customFormat="1" x14ac:dyDescent="0.25"/>
    <row r="12551" s="7" customFormat="1" x14ac:dyDescent="0.25"/>
    <row r="12552" s="7" customFormat="1" x14ac:dyDescent="0.25"/>
    <row r="12553" s="7" customFormat="1" x14ac:dyDescent="0.25"/>
    <row r="12554" s="7" customFormat="1" x14ac:dyDescent="0.25"/>
    <row r="12555" s="7" customFormat="1" x14ac:dyDescent="0.25"/>
    <row r="12556" s="7" customFormat="1" x14ac:dyDescent="0.25"/>
    <row r="12557" s="7" customFormat="1" x14ac:dyDescent="0.25"/>
    <row r="12558" s="7" customFormat="1" x14ac:dyDescent="0.25"/>
    <row r="12559" s="7" customFormat="1" x14ac:dyDescent="0.25"/>
    <row r="12560" s="7" customFormat="1" x14ac:dyDescent="0.25"/>
    <row r="12561" s="7" customFormat="1" x14ac:dyDescent="0.25"/>
    <row r="12562" s="7" customFormat="1" x14ac:dyDescent="0.25"/>
    <row r="12563" s="7" customFormat="1" x14ac:dyDescent="0.25"/>
    <row r="12564" s="7" customFormat="1" x14ac:dyDescent="0.25"/>
    <row r="12565" s="7" customFormat="1" x14ac:dyDescent="0.25"/>
    <row r="12566" s="7" customFormat="1" x14ac:dyDescent="0.25"/>
    <row r="12567" s="7" customFormat="1" x14ac:dyDescent="0.25"/>
    <row r="12568" s="7" customFormat="1" x14ac:dyDescent="0.25"/>
    <row r="12569" s="7" customFormat="1" x14ac:dyDescent="0.25"/>
    <row r="12570" s="7" customFormat="1" x14ac:dyDescent="0.25"/>
    <row r="12571" s="7" customFormat="1" x14ac:dyDescent="0.25"/>
    <row r="12572" s="7" customFormat="1" x14ac:dyDescent="0.25"/>
    <row r="12573" s="7" customFormat="1" x14ac:dyDescent="0.25"/>
    <row r="12574" s="7" customFormat="1" x14ac:dyDescent="0.25"/>
    <row r="12575" s="7" customFormat="1" x14ac:dyDescent="0.25"/>
    <row r="12576" s="7" customFormat="1" x14ac:dyDescent="0.25"/>
    <row r="12577" s="7" customFormat="1" x14ac:dyDescent="0.25"/>
    <row r="12578" s="7" customFormat="1" x14ac:dyDescent="0.25"/>
    <row r="12579" s="7" customFormat="1" x14ac:dyDescent="0.25"/>
    <row r="12580" s="7" customFormat="1" x14ac:dyDescent="0.25"/>
    <row r="12581" s="7" customFormat="1" x14ac:dyDescent="0.25"/>
    <row r="12582" s="7" customFormat="1" x14ac:dyDescent="0.25"/>
    <row r="12583" s="7" customFormat="1" x14ac:dyDescent="0.25"/>
    <row r="12584" s="7" customFormat="1" x14ac:dyDescent="0.25"/>
    <row r="12585" s="7" customFormat="1" x14ac:dyDescent="0.25"/>
    <row r="12586" s="7" customFormat="1" x14ac:dyDescent="0.25"/>
    <row r="12587" s="7" customFormat="1" x14ac:dyDescent="0.25"/>
    <row r="12588" s="7" customFormat="1" x14ac:dyDescent="0.25"/>
    <row r="12589" s="7" customFormat="1" x14ac:dyDescent="0.25"/>
    <row r="12590" s="7" customFormat="1" x14ac:dyDescent="0.25"/>
    <row r="12591" s="7" customFormat="1" x14ac:dyDescent="0.25"/>
    <row r="12592" s="7" customFormat="1" x14ac:dyDescent="0.25"/>
    <row r="12593" s="7" customFormat="1" x14ac:dyDescent="0.25"/>
    <row r="12594" s="7" customFormat="1" x14ac:dyDescent="0.25"/>
    <row r="12595" s="7" customFormat="1" x14ac:dyDescent="0.25"/>
    <row r="12596" s="7" customFormat="1" x14ac:dyDescent="0.25"/>
    <row r="12597" s="7" customFormat="1" x14ac:dyDescent="0.25"/>
    <row r="12598" s="7" customFormat="1" x14ac:dyDescent="0.25"/>
    <row r="12599" s="7" customFormat="1" x14ac:dyDescent="0.25"/>
    <row r="12600" s="7" customFormat="1" x14ac:dyDescent="0.25"/>
    <row r="12601" s="7" customFormat="1" x14ac:dyDescent="0.25"/>
    <row r="12602" s="7" customFormat="1" x14ac:dyDescent="0.25"/>
    <row r="12603" s="7" customFormat="1" x14ac:dyDescent="0.25"/>
    <row r="12604" s="7" customFormat="1" x14ac:dyDescent="0.25"/>
    <row r="12605" s="7" customFormat="1" x14ac:dyDescent="0.25"/>
    <row r="12606" s="7" customFormat="1" x14ac:dyDescent="0.25"/>
    <row r="12607" s="7" customFormat="1" x14ac:dyDescent="0.25"/>
    <row r="12608" s="7" customFormat="1" x14ac:dyDescent="0.25"/>
    <row r="12609" s="7" customFormat="1" x14ac:dyDescent="0.25"/>
    <row r="12610" s="7" customFormat="1" x14ac:dyDescent="0.25"/>
    <row r="12611" s="7" customFormat="1" x14ac:dyDescent="0.25"/>
    <row r="12612" s="7" customFormat="1" x14ac:dyDescent="0.25"/>
    <row r="12613" s="7" customFormat="1" x14ac:dyDescent="0.25"/>
    <row r="12614" s="7" customFormat="1" x14ac:dyDescent="0.25"/>
    <row r="12615" s="7" customFormat="1" x14ac:dyDescent="0.25"/>
    <row r="12616" s="7" customFormat="1" x14ac:dyDescent="0.25"/>
    <row r="12617" s="7" customFormat="1" x14ac:dyDescent="0.25"/>
    <row r="12618" s="7" customFormat="1" x14ac:dyDescent="0.25"/>
    <row r="12619" s="7" customFormat="1" x14ac:dyDescent="0.25"/>
    <row r="12620" s="7" customFormat="1" x14ac:dyDescent="0.25"/>
    <row r="12621" s="7" customFormat="1" x14ac:dyDescent="0.25"/>
    <row r="12622" s="7" customFormat="1" x14ac:dyDescent="0.25"/>
    <row r="12623" s="7" customFormat="1" x14ac:dyDescent="0.25"/>
    <row r="12624" s="7" customFormat="1" x14ac:dyDescent="0.25"/>
    <row r="12625" s="7" customFormat="1" x14ac:dyDescent="0.25"/>
    <row r="12626" s="7" customFormat="1" x14ac:dyDescent="0.25"/>
    <row r="12627" s="7" customFormat="1" x14ac:dyDescent="0.25"/>
    <row r="12628" s="7" customFormat="1" x14ac:dyDescent="0.25"/>
    <row r="12629" s="7" customFormat="1" x14ac:dyDescent="0.25"/>
    <row r="12630" s="7" customFormat="1" x14ac:dyDescent="0.25"/>
    <row r="12631" s="7" customFormat="1" x14ac:dyDescent="0.25"/>
    <row r="12632" s="7" customFormat="1" x14ac:dyDescent="0.25"/>
    <row r="12633" s="7" customFormat="1" x14ac:dyDescent="0.25"/>
    <row r="12634" s="7" customFormat="1" x14ac:dyDescent="0.25"/>
    <row r="12635" s="7" customFormat="1" x14ac:dyDescent="0.25"/>
    <row r="12636" s="7" customFormat="1" x14ac:dyDescent="0.25"/>
    <row r="12637" s="7" customFormat="1" x14ac:dyDescent="0.25"/>
    <row r="12638" s="7" customFormat="1" x14ac:dyDescent="0.25"/>
    <row r="12639" s="7" customFormat="1" x14ac:dyDescent="0.25"/>
    <row r="12640" s="7" customFormat="1" x14ac:dyDescent="0.25"/>
    <row r="12641" s="7" customFormat="1" x14ac:dyDescent="0.25"/>
    <row r="12642" s="7" customFormat="1" x14ac:dyDescent="0.25"/>
    <row r="12643" s="7" customFormat="1" x14ac:dyDescent="0.25"/>
    <row r="12644" s="7" customFormat="1" x14ac:dyDescent="0.25"/>
    <row r="12645" s="7" customFormat="1" x14ac:dyDescent="0.25"/>
    <row r="12646" s="7" customFormat="1" x14ac:dyDescent="0.25"/>
    <row r="12647" s="7" customFormat="1" x14ac:dyDescent="0.25"/>
    <row r="12648" s="7" customFormat="1" x14ac:dyDescent="0.25"/>
    <row r="12649" s="7" customFormat="1" x14ac:dyDescent="0.25"/>
    <row r="12650" s="7" customFormat="1" x14ac:dyDescent="0.25"/>
    <row r="12651" s="7" customFormat="1" x14ac:dyDescent="0.25"/>
    <row r="12652" s="7" customFormat="1" x14ac:dyDescent="0.25"/>
    <row r="12653" s="7" customFormat="1" x14ac:dyDescent="0.25"/>
    <row r="12654" s="7" customFormat="1" x14ac:dyDescent="0.25"/>
    <row r="12655" s="7" customFormat="1" x14ac:dyDescent="0.25"/>
    <row r="12656" s="7" customFormat="1" x14ac:dyDescent="0.25"/>
    <row r="12657" s="7" customFormat="1" x14ac:dyDescent="0.25"/>
    <row r="12658" s="7" customFormat="1" x14ac:dyDescent="0.25"/>
    <row r="12659" s="7" customFormat="1" x14ac:dyDescent="0.25"/>
    <row r="12660" s="7" customFormat="1" x14ac:dyDescent="0.25"/>
    <row r="12661" s="7" customFormat="1" x14ac:dyDescent="0.25"/>
    <row r="12662" s="7" customFormat="1" x14ac:dyDescent="0.25"/>
    <row r="12663" s="7" customFormat="1" x14ac:dyDescent="0.25"/>
    <row r="12664" s="7" customFormat="1" x14ac:dyDescent="0.25"/>
    <row r="12665" s="7" customFormat="1" x14ac:dyDescent="0.25"/>
    <row r="12666" s="7" customFormat="1" x14ac:dyDescent="0.25"/>
    <row r="12667" s="7" customFormat="1" x14ac:dyDescent="0.25"/>
    <row r="12668" s="7" customFormat="1" x14ac:dyDescent="0.25"/>
    <row r="12669" s="7" customFormat="1" x14ac:dyDescent="0.25"/>
    <row r="12670" s="7" customFormat="1" x14ac:dyDescent="0.25"/>
    <row r="12671" s="7" customFormat="1" x14ac:dyDescent="0.25"/>
    <row r="12672" s="7" customFormat="1" x14ac:dyDescent="0.25"/>
    <row r="12673" s="7" customFormat="1" x14ac:dyDescent="0.25"/>
    <row r="12674" s="7" customFormat="1" x14ac:dyDescent="0.25"/>
    <row r="12675" s="7" customFormat="1" x14ac:dyDescent="0.25"/>
    <row r="12676" s="7" customFormat="1" x14ac:dyDescent="0.25"/>
    <row r="12677" s="7" customFormat="1" x14ac:dyDescent="0.25"/>
    <row r="12678" s="7" customFormat="1" x14ac:dyDescent="0.25"/>
    <row r="12679" s="7" customFormat="1" x14ac:dyDescent="0.25"/>
    <row r="12680" s="7" customFormat="1" x14ac:dyDescent="0.25"/>
    <row r="12681" s="7" customFormat="1" x14ac:dyDescent="0.25"/>
    <row r="12682" s="7" customFormat="1" x14ac:dyDescent="0.25"/>
    <row r="12683" s="7" customFormat="1" x14ac:dyDescent="0.25"/>
    <row r="12684" s="7" customFormat="1" x14ac:dyDescent="0.25"/>
    <row r="12685" s="7" customFormat="1" x14ac:dyDescent="0.25"/>
    <row r="12686" s="7" customFormat="1" x14ac:dyDescent="0.25"/>
    <row r="12687" s="7" customFormat="1" x14ac:dyDescent="0.25"/>
    <row r="12688" s="7" customFormat="1" x14ac:dyDescent="0.25"/>
    <row r="12689" s="7" customFormat="1" x14ac:dyDescent="0.25"/>
    <row r="12690" s="7" customFormat="1" x14ac:dyDescent="0.25"/>
    <row r="12691" s="7" customFormat="1" x14ac:dyDescent="0.25"/>
    <row r="12692" s="7" customFormat="1" x14ac:dyDescent="0.25"/>
    <row r="12693" s="7" customFormat="1" x14ac:dyDescent="0.25"/>
    <row r="12694" s="7" customFormat="1" x14ac:dyDescent="0.25"/>
    <row r="12695" s="7" customFormat="1" x14ac:dyDescent="0.25"/>
    <row r="12696" s="7" customFormat="1" x14ac:dyDescent="0.25"/>
    <row r="12697" s="7" customFormat="1" x14ac:dyDescent="0.25"/>
    <row r="12698" s="7" customFormat="1" x14ac:dyDescent="0.25"/>
    <row r="12699" s="7" customFormat="1" x14ac:dyDescent="0.25"/>
    <row r="12700" s="7" customFormat="1" x14ac:dyDescent="0.25"/>
    <row r="12701" s="7" customFormat="1" x14ac:dyDescent="0.25"/>
    <row r="12702" s="7" customFormat="1" x14ac:dyDescent="0.25"/>
    <row r="12703" s="7" customFormat="1" x14ac:dyDescent="0.25"/>
    <row r="12704" s="7" customFormat="1" x14ac:dyDescent="0.25"/>
    <row r="12705" s="7" customFormat="1" x14ac:dyDescent="0.25"/>
    <row r="12706" s="7" customFormat="1" x14ac:dyDescent="0.25"/>
    <row r="12707" s="7" customFormat="1" x14ac:dyDescent="0.25"/>
    <row r="12708" s="7" customFormat="1" x14ac:dyDescent="0.25"/>
    <row r="12709" s="7" customFormat="1" x14ac:dyDescent="0.25"/>
    <row r="12710" s="7" customFormat="1" x14ac:dyDescent="0.25"/>
    <row r="12711" s="7" customFormat="1" x14ac:dyDescent="0.25"/>
    <row r="12712" s="7" customFormat="1" x14ac:dyDescent="0.25"/>
    <row r="12713" s="7" customFormat="1" x14ac:dyDescent="0.25"/>
    <row r="12714" s="7" customFormat="1" x14ac:dyDescent="0.25"/>
    <row r="12715" s="7" customFormat="1" x14ac:dyDescent="0.25"/>
    <row r="12716" s="7" customFormat="1" x14ac:dyDescent="0.25"/>
    <row r="12717" s="7" customFormat="1" x14ac:dyDescent="0.25"/>
    <row r="12718" s="7" customFormat="1" x14ac:dyDescent="0.25"/>
    <row r="12719" s="7" customFormat="1" x14ac:dyDescent="0.25"/>
    <row r="12720" s="7" customFormat="1" x14ac:dyDescent="0.25"/>
    <row r="12721" s="7" customFormat="1" x14ac:dyDescent="0.25"/>
    <row r="12722" s="7" customFormat="1" x14ac:dyDescent="0.25"/>
    <row r="12723" s="7" customFormat="1" x14ac:dyDescent="0.25"/>
    <row r="12724" s="7" customFormat="1" x14ac:dyDescent="0.25"/>
    <row r="12725" s="7" customFormat="1" x14ac:dyDescent="0.25"/>
    <row r="12726" s="7" customFormat="1" x14ac:dyDescent="0.25"/>
    <row r="12727" s="7" customFormat="1" x14ac:dyDescent="0.25"/>
    <row r="12728" s="7" customFormat="1" x14ac:dyDescent="0.25"/>
    <row r="12729" s="7" customFormat="1" x14ac:dyDescent="0.25"/>
    <row r="12730" s="7" customFormat="1" x14ac:dyDescent="0.25"/>
    <row r="12731" s="7" customFormat="1" x14ac:dyDescent="0.25"/>
    <row r="12732" s="7" customFormat="1" x14ac:dyDescent="0.25"/>
    <row r="12733" s="7" customFormat="1" x14ac:dyDescent="0.25"/>
    <row r="12734" s="7" customFormat="1" x14ac:dyDescent="0.25"/>
    <row r="12735" s="7" customFormat="1" x14ac:dyDescent="0.25"/>
    <row r="12736" s="7" customFormat="1" x14ac:dyDescent="0.25"/>
    <row r="12737" s="7" customFormat="1" x14ac:dyDescent="0.25"/>
    <row r="12738" s="7" customFormat="1" x14ac:dyDescent="0.25"/>
    <row r="12739" s="7" customFormat="1" x14ac:dyDescent="0.25"/>
    <row r="12740" s="7" customFormat="1" x14ac:dyDescent="0.25"/>
    <row r="12741" s="7" customFormat="1" x14ac:dyDescent="0.25"/>
    <row r="12742" s="7" customFormat="1" x14ac:dyDescent="0.25"/>
    <row r="12743" s="7" customFormat="1" x14ac:dyDescent="0.25"/>
    <row r="12744" s="7" customFormat="1" x14ac:dyDescent="0.25"/>
    <row r="12745" s="7" customFormat="1" x14ac:dyDescent="0.25"/>
    <row r="12746" s="7" customFormat="1" x14ac:dyDescent="0.25"/>
    <row r="12747" s="7" customFormat="1" x14ac:dyDescent="0.25"/>
    <row r="12748" s="7" customFormat="1" x14ac:dyDescent="0.25"/>
    <row r="12749" s="7" customFormat="1" x14ac:dyDescent="0.25"/>
    <row r="12750" s="7" customFormat="1" x14ac:dyDescent="0.25"/>
    <row r="12751" s="7" customFormat="1" x14ac:dyDescent="0.25"/>
    <row r="12752" s="7" customFormat="1" x14ac:dyDescent="0.25"/>
    <row r="12753" s="7" customFormat="1" x14ac:dyDescent="0.25"/>
    <row r="12754" s="7" customFormat="1" x14ac:dyDescent="0.25"/>
    <row r="12755" s="7" customFormat="1" x14ac:dyDescent="0.25"/>
    <row r="12756" s="7" customFormat="1" x14ac:dyDescent="0.25"/>
    <row r="12757" s="7" customFormat="1" x14ac:dyDescent="0.25"/>
    <row r="12758" s="7" customFormat="1" x14ac:dyDescent="0.25"/>
    <row r="12759" s="7" customFormat="1" x14ac:dyDescent="0.25"/>
    <row r="12760" s="7" customFormat="1" x14ac:dyDescent="0.25"/>
    <row r="12761" s="7" customFormat="1" x14ac:dyDescent="0.25"/>
    <row r="12762" s="7" customFormat="1" x14ac:dyDescent="0.25"/>
    <row r="12763" s="7" customFormat="1" x14ac:dyDescent="0.25"/>
    <row r="12764" s="7" customFormat="1" x14ac:dyDescent="0.25"/>
    <row r="12765" s="7" customFormat="1" x14ac:dyDescent="0.25"/>
    <row r="12766" s="7" customFormat="1" x14ac:dyDescent="0.25"/>
    <row r="12767" s="7" customFormat="1" x14ac:dyDescent="0.25"/>
    <row r="12768" s="7" customFormat="1" x14ac:dyDescent="0.25"/>
    <row r="12769" s="7" customFormat="1" x14ac:dyDescent="0.25"/>
    <row r="12770" s="7" customFormat="1" x14ac:dyDescent="0.25"/>
    <row r="12771" s="7" customFormat="1" x14ac:dyDescent="0.25"/>
    <row r="12772" s="7" customFormat="1" x14ac:dyDescent="0.25"/>
    <row r="12773" s="7" customFormat="1" x14ac:dyDescent="0.25"/>
    <row r="12774" s="7" customFormat="1" x14ac:dyDescent="0.25"/>
    <row r="12775" s="7" customFormat="1" x14ac:dyDescent="0.25"/>
    <row r="12776" s="7" customFormat="1" x14ac:dyDescent="0.25"/>
    <row r="12777" s="7" customFormat="1" x14ac:dyDescent="0.25"/>
    <row r="12778" s="7" customFormat="1" x14ac:dyDescent="0.25"/>
    <row r="12779" s="7" customFormat="1" x14ac:dyDescent="0.25"/>
    <row r="12780" s="7" customFormat="1" x14ac:dyDescent="0.25"/>
    <row r="12781" s="7" customFormat="1" x14ac:dyDescent="0.25"/>
    <row r="12782" s="7" customFormat="1" x14ac:dyDescent="0.25"/>
    <row r="12783" s="7" customFormat="1" x14ac:dyDescent="0.25"/>
    <row r="12784" s="7" customFormat="1" x14ac:dyDescent="0.25"/>
    <row r="12785" s="7" customFormat="1" x14ac:dyDescent="0.25"/>
    <row r="12786" s="7" customFormat="1" x14ac:dyDescent="0.25"/>
    <row r="12787" s="7" customFormat="1" x14ac:dyDescent="0.25"/>
    <row r="12788" s="7" customFormat="1" x14ac:dyDescent="0.25"/>
    <row r="12789" s="7" customFormat="1" x14ac:dyDescent="0.25"/>
    <row r="12790" s="7" customFormat="1" x14ac:dyDescent="0.25"/>
    <row r="12791" s="7" customFormat="1" x14ac:dyDescent="0.25"/>
    <row r="12792" s="7" customFormat="1" x14ac:dyDescent="0.25"/>
    <row r="12793" s="7" customFormat="1" x14ac:dyDescent="0.25"/>
    <row r="12794" s="7" customFormat="1" x14ac:dyDescent="0.25"/>
    <row r="12795" s="7" customFormat="1" x14ac:dyDescent="0.25"/>
    <row r="12796" s="7" customFormat="1" x14ac:dyDescent="0.25"/>
    <row r="12797" s="7" customFormat="1" x14ac:dyDescent="0.25"/>
    <row r="12798" s="7" customFormat="1" x14ac:dyDescent="0.25"/>
    <row r="12799" s="7" customFormat="1" x14ac:dyDescent="0.25"/>
    <row r="12800" s="7" customFormat="1" x14ac:dyDescent="0.25"/>
    <row r="12801" s="7" customFormat="1" x14ac:dyDescent="0.25"/>
    <row r="12802" s="7" customFormat="1" x14ac:dyDescent="0.25"/>
    <row r="12803" s="7" customFormat="1" x14ac:dyDescent="0.25"/>
    <row r="12804" s="7" customFormat="1" x14ac:dyDescent="0.25"/>
    <row r="12805" s="7" customFormat="1" x14ac:dyDescent="0.25"/>
    <row r="12806" s="7" customFormat="1" x14ac:dyDescent="0.25"/>
    <row r="12807" s="7" customFormat="1" x14ac:dyDescent="0.25"/>
    <row r="12808" s="7" customFormat="1" x14ac:dyDescent="0.25"/>
    <row r="12809" s="7" customFormat="1" x14ac:dyDescent="0.25"/>
    <row r="12810" s="7" customFormat="1" x14ac:dyDescent="0.25"/>
    <row r="12811" s="7" customFormat="1" x14ac:dyDescent="0.25"/>
    <row r="12812" s="7" customFormat="1" x14ac:dyDescent="0.25"/>
    <row r="12813" s="7" customFormat="1" x14ac:dyDescent="0.25"/>
    <row r="12814" s="7" customFormat="1" x14ac:dyDescent="0.25"/>
    <row r="12815" s="7" customFormat="1" x14ac:dyDescent="0.25"/>
    <row r="12816" s="7" customFormat="1" x14ac:dyDescent="0.25"/>
    <row r="12817" s="7" customFormat="1" x14ac:dyDescent="0.25"/>
    <row r="12818" s="7" customFormat="1" x14ac:dyDescent="0.25"/>
    <row r="12819" s="7" customFormat="1" x14ac:dyDescent="0.25"/>
    <row r="12820" s="7" customFormat="1" x14ac:dyDescent="0.25"/>
    <row r="12821" s="7" customFormat="1" x14ac:dyDescent="0.25"/>
    <row r="12822" s="7" customFormat="1" x14ac:dyDescent="0.25"/>
    <row r="12823" s="7" customFormat="1" x14ac:dyDescent="0.25"/>
    <row r="12824" s="7" customFormat="1" x14ac:dyDescent="0.25"/>
    <row r="12825" s="7" customFormat="1" x14ac:dyDescent="0.25"/>
    <row r="12826" s="7" customFormat="1" x14ac:dyDescent="0.25"/>
    <row r="12827" s="7" customFormat="1" x14ac:dyDescent="0.25"/>
    <row r="12828" s="7" customFormat="1" x14ac:dyDescent="0.25"/>
    <row r="12829" s="7" customFormat="1" x14ac:dyDescent="0.25"/>
    <row r="12830" s="7" customFormat="1" x14ac:dyDescent="0.25"/>
    <row r="12831" s="7" customFormat="1" x14ac:dyDescent="0.25"/>
    <row r="12832" s="7" customFormat="1" x14ac:dyDescent="0.25"/>
    <row r="12833" s="7" customFormat="1" x14ac:dyDescent="0.25"/>
    <row r="12834" s="7" customFormat="1" x14ac:dyDescent="0.25"/>
    <row r="12835" s="7" customFormat="1" x14ac:dyDescent="0.25"/>
    <row r="12836" s="7" customFormat="1" x14ac:dyDescent="0.25"/>
    <row r="12837" s="7" customFormat="1" x14ac:dyDescent="0.25"/>
    <row r="12838" s="7" customFormat="1" x14ac:dyDescent="0.25"/>
    <row r="12839" s="7" customFormat="1" x14ac:dyDescent="0.25"/>
    <row r="12840" s="7" customFormat="1" x14ac:dyDescent="0.25"/>
    <row r="12841" s="7" customFormat="1" x14ac:dyDescent="0.25"/>
    <row r="12842" s="7" customFormat="1" x14ac:dyDescent="0.25"/>
    <row r="12843" s="7" customFormat="1" x14ac:dyDescent="0.25"/>
    <row r="12844" s="7" customFormat="1" x14ac:dyDescent="0.25"/>
    <row r="12845" s="7" customFormat="1" x14ac:dyDescent="0.25"/>
    <row r="12846" s="7" customFormat="1" x14ac:dyDescent="0.25"/>
    <row r="12847" s="7" customFormat="1" x14ac:dyDescent="0.25"/>
    <row r="12848" s="7" customFormat="1" x14ac:dyDescent="0.25"/>
    <row r="12849" s="7" customFormat="1" x14ac:dyDescent="0.25"/>
    <row r="12850" s="7" customFormat="1" x14ac:dyDescent="0.25"/>
    <row r="12851" s="7" customFormat="1" x14ac:dyDescent="0.25"/>
    <row r="12852" s="7" customFormat="1" x14ac:dyDescent="0.25"/>
    <row r="12853" s="7" customFormat="1" x14ac:dyDescent="0.25"/>
    <row r="12854" s="7" customFormat="1" x14ac:dyDescent="0.25"/>
    <row r="12855" s="7" customFormat="1" x14ac:dyDescent="0.25"/>
    <row r="12856" s="7" customFormat="1" x14ac:dyDescent="0.25"/>
    <row r="12857" s="7" customFormat="1" x14ac:dyDescent="0.25"/>
    <row r="12858" s="7" customFormat="1" x14ac:dyDescent="0.25"/>
    <row r="12859" s="7" customFormat="1" x14ac:dyDescent="0.25"/>
    <row r="12860" s="7" customFormat="1" x14ac:dyDescent="0.25"/>
    <row r="12861" s="7" customFormat="1" x14ac:dyDescent="0.25"/>
    <row r="12862" s="7" customFormat="1" x14ac:dyDescent="0.25"/>
    <row r="12863" s="7" customFormat="1" x14ac:dyDescent="0.25"/>
    <row r="12864" s="7" customFormat="1" x14ac:dyDescent="0.25"/>
    <row r="12865" s="7" customFormat="1" x14ac:dyDescent="0.25"/>
    <row r="12866" s="7" customFormat="1" x14ac:dyDescent="0.25"/>
    <row r="12867" s="7" customFormat="1" x14ac:dyDescent="0.25"/>
    <row r="12868" s="7" customFormat="1" x14ac:dyDescent="0.25"/>
    <row r="12869" s="7" customFormat="1" x14ac:dyDescent="0.25"/>
    <row r="12870" s="7" customFormat="1" x14ac:dyDescent="0.25"/>
    <row r="12871" s="7" customFormat="1" x14ac:dyDescent="0.25"/>
    <row r="12872" s="7" customFormat="1" x14ac:dyDescent="0.25"/>
    <row r="12873" s="7" customFormat="1" x14ac:dyDescent="0.25"/>
    <row r="12874" s="7" customFormat="1" x14ac:dyDescent="0.25"/>
    <row r="12875" s="7" customFormat="1" x14ac:dyDescent="0.25"/>
    <row r="12876" s="7" customFormat="1" x14ac:dyDescent="0.25"/>
    <row r="12877" s="7" customFormat="1" x14ac:dyDescent="0.25"/>
    <row r="12878" s="7" customFormat="1" x14ac:dyDescent="0.25"/>
    <row r="12879" s="7" customFormat="1" x14ac:dyDescent="0.25"/>
    <row r="12880" s="7" customFormat="1" x14ac:dyDescent="0.25"/>
    <row r="12881" s="7" customFormat="1" x14ac:dyDescent="0.25"/>
    <row r="12882" s="7" customFormat="1" x14ac:dyDescent="0.25"/>
    <row r="12883" s="7" customFormat="1" x14ac:dyDescent="0.25"/>
    <row r="12884" s="7" customFormat="1" x14ac:dyDescent="0.25"/>
    <row r="12885" s="7" customFormat="1" x14ac:dyDescent="0.25"/>
    <row r="12886" s="7" customFormat="1" x14ac:dyDescent="0.25"/>
    <row r="12887" s="7" customFormat="1" x14ac:dyDescent="0.25"/>
    <row r="12888" s="7" customFormat="1" x14ac:dyDescent="0.25"/>
    <row r="12889" s="7" customFormat="1" x14ac:dyDescent="0.25"/>
    <row r="12890" s="7" customFormat="1" x14ac:dyDescent="0.25"/>
    <row r="12891" s="7" customFormat="1" x14ac:dyDescent="0.25"/>
    <row r="12892" s="7" customFormat="1" x14ac:dyDescent="0.25"/>
    <row r="12893" s="7" customFormat="1" x14ac:dyDescent="0.25"/>
    <row r="12894" s="7" customFormat="1" x14ac:dyDescent="0.25"/>
    <row r="12895" s="7" customFormat="1" x14ac:dyDescent="0.25"/>
    <row r="12896" s="7" customFormat="1" x14ac:dyDescent="0.25"/>
    <row r="12897" s="7" customFormat="1" x14ac:dyDescent="0.25"/>
    <row r="12898" s="7" customFormat="1" x14ac:dyDescent="0.25"/>
    <row r="12899" s="7" customFormat="1" x14ac:dyDescent="0.25"/>
    <row r="12900" s="7" customFormat="1" x14ac:dyDescent="0.25"/>
    <row r="12901" s="7" customFormat="1" x14ac:dyDescent="0.25"/>
    <row r="12902" s="7" customFormat="1" x14ac:dyDescent="0.25"/>
    <row r="12903" s="7" customFormat="1" x14ac:dyDescent="0.25"/>
    <row r="12904" s="7" customFormat="1" x14ac:dyDescent="0.25"/>
    <row r="12905" s="7" customFormat="1" x14ac:dyDescent="0.25"/>
    <row r="12906" s="7" customFormat="1" x14ac:dyDescent="0.25"/>
    <row r="12907" s="7" customFormat="1" x14ac:dyDescent="0.25"/>
    <row r="12908" s="7" customFormat="1" x14ac:dyDescent="0.25"/>
    <row r="12909" s="7" customFormat="1" x14ac:dyDescent="0.25"/>
    <row r="12910" s="7" customFormat="1" x14ac:dyDescent="0.25"/>
    <row r="12911" s="7" customFormat="1" x14ac:dyDescent="0.25"/>
    <row r="12912" s="7" customFormat="1" x14ac:dyDescent="0.25"/>
    <row r="12913" s="7" customFormat="1" x14ac:dyDescent="0.25"/>
    <row r="12914" s="7" customFormat="1" x14ac:dyDescent="0.25"/>
    <row r="12915" s="7" customFormat="1" x14ac:dyDescent="0.25"/>
    <row r="12916" s="7" customFormat="1" x14ac:dyDescent="0.25"/>
    <row r="12917" s="7" customFormat="1" x14ac:dyDescent="0.25"/>
    <row r="12918" s="7" customFormat="1" x14ac:dyDescent="0.25"/>
    <row r="12919" s="7" customFormat="1" x14ac:dyDescent="0.25"/>
    <row r="12920" s="7" customFormat="1" x14ac:dyDescent="0.25"/>
    <row r="12921" s="7" customFormat="1" x14ac:dyDescent="0.25"/>
    <row r="12922" s="7" customFormat="1" x14ac:dyDescent="0.25"/>
    <row r="12923" s="7" customFormat="1" x14ac:dyDescent="0.25"/>
    <row r="12924" s="7" customFormat="1" x14ac:dyDescent="0.25"/>
    <row r="12925" s="7" customFormat="1" x14ac:dyDescent="0.25"/>
    <row r="12926" s="7" customFormat="1" x14ac:dyDescent="0.25"/>
    <row r="12927" s="7" customFormat="1" x14ac:dyDescent="0.25"/>
    <row r="12928" s="7" customFormat="1" x14ac:dyDescent="0.25"/>
    <row r="12929" s="7" customFormat="1" x14ac:dyDescent="0.25"/>
    <row r="12930" s="7" customFormat="1" x14ac:dyDescent="0.25"/>
    <row r="12931" s="7" customFormat="1" x14ac:dyDescent="0.25"/>
    <row r="12932" s="7" customFormat="1" x14ac:dyDescent="0.25"/>
    <row r="12933" s="7" customFormat="1" x14ac:dyDescent="0.25"/>
    <row r="12934" s="7" customFormat="1" x14ac:dyDescent="0.25"/>
    <row r="12935" s="7" customFormat="1" x14ac:dyDescent="0.25"/>
    <row r="12936" s="7" customFormat="1" x14ac:dyDescent="0.25"/>
    <row r="12937" s="7" customFormat="1" x14ac:dyDescent="0.25"/>
    <row r="12938" s="7" customFormat="1" x14ac:dyDescent="0.25"/>
    <row r="12939" s="7" customFormat="1" x14ac:dyDescent="0.25"/>
    <row r="12940" s="7" customFormat="1" x14ac:dyDescent="0.25"/>
    <row r="12941" s="7" customFormat="1" x14ac:dyDescent="0.25"/>
    <row r="12942" s="7" customFormat="1" x14ac:dyDescent="0.25"/>
    <row r="12943" s="7" customFormat="1" x14ac:dyDescent="0.25"/>
    <row r="12944" s="7" customFormat="1" x14ac:dyDescent="0.25"/>
    <row r="12945" s="7" customFormat="1" x14ac:dyDescent="0.25"/>
    <row r="12946" s="7" customFormat="1" x14ac:dyDescent="0.25"/>
    <row r="12947" s="7" customFormat="1" x14ac:dyDescent="0.25"/>
    <row r="12948" s="7" customFormat="1" x14ac:dyDescent="0.25"/>
    <row r="12949" s="7" customFormat="1" x14ac:dyDescent="0.25"/>
    <row r="12950" s="7" customFormat="1" x14ac:dyDescent="0.25"/>
    <row r="12951" s="7" customFormat="1" x14ac:dyDescent="0.25"/>
    <row r="12952" s="7" customFormat="1" x14ac:dyDescent="0.25"/>
    <row r="12953" s="7" customFormat="1" x14ac:dyDescent="0.25"/>
    <row r="12954" s="7" customFormat="1" x14ac:dyDescent="0.25"/>
    <row r="12955" s="7" customFormat="1" x14ac:dyDescent="0.25"/>
    <row r="12956" s="7" customFormat="1" x14ac:dyDescent="0.25"/>
    <row r="12957" s="7" customFormat="1" x14ac:dyDescent="0.25"/>
    <row r="12958" s="7" customFormat="1" x14ac:dyDescent="0.25"/>
    <row r="12959" s="7" customFormat="1" x14ac:dyDescent="0.25"/>
    <row r="12960" s="7" customFormat="1" x14ac:dyDescent="0.25"/>
    <row r="12961" s="7" customFormat="1" x14ac:dyDescent="0.25"/>
    <row r="12962" s="7" customFormat="1" x14ac:dyDescent="0.25"/>
    <row r="12963" s="7" customFormat="1" x14ac:dyDescent="0.25"/>
    <row r="12964" s="7" customFormat="1" x14ac:dyDescent="0.25"/>
    <row r="12965" s="7" customFormat="1" x14ac:dyDescent="0.25"/>
    <row r="12966" s="7" customFormat="1" x14ac:dyDescent="0.25"/>
    <row r="12967" s="7" customFormat="1" x14ac:dyDescent="0.25"/>
    <row r="12968" s="7" customFormat="1" x14ac:dyDescent="0.25"/>
    <row r="12969" s="7" customFormat="1" x14ac:dyDescent="0.25"/>
    <row r="12970" s="7" customFormat="1" x14ac:dyDescent="0.25"/>
    <row r="12971" s="7" customFormat="1" x14ac:dyDescent="0.25"/>
    <row r="12972" s="7" customFormat="1" x14ac:dyDescent="0.25"/>
    <row r="12973" s="7" customFormat="1" x14ac:dyDescent="0.25"/>
    <row r="12974" s="7" customFormat="1" x14ac:dyDescent="0.25"/>
    <row r="12975" s="7" customFormat="1" x14ac:dyDescent="0.25"/>
    <row r="12976" s="7" customFormat="1" x14ac:dyDescent="0.25"/>
    <row r="12977" s="7" customFormat="1" x14ac:dyDescent="0.25"/>
    <row r="12978" s="7" customFormat="1" x14ac:dyDescent="0.25"/>
    <row r="12979" s="7" customFormat="1" x14ac:dyDescent="0.25"/>
    <row r="12980" s="7" customFormat="1" x14ac:dyDescent="0.25"/>
    <row r="12981" s="7" customFormat="1" x14ac:dyDescent="0.25"/>
    <row r="12982" s="7" customFormat="1" x14ac:dyDescent="0.25"/>
    <row r="12983" s="7" customFormat="1" x14ac:dyDescent="0.25"/>
    <row r="12984" s="7" customFormat="1" x14ac:dyDescent="0.25"/>
    <row r="12985" s="7" customFormat="1" x14ac:dyDescent="0.25"/>
    <row r="12986" s="7" customFormat="1" x14ac:dyDescent="0.25"/>
    <row r="12987" s="7" customFormat="1" x14ac:dyDescent="0.25"/>
    <row r="12988" s="7" customFormat="1" x14ac:dyDescent="0.25"/>
    <row r="12989" s="7" customFormat="1" x14ac:dyDescent="0.25"/>
    <row r="12990" s="7" customFormat="1" x14ac:dyDescent="0.25"/>
    <row r="12991" s="7" customFormat="1" x14ac:dyDescent="0.25"/>
    <row r="12992" s="7" customFormat="1" x14ac:dyDescent="0.25"/>
    <row r="12993" s="7" customFormat="1" x14ac:dyDescent="0.25"/>
    <row r="12994" s="7" customFormat="1" x14ac:dyDescent="0.25"/>
    <row r="12995" s="7" customFormat="1" x14ac:dyDescent="0.25"/>
    <row r="12996" s="7" customFormat="1" x14ac:dyDescent="0.25"/>
    <row r="12997" s="7" customFormat="1" x14ac:dyDescent="0.25"/>
    <row r="12998" s="7" customFormat="1" x14ac:dyDescent="0.25"/>
    <row r="12999" s="7" customFormat="1" x14ac:dyDescent="0.25"/>
    <row r="13000" s="7" customFormat="1" x14ac:dyDescent="0.25"/>
    <row r="13001" s="7" customFormat="1" x14ac:dyDescent="0.25"/>
    <row r="13002" s="7" customFormat="1" x14ac:dyDescent="0.25"/>
    <row r="13003" s="7" customFormat="1" x14ac:dyDescent="0.25"/>
    <row r="13004" s="7" customFormat="1" x14ac:dyDescent="0.25"/>
    <row r="13005" s="7" customFormat="1" x14ac:dyDescent="0.25"/>
    <row r="13006" s="7" customFormat="1" x14ac:dyDescent="0.25"/>
    <row r="13007" s="7" customFormat="1" x14ac:dyDescent="0.25"/>
    <row r="13008" s="7" customFormat="1" x14ac:dyDescent="0.25"/>
    <row r="13009" s="7" customFormat="1" x14ac:dyDescent="0.25"/>
    <row r="13010" s="7" customFormat="1" x14ac:dyDescent="0.25"/>
    <row r="13011" s="7" customFormat="1" x14ac:dyDescent="0.25"/>
    <row r="13012" s="7" customFormat="1" x14ac:dyDescent="0.25"/>
    <row r="13013" s="7" customFormat="1" x14ac:dyDescent="0.25"/>
    <row r="13014" s="7" customFormat="1" x14ac:dyDescent="0.25"/>
    <row r="13015" s="7" customFormat="1" x14ac:dyDescent="0.25"/>
    <row r="13016" s="7" customFormat="1" x14ac:dyDescent="0.25"/>
    <row r="13017" s="7" customFormat="1" x14ac:dyDescent="0.25"/>
    <row r="13018" s="7" customFormat="1" x14ac:dyDescent="0.25"/>
    <row r="13019" s="7" customFormat="1" x14ac:dyDescent="0.25"/>
    <row r="13020" s="7" customFormat="1" x14ac:dyDescent="0.25"/>
    <row r="13021" s="7" customFormat="1" x14ac:dyDescent="0.25"/>
    <row r="13022" s="7" customFormat="1" x14ac:dyDescent="0.25"/>
    <row r="13023" s="7" customFormat="1" x14ac:dyDescent="0.25"/>
    <row r="13024" s="7" customFormat="1" x14ac:dyDescent="0.25"/>
    <row r="13025" s="7" customFormat="1" x14ac:dyDescent="0.25"/>
    <row r="13026" s="7" customFormat="1" x14ac:dyDescent="0.25"/>
    <row r="13027" s="7" customFormat="1" x14ac:dyDescent="0.25"/>
    <row r="13028" s="7" customFormat="1" x14ac:dyDescent="0.25"/>
    <row r="13029" s="7" customFormat="1" x14ac:dyDescent="0.25"/>
    <row r="13030" s="7" customFormat="1" x14ac:dyDescent="0.25"/>
    <row r="13031" s="7" customFormat="1" x14ac:dyDescent="0.25"/>
    <row r="13032" s="7" customFormat="1" x14ac:dyDescent="0.25"/>
    <row r="13033" s="7" customFormat="1" x14ac:dyDescent="0.25"/>
    <row r="13034" s="7" customFormat="1" x14ac:dyDescent="0.25"/>
    <row r="13035" s="7" customFormat="1" x14ac:dyDescent="0.25"/>
    <row r="13036" s="7" customFormat="1" x14ac:dyDescent="0.25"/>
    <row r="13037" s="7" customFormat="1" x14ac:dyDescent="0.25"/>
    <row r="13038" s="7" customFormat="1" x14ac:dyDescent="0.25"/>
    <row r="13039" s="7" customFormat="1" x14ac:dyDescent="0.25"/>
    <row r="13040" s="7" customFormat="1" x14ac:dyDescent="0.25"/>
    <row r="13041" s="7" customFormat="1" x14ac:dyDescent="0.25"/>
    <row r="13042" s="7" customFormat="1" x14ac:dyDescent="0.25"/>
    <row r="13043" s="7" customFormat="1" x14ac:dyDescent="0.25"/>
    <row r="13044" s="7" customFormat="1" x14ac:dyDescent="0.25"/>
    <row r="13045" s="7" customFormat="1" x14ac:dyDescent="0.25"/>
    <row r="13046" s="7" customFormat="1" x14ac:dyDescent="0.25"/>
    <row r="13047" s="7" customFormat="1" x14ac:dyDescent="0.25"/>
    <row r="13048" s="7" customFormat="1" x14ac:dyDescent="0.25"/>
    <row r="13049" s="7" customFormat="1" x14ac:dyDescent="0.25"/>
    <row r="13050" s="7" customFormat="1" x14ac:dyDescent="0.25"/>
    <row r="13051" s="7" customFormat="1" x14ac:dyDescent="0.25"/>
    <row r="13052" s="7" customFormat="1" x14ac:dyDescent="0.25"/>
    <row r="13053" s="7" customFormat="1" x14ac:dyDescent="0.25"/>
    <row r="13054" s="7" customFormat="1" x14ac:dyDescent="0.25"/>
    <row r="13055" s="7" customFormat="1" x14ac:dyDescent="0.25"/>
    <row r="13056" s="7" customFormat="1" x14ac:dyDescent="0.25"/>
    <row r="13057" s="7" customFormat="1" x14ac:dyDescent="0.25"/>
    <row r="13058" s="7" customFormat="1" x14ac:dyDescent="0.25"/>
    <row r="13059" s="7" customFormat="1" x14ac:dyDescent="0.25"/>
    <row r="13060" s="7" customFormat="1" x14ac:dyDescent="0.25"/>
    <row r="13061" s="7" customFormat="1" x14ac:dyDescent="0.25"/>
    <row r="13062" s="7" customFormat="1" x14ac:dyDescent="0.25"/>
    <row r="13063" s="7" customFormat="1" x14ac:dyDescent="0.25"/>
    <row r="13064" s="7" customFormat="1" x14ac:dyDescent="0.25"/>
    <row r="13065" s="7" customFormat="1" x14ac:dyDescent="0.25"/>
    <row r="13066" s="7" customFormat="1" x14ac:dyDescent="0.25"/>
    <row r="13067" s="7" customFormat="1" x14ac:dyDescent="0.25"/>
    <row r="13068" s="7" customFormat="1" x14ac:dyDescent="0.25"/>
    <row r="13069" s="7" customFormat="1" x14ac:dyDescent="0.25"/>
    <row r="13070" s="7" customFormat="1" x14ac:dyDescent="0.25"/>
    <row r="13071" s="7" customFormat="1" x14ac:dyDescent="0.25"/>
    <row r="13072" s="7" customFormat="1" x14ac:dyDescent="0.25"/>
    <row r="13073" s="7" customFormat="1" x14ac:dyDescent="0.25"/>
    <row r="13074" s="7" customFormat="1" x14ac:dyDescent="0.25"/>
    <row r="13075" s="7" customFormat="1" x14ac:dyDescent="0.25"/>
    <row r="13076" s="7" customFormat="1" x14ac:dyDescent="0.25"/>
    <row r="13077" s="7" customFormat="1" x14ac:dyDescent="0.25"/>
    <row r="13078" s="7" customFormat="1" x14ac:dyDescent="0.25"/>
    <row r="13079" s="7" customFormat="1" x14ac:dyDescent="0.25"/>
    <row r="13080" s="7" customFormat="1" x14ac:dyDescent="0.25"/>
    <row r="13081" s="7" customFormat="1" x14ac:dyDescent="0.25"/>
    <row r="13082" s="7" customFormat="1" x14ac:dyDescent="0.25"/>
    <row r="13083" s="7" customFormat="1" x14ac:dyDescent="0.25"/>
    <row r="13084" s="7" customFormat="1" x14ac:dyDescent="0.25"/>
    <row r="13085" s="7" customFormat="1" x14ac:dyDescent="0.25"/>
    <row r="13086" s="7" customFormat="1" x14ac:dyDescent="0.25"/>
    <row r="13087" s="7" customFormat="1" x14ac:dyDescent="0.25"/>
    <row r="13088" s="7" customFormat="1" x14ac:dyDescent="0.25"/>
    <row r="13089" s="7" customFormat="1" x14ac:dyDescent="0.25"/>
    <row r="13090" s="7" customFormat="1" x14ac:dyDescent="0.25"/>
    <row r="13091" s="7" customFormat="1" x14ac:dyDescent="0.25"/>
    <row r="13092" s="7" customFormat="1" x14ac:dyDescent="0.25"/>
    <row r="13093" s="7" customFormat="1" x14ac:dyDescent="0.25"/>
    <row r="13094" s="7" customFormat="1" x14ac:dyDescent="0.25"/>
    <row r="13095" s="7" customFormat="1" x14ac:dyDescent="0.25"/>
    <row r="13096" s="7" customFormat="1" x14ac:dyDescent="0.25"/>
    <row r="13097" s="7" customFormat="1" x14ac:dyDescent="0.25"/>
    <row r="13098" s="7" customFormat="1" x14ac:dyDescent="0.25"/>
    <row r="13099" s="7" customFormat="1" x14ac:dyDescent="0.25"/>
    <row r="13100" s="7" customFormat="1" x14ac:dyDescent="0.25"/>
    <row r="13101" s="7" customFormat="1" x14ac:dyDescent="0.25"/>
    <row r="13102" s="7" customFormat="1" x14ac:dyDescent="0.25"/>
    <row r="13103" s="7" customFormat="1" x14ac:dyDescent="0.25"/>
    <row r="13104" s="7" customFormat="1" x14ac:dyDescent="0.25"/>
    <row r="13105" s="7" customFormat="1" x14ac:dyDescent="0.25"/>
    <row r="13106" s="7" customFormat="1" x14ac:dyDescent="0.25"/>
    <row r="13107" s="7" customFormat="1" x14ac:dyDescent="0.25"/>
    <row r="13108" s="7" customFormat="1" x14ac:dyDescent="0.25"/>
    <row r="13109" s="7" customFormat="1" x14ac:dyDescent="0.25"/>
    <row r="13110" s="7" customFormat="1" x14ac:dyDescent="0.25"/>
    <row r="13111" s="7" customFormat="1" x14ac:dyDescent="0.25"/>
    <row r="13112" s="7" customFormat="1" x14ac:dyDescent="0.25"/>
    <row r="13113" s="7" customFormat="1" x14ac:dyDescent="0.25"/>
    <row r="13114" s="7" customFormat="1" x14ac:dyDescent="0.25"/>
    <row r="13115" s="7" customFormat="1" x14ac:dyDescent="0.25"/>
    <row r="13116" s="7" customFormat="1" x14ac:dyDescent="0.25"/>
    <row r="13117" s="7" customFormat="1" x14ac:dyDescent="0.25"/>
    <row r="13118" s="7" customFormat="1" x14ac:dyDescent="0.25"/>
    <row r="13119" s="7" customFormat="1" x14ac:dyDescent="0.25"/>
    <row r="13120" s="7" customFormat="1" x14ac:dyDescent="0.25"/>
    <row r="13121" s="7" customFormat="1" x14ac:dyDescent="0.25"/>
    <row r="13122" s="7" customFormat="1" x14ac:dyDescent="0.25"/>
    <row r="13123" s="7" customFormat="1" x14ac:dyDescent="0.25"/>
    <row r="13124" s="7" customFormat="1" x14ac:dyDescent="0.25"/>
    <row r="13125" s="7" customFormat="1" x14ac:dyDescent="0.25"/>
    <row r="13126" s="7" customFormat="1" x14ac:dyDescent="0.25"/>
    <row r="13127" s="7" customFormat="1" x14ac:dyDescent="0.25"/>
    <row r="13128" s="7" customFormat="1" x14ac:dyDescent="0.25"/>
    <row r="13129" s="7" customFormat="1" x14ac:dyDescent="0.25"/>
    <row r="13130" s="7" customFormat="1" x14ac:dyDescent="0.25"/>
    <row r="13131" s="7" customFormat="1" x14ac:dyDescent="0.25"/>
    <row r="13132" s="7" customFormat="1" x14ac:dyDescent="0.25"/>
    <row r="13133" s="7" customFormat="1" x14ac:dyDescent="0.25"/>
    <row r="13134" s="7" customFormat="1" x14ac:dyDescent="0.25"/>
    <row r="13135" s="7" customFormat="1" x14ac:dyDescent="0.25"/>
    <row r="13136" s="7" customFormat="1" x14ac:dyDescent="0.25"/>
    <row r="13137" s="7" customFormat="1" x14ac:dyDescent="0.25"/>
    <row r="13138" s="7" customFormat="1" x14ac:dyDescent="0.25"/>
    <row r="13139" s="7" customFormat="1" x14ac:dyDescent="0.25"/>
    <row r="13140" s="7" customFormat="1" x14ac:dyDescent="0.25"/>
    <row r="13141" s="7" customFormat="1" x14ac:dyDescent="0.25"/>
    <row r="13142" s="7" customFormat="1" x14ac:dyDescent="0.25"/>
    <row r="13143" s="7" customFormat="1" x14ac:dyDescent="0.25"/>
    <row r="13144" s="7" customFormat="1" x14ac:dyDescent="0.25"/>
    <row r="13145" s="7" customFormat="1" x14ac:dyDescent="0.25"/>
    <row r="13146" s="7" customFormat="1" x14ac:dyDescent="0.25"/>
    <row r="13147" s="7" customFormat="1" x14ac:dyDescent="0.25"/>
    <row r="13148" s="7" customFormat="1" x14ac:dyDescent="0.25"/>
    <row r="13149" s="7" customFormat="1" x14ac:dyDescent="0.25"/>
    <row r="13150" s="7" customFormat="1" x14ac:dyDescent="0.25"/>
    <row r="13151" s="7" customFormat="1" x14ac:dyDescent="0.25"/>
    <row r="13152" s="7" customFormat="1" x14ac:dyDescent="0.25"/>
    <row r="13153" s="7" customFormat="1" x14ac:dyDescent="0.25"/>
    <row r="13154" s="7" customFormat="1" x14ac:dyDescent="0.25"/>
    <row r="13155" s="7" customFormat="1" x14ac:dyDescent="0.25"/>
    <row r="13156" s="7" customFormat="1" x14ac:dyDescent="0.25"/>
    <row r="13157" s="7" customFormat="1" x14ac:dyDescent="0.25"/>
    <row r="13158" s="7" customFormat="1" x14ac:dyDescent="0.25"/>
    <row r="13159" s="7" customFormat="1" x14ac:dyDescent="0.25"/>
    <row r="13160" s="7" customFormat="1" x14ac:dyDescent="0.25"/>
    <row r="13161" s="7" customFormat="1" x14ac:dyDescent="0.25"/>
    <row r="13162" s="7" customFormat="1" x14ac:dyDescent="0.25"/>
    <row r="13163" s="7" customFormat="1" x14ac:dyDescent="0.25"/>
    <row r="13164" s="7" customFormat="1" x14ac:dyDescent="0.25"/>
    <row r="13165" s="7" customFormat="1" x14ac:dyDescent="0.25"/>
    <row r="13166" s="7" customFormat="1" x14ac:dyDescent="0.25"/>
    <row r="13167" s="7" customFormat="1" x14ac:dyDescent="0.25"/>
    <row r="13168" s="7" customFormat="1" x14ac:dyDescent="0.25"/>
    <row r="13169" s="7" customFormat="1" x14ac:dyDescent="0.25"/>
    <row r="13170" s="7" customFormat="1" x14ac:dyDescent="0.25"/>
    <row r="13171" s="7" customFormat="1" x14ac:dyDescent="0.25"/>
    <row r="13172" s="7" customFormat="1" x14ac:dyDescent="0.25"/>
    <row r="13173" s="7" customFormat="1" x14ac:dyDescent="0.25"/>
    <row r="13174" s="7" customFormat="1" x14ac:dyDescent="0.25"/>
    <row r="13175" s="7" customFormat="1" x14ac:dyDescent="0.25"/>
    <row r="13176" s="7" customFormat="1" x14ac:dyDescent="0.25"/>
    <row r="13177" s="7" customFormat="1" x14ac:dyDescent="0.25"/>
    <row r="13178" s="7" customFormat="1" x14ac:dyDescent="0.25"/>
    <row r="13179" s="7" customFormat="1" x14ac:dyDescent="0.25"/>
    <row r="13180" s="7" customFormat="1" x14ac:dyDescent="0.25"/>
    <row r="13181" s="7" customFormat="1" x14ac:dyDescent="0.25"/>
    <row r="13182" s="7" customFormat="1" x14ac:dyDescent="0.25"/>
    <row r="13183" s="7" customFormat="1" x14ac:dyDescent="0.25"/>
    <row r="13184" s="7" customFormat="1" x14ac:dyDescent="0.25"/>
    <row r="13185" s="7" customFormat="1" x14ac:dyDescent="0.25"/>
    <row r="13186" s="7" customFormat="1" x14ac:dyDescent="0.25"/>
    <row r="13187" s="7" customFormat="1" x14ac:dyDescent="0.25"/>
    <row r="13188" s="7" customFormat="1" x14ac:dyDescent="0.25"/>
    <row r="13189" s="7" customFormat="1" x14ac:dyDescent="0.25"/>
    <row r="13190" s="7" customFormat="1" x14ac:dyDescent="0.25"/>
    <row r="13191" s="7" customFormat="1" x14ac:dyDescent="0.25"/>
    <row r="13192" s="7" customFormat="1" x14ac:dyDescent="0.25"/>
    <row r="13193" s="7" customFormat="1" x14ac:dyDescent="0.25"/>
    <row r="13194" s="7" customFormat="1" x14ac:dyDescent="0.25"/>
    <row r="13195" s="7" customFormat="1" x14ac:dyDescent="0.25"/>
    <row r="13196" s="7" customFormat="1" x14ac:dyDescent="0.25"/>
    <row r="13197" s="7" customFormat="1" x14ac:dyDescent="0.25"/>
    <row r="13198" s="7" customFormat="1" x14ac:dyDescent="0.25"/>
    <row r="13199" s="7" customFormat="1" x14ac:dyDescent="0.25"/>
    <row r="13200" s="7" customFormat="1" x14ac:dyDescent="0.25"/>
    <row r="13201" s="7" customFormat="1" x14ac:dyDescent="0.25"/>
    <row r="13202" s="7" customFormat="1" x14ac:dyDescent="0.25"/>
    <row r="13203" s="7" customFormat="1" x14ac:dyDescent="0.25"/>
    <row r="13204" s="7" customFormat="1" x14ac:dyDescent="0.25"/>
    <row r="13205" s="7" customFormat="1" x14ac:dyDescent="0.25"/>
    <row r="13206" s="7" customFormat="1" x14ac:dyDescent="0.25"/>
    <row r="13207" s="7" customFormat="1" x14ac:dyDescent="0.25"/>
    <row r="13208" s="7" customFormat="1" x14ac:dyDescent="0.25"/>
    <row r="13209" s="7" customFormat="1" x14ac:dyDescent="0.25"/>
    <row r="13210" s="7" customFormat="1" x14ac:dyDescent="0.25"/>
    <row r="13211" s="7" customFormat="1" x14ac:dyDescent="0.25"/>
    <row r="13212" s="7" customFormat="1" x14ac:dyDescent="0.25"/>
    <row r="13213" s="7" customFormat="1" x14ac:dyDescent="0.25"/>
    <row r="13214" s="7" customFormat="1" x14ac:dyDescent="0.25"/>
    <row r="13215" s="7" customFormat="1" x14ac:dyDescent="0.25"/>
    <row r="13216" s="7" customFormat="1" x14ac:dyDescent="0.25"/>
    <row r="13217" s="7" customFormat="1" x14ac:dyDescent="0.25"/>
    <row r="13218" s="7" customFormat="1" x14ac:dyDescent="0.25"/>
    <row r="13219" s="7" customFormat="1" x14ac:dyDescent="0.25"/>
    <row r="13220" s="7" customFormat="1" x14ac:dyDescent="0.25"/>
    <row r="13221" s="7" customFormat="1" x14ac:dyDescent="0.25"/>
    <row r="13222" s="7" customFormat="1" x14ac:dyDescent="0.25"/>
    <row r="13223" s="7" customFormat="1" x14ac:dyDescent="0.25"/>
    <row r="13224" s="7" customFormat="1" x14ac:dyDescent="0.25"/>
    <row r="13225" s="7" customFormat="1" x14ac:dyDescent="0.25"/>
    <row r="13226" s="7" customFormat="1" x14ac:dyDescent="0.25"/>
    <row r="13227" s="7" customFormat="1" x14ac:dyDescent="0.25"/>
    <row r="13228" s="7" customFormat="1" x14ac:dyDescent="0.25"/>
    <row r="13229" s="7" customFormat="1" x14ac:dyDescent="0.25"/>
    <row r="13230" s="7" customFormat="1" x14ac:dyDescent="0.25"/>
    <row r="13231" s="7" customFormat="1" x14ac:dyDescent="0.25"/>
    <row r="13232" s="7" customFormat="1" x14ac:dyDescent="0.25"/>
    <row r="13233" s="7" customFormat="1" x14ac:dyDescent="0.25"/>
    <row r="13234" s="7" customFormat="1" x14ac:dyDescent="0.25"/>
    <row r="13235" s="7" customFormat="1" x14ac:dyDescent="0.25"/>
    <row r="13236" s="7" customFormat="1" x14ac:dyDescent="0.25"/>
    <row r="13237" s="7" customFormat="1" x14ac:dyDescent="0.25"/>
    <row r="13238" s="7" customFormat="1" x14ac:dyDescent="0.25"/>
    <row r="13239" s="7" customFormat="1" x14ac:dyDescent="0.25"/>
    <row r="13240" s="7" customFormat="1" x14ac:dyDescent="0.25"/>
    <row r="13241" s="7" customFormat="1" x14ac:dyDescent="0.25"/>
    <row r="13242" s="7" customFormat="1" x14ac:dyDescent="0.25"/>
    <row r="13243" s="7" customFormat="1" x14ac:dyDescent="0.25"/>
    <row r="13244" s="7" customFormat="1" x14ac:dyDescent="0.25"/>
    <row r="13245" s="7" customFormat="1" x14ac:dyDescent="0.25"/>
    <row r="13246" s="7" customFormat="1" x14ac:dyDescent="0.25"/>
    <row r="13247" s="7" customFormat="1" x14ac:dyDescent="0.25"/>
    <row r="13248" s="7" customFormat="1" x14ac:dyDescent="0.25"/>
    <row r="13249" s="7" customFormat="1" x14ac:dyDescent="0.25"/>
    <row r="13250" s="7" customFormat="1" x14ac:dyDescent="0.25"/>
    <row r="13251" s="7" customFormat="1" x14ac:dyDescent="0.25"/>
    <row r="13252" s="7" customFormat="1" x14ac:dyDescent="0.25"/>
    <row r="13253" s="7" customFormat="1" x14ac:dyDescent="0.25"/>
    <row r="13254" s="7" customFormat="1" x14ac:dyDescent="0.25"/>
    <row r="13255" s="7" customFormat="1" x14ac:dyDescent="0.25"/>
    <row r="13256" s="7" customFormat="1" x14ac:dyDescent="0.25"/>
    <row r="13257" s="7" customFormat="1" x14ac:dyDescent="0.25"/>
    <row r="13258" s="7" customFormat="1" x14ac:dyDescent="0.25"/>
    <row r="13259" s="7" customFormat="1" x14ac:dyDescent="0.25"/>
    <row r="13260" s="7" customFormat="1" x14ac:dyDescent="0.25"/>
    <row r="13261" s="7" customFormat="1" x14ac:dyDescent="0.25"/>
    <row r="13262" s="7" customFormat="1" x14ac:dyDescent="0.25"/>
    <row r="13263" s="7" customFormat="1" x14ac:dyDescent="0.25"/>
    <row r="13264" s="7" customFormat="1" x14ac:dyDescent="0.25"/>
    <row r="13265" s="7" customFormat="1" x14ac:dyDescent="0.25"/>
    <row r="13266" s="7" customFormat="1" x14ac:dyDescent="0.25"/>
    <row r="13267" s="7" customFormat="1" x14ac:dyDescent="0.25"/>
    <row r="13268" s="7" customFormat="1" x14ac:dyDescent="0.25"/>
    <row r="13269" s="7" customFormat="1" x14ac:dyDescent="0.25"/>
    <row r="13270" s="7" customFormat="1" x14ac:dyDescent="0.25"/>
    <row r="13271" s="7" customFormat="1" x14ac:dyDescent="0.25"/>
    <row r="13272" s="7" customFormat="1" x14ac:dyDescent="0.25"/>
    <row r="13273" s="7" customFormat="1" x14ac:dyDescent="0.25"/>
    <row r="13274" s="7" customFormat="1" x14ac:dyDescent="0.25"/>
    <row r="13275" s="7" customFormat="1" x14ac:dyDescent="0.25"/>
    <row r="13276" s="7" customFormat="1" x14ac:dyDescent="0.25"/>
    <row r="13277" s="7" customFormat="1" x14ac:dyDescent="0.25"/>
    <row r="13278" s="7" customFormat="1" x14ac:dyDescent="0.25"/>
    <row r="13279" s="7" customFormat="1" x14ac:dyDescent="0.25"/>
    <row r="13280" s="7" customFormat="1" x14ac:dyDescent="0.25"/>
    <row r="13281" s="7" customFormat="1" x14ac:dyDescent="0.25"/>
    <row r="13282" s="7" customFormat="1" x14ac:dyDescent="0.25"/>
    <row r="13283" s="7" customFormat="1" x14ac:dyDescent="0.25"/>
    <row r="13284" s="7" customFormat="1" x14ac:dyDescent="0.25"/>
    <row r="13285" s="7" customFormat="1" x14ac:dyDescent="0.25"/>
    <row r="13286" s="7" customFormat="1" x14ac:dyDescent="0.25"/>
    <row r="13287" s="7" customFormat="1" x14ac:dyDescent="0.25"/>
    <row r="13288" s="7" customFormat="1" x14ac:dyDescent="0.25"/>
    <row r="13289" s="7" customFormat="1" x14ac:dyDescent="0.25"/>
    <row r="13290" s="7" customFormat="1" x14ac:dyDescent="0.25"/>
    <row r="13291" s="7" customFormat="1" x14ac:dyDescent="0.25"/>
    <row r="13292" s="7" customFormat="1" x14ac:dyDescent="0.25"/>
    <row r="13293" s="7" customFormat="1" x14ac:dyDescent="0.25"/>
    <row r="13294" s="7" customFormat="1" x14ac:dyDescent="0.25"/>
    <row r="13295" s="7" customFormat="1" x14ac:dyDescent="0.25"/>
    <row r="13296" s="7" customFormat="1" x14ac:dyDescent="0.25"/>
    <row r="13297" s="7" customFormat="1" x14ac:dyDescent="0.25"/>
    <row r="13298" s="7" customFormat="1" x14ac:dyDescent="0.25"/>
    <row r="13299" s="7" customFormat="1" x14ac:dyDescent="0.25"/>
    <row r="13300" s="7" customFormat="1" x14ac:dyDescent="0.25"/>
    <row r="13301" s="7" customFormat="1" x14ac:dyDescent="0.25"/>
    <row r="13302" s="7" customFormat="1" x14ac:dyDescent="0.25"/>
    <row r="13303" s="7" customFormat="1" x14ac:dyDescent="0.25"/>
    <row r="13304" s="7" customFormat="1" x14ac:dyDescent="0.25"/>
    <row r="13305" s="7" customFormat="1" x14ac:dyDescent="0.25"/>
    <row r="13306" s="7" customFormat="1" x14ac:dyDescent="0.25"/>
    <row r="13307" s="7" customFormat="1" x14ac:dyDescent="0.25"/>
    <row r="13308" s="7" customFormat="1" x14ac:dyDescent="0.25"/>
    <row r="13309" s="7" customFormat="1" x14ac:dyDescent="0.25"/>
    <row r="13310" s="7" customFormat="1" x14ac:dyDescent="0.25"/>
    <row r="13311" s="7" customFormat="1" x14ac:dyDescent="0.25"/>
    <row r="13312" s="7" customFormat="1" x14ac:dyDescent="0.25"/>
    <row r="13313" s="7" customFormat="1" x14ac:dyDescent="0.25"/>
    <row r="13314" s="7" customFormat="1" x14ac:dyDescent="0.25"/>
    <row r="13315" s="7" customFormat="1" x14ac:dyDescent="0.25"/>
    <row r="13316" s="7" customFormat="1" x14ac:dyDescent="0.25"/>
    <row r="13317" s="7" customFormat="1" x14ac:dyDescent="0.25"/>
    <row r="13318" s="7" customFormat="1" x14ac:dyDescent="0.25"/>
    <row r="13319" s="7" customFormat="1" x14ac:dyDescent="0.25"/>
    <row r="13320" s="7" customFormat="1" x14ac:dyDescent="0.25"/>
    <row r="13321" s="7" customFormat="1" x14ac:dyDescent="0.25"/>
    <row r="13322" s="7" customFormat="1" x14ac:dyDescent="0.25"/>
    <row r="13323" s="7" customFormat="1" x14ac:dyDescent="0.25"/>
    <row r="13324" s="7" customFormat="1" x14ac:dyDescent="0.25"/>
    <row r="13325" s="7" customFormat="1" x14ac:dyDescent="0.25"/>
    <row r="13326" s="7" customFormat="1" x14ac:dyDescent="0.25"/>
    <row r="13327" s="7" customFormat="1" x14ac:dyDescent="0.25"/>
    <row r="13328" s="7" customFormat="1" x14ac:dyDescent="0.25"/>
    <row r="13329" s="7" customFormat="1" x14ac:dyDescent="0.25"/>
    <row r="13330" s="7" customFormat="1" x14ac:dyDescent="0.25"/>
    <row r="13331" s="7" customFormat="1" x14ac:dyDescent="0.25"/>
    <row r="13332" s="7" customFormat="1" x14ac:dyDescent="0.25"/>
    <row r="13333" s="7" customFormat="1" x14ac:dyDescent="0.25"/>
    <row r="13334" s="7" customFormat="1" x14ac:dyDescent="0.25"/>
    <row r="13335" s="7" customFormat="1" x14ac:dyDescent="0.25"/>
    <row r="13336" s="7" customFormat="1" x14ac:dyDescent="0.25"/>
    <row r="13337" s="7" customFormat="1" x14ac:dyDescent="0.25"/>
    <row r="13338" s="7" customFormat="1" x14ac:dyDescent="0.25"/>
    <row r="13339" s="7" customFormat="1" x14ac:dyDescent="0.25"/>
    <row r="13340" s="7" customFormat="1" x14ac:dyDescent="0.25"/>
    <row r="13341" s="7" customFormat="1" x14ac:dyDescent="0.25"/>
    <row r="13342" s="7" customFormat="1" x14ac:dyDescent="0.25"/>
    <row r="13343" s="7" customFormat="1" x14ac:dyDescent="0.25"/>
    <row r="13344" s="7" customFormat="1" x14ac:dyDescent="0.25"/>
    <row r="13345" s="7" customFormat="1" x14ac:dyDescent="0.25"/>
    <row r="13346" s="7" customFormat="1" x14ac:dyDescent="0.25"/>
    <row r="13347" s="7" customFormat="1" x14ac:dyDescent="0.25"/>
    <row r="13348" s="7" customFormat="1" x14ac:dyDescent="0.25"/>
    <row r="13349" s="7" customFormat="1" x14ac:dyDescent="0.25"/>
    <row r="13350" s="7" customFormat="1" x14ac:dyDescent="0.25"/>
    <row r="13351" s="7" customFormat="1" x14ac:dyDescent="0.25"/>
    <row r="13352" s="7" customFormat="1" x14ac:dyDescent="0.25"/>
    <row r="13353" s="7" customFormat="1" x14ac:dyDescent="0.25"/>
    <row r="13354" s="7" customFormat="1" x14ac:dyDescent="0.25"/>
    <row r="13355" s="7" customFormat="1" x14ac:dyDescent="0.25"/>
    <row r="13356" s="7" customFormat="1" x14ac:dyDescent="0.25"/>
    <row r="13357" s="7" customFormat="1" x14ac:dyDescent="0.25"/>
    <row r="13358" s="7" customFormat="1" x14ac:dyDescent="0.25"/>
    <row r="13359" s="7" customFormat="1" x14ac:dyDescent="0.25"/>
    <row r="13360" s="7" customFormat="1" x14ac:dyDescent="0.25"/>
    <row r="13361" s="7" customFormat="1" x14ac:dyDescent="0.25"/>
    <row r="13362" s="7" customFormat="1" x14ac:dyDescent="0.25"/>
    <row r="13363" s="7" customFormat="1" x14ac:dyDescent="0.25"/>
    <row r="13364" s="7" customFormat="1" x14ac:dyDescent="0.25"/>
    <row r="13365" s="7" customFormat="1" x14ac:dyDescent="0.25"/>
    <row r="13366" s="7" customFormat="1" x14ac:dyDescent="0.25"/>
    <row r="13367" s="7" customFormat="1" x14ac:dyDescent="0.25"/>
    <row r="13368" s="7" customFormat="1" x14ac:dyDescent="0.25"/>
    <row r="13369" s="7" customFormat="1" x14ac:dyDescent="0.25"/>
    <row r="13370" s="7" customFormat="1" x14ac:dyDescent="0.25"/>
    <row r="13371" s="7" customFormat="1" x14ac:dyDescent="0.25"/>
    <row r="13372" s="7" customFormat="1" x14ac:dyDescent="0.25"/>
    <row r="13373" s="7" customFormat="1" x14ac:dyDescent="0.25"/>
    <row r="13374" s="7" customFormat="1" x14ac:dyDescent="0.25"/>
    <row r="13375" s="7" customFormat="1" x14ac:dyDescent="0.25"/>
    <row r="13376" s="7" customFormat="1" x14ac:dyDescent="0.25"/>
    <row r="13377" s="7" customFormat="1" x14ac:dyDescent="0.25"/>
    <row r="13378" s="7" customFormat="1" x14ac:dyDescent="0.25"/>
    <row r="13379" s="7" customFormat="1" x14ac:dyDescent="0.25"/>
    <row r="13380" s="7" customFormat="1" x14ac:dyDescent="0.25"/>
    <row r="13381" s="7" customFormat="1" x14ac:dyDescent="0.25"/>
    <row r="13382" s="7" customFormat="1" x14ac:dyDescent="0.25"/>
    <row r="13383" s="7" customFormat="1" x14ac:dyDescent="0.25"/>
    <row r="13384" s="7" customFormat="1" x14ac:dyDescent="0.25"/>
    <row r="13385" s="7" customFormat="1" x14ac:dyDescent="0.25"/>
    <row r="13386" s="7" customFormat="1" x14ac:dyDescent="0.25"/>
    <row r="13387" s="7" customFormat="1" x14ac:dyDescent="0.25"/>
    <row r="13388" s="7" customFormat="1" x14ac:dyDescent="0.25"/>
    <row r="13389" s="7" customFormat="1" x14ac:dyDescent="0.25"/>
    <row r="13390" s="7" customFormat="1" x14ac:dyDescent="0.25"/>
    <row r="13391" s="7" customFormat="1" x14ac:dyDescent="0.25"/>
    <row r="13392" s="7" customFormat="1" x14ac:dyDescent="0.25"/>
    <row r="13393" s="7" customFormat="1" x14ac:dyDescent="0.25"/>
    <row r="13394" s="7" customFormat="1" x14ac:dyDescent="0.25"/>
    <row r="13395" s="7" customFormat="1" x14ac:dyDescent="0.25"/>
    <row r="13396" s="7" customFormat="1" x14ac:dyDescent="0.25"/>
    <row r="13397" s="7" customFormat="1" x14ac:dyDescent="0.25"/>
    <row r="13398" s="7" customFormat="1" x14ac:dyDescent="0.25"/>
    <row r="13399" s="7" customFormat="1" x14ac:dyDescent="0.25"/>
    <row r="13400" s="7" customFormat="1" x14ac:dyDescent="0.25"/>
    <row r="13401" s="7" customFormat="1" x14ac:dyDescent="0.25"/>
    <row r="13402" s="7" customFormat="1" x14ac:dyDescent="0.25"/>
    <row r="13403" s="7" customFormat="1" x14ac:dyDescent="0.25"/>
    <row r="13404" s="7" customFormat="1" x14ac:dyDescent="0.25"/>
    <row r="13405" s="7" customFormat="1" x14ac:dyDescent="0.25"/>
    <row r="13406" s="7" customFormat="1" x14ac:dyDescent="0.25"/>
    <row r="13407" s="7" customFormat="1" x14ac:dyDescent="0.25"/>
    <row r="13408" s="7" customFormat="1" x14ac:dyDescent="0.25"/>
    <row r="13409" s="7" customFormat="1" x14ac:dyDescent="0.25"/>
    <row r="13410" s="7" customFormat="1" x14ac:dyDescent="0.25"/>
    <row r="13411" s="7" customFormat="1" x14ac:dyDescent="0.25"/>
    <row r="13412" s="7" customFormat="1" x14ac:dyDescent="0.25"/>
    <row r="13413" s="7" customFormat="1" x14ac:dyDescent="0.25"/>
    <row r="13414" s="7" customFormat="1" x14ac:dyDescent="0.25"/>
    <row r="13415" s="7" customFormat="1" x14ac:dyDescent="0.25"/>
    <row r="13416" s="7" customFormat="1" x14ac:dyDescent="0.25"/>
    <row r="13417" s="7" customFormat="1" x14ac:dyDescent="0.25"/>
    <row r="13418" s="7" customFormat="1" x14ac:dyDescent="0.25"/>
    <row r="13419" s="7" customFormat="1" x14ac:dyDescent="0.25"/>
    <row r="13420" s="7" customFormat="1" x14ac:dyDescent="0.25"/>
    <row r="13421" s="7" customFormat="1" x14ac:dyDescent="0.25"/>
    <row r="13422" s="7" customFormat="1" x14ac:dyDescent="0.25"/>
    <row r="13423" s="7" customFormat="1" x14ac:dyDescent="0.25"/>
    <row r="13424" s="7" customFormat="1" x14ac:dyDescent="0.25"/>
    <row r="13425" s="7" customFormat="1" x14ac:dyDescent="0.25"/>
    <row r="13426" s="7" customFormat="1" x14ac:dyDescent="0.25"/>
    <row r="13427" s="7" customFormat="1" x14ac:dyDescent="0.25"/>
    <row r="13428" s="7" customFormat="1" x14ac:dyDescent="0.25"/>
    <row r="13429" s="7" customFormat="1" x14ac:dyDescent="0.25"/>
    <row r="13430" s="7" customFormat="1" x14ac:dyDescent="0.25"/>
    <row r="13431" s="7" customFormat="1" x14ac:dyDescent="0.25"/>
    <row r="13432" s="7" customFormat="1" x14ac:dyDescent="0.25"/>
    <row r="13433" s="7" customFormat="1" x14ac:dyDescent="0.25"/>
    <row r="13434" s="7" customFormat="1" x14ac:dyDescent="0.25"/>
    <row r="13435" s="7" customFormat="1" x14ac:dyDescent="0.25"/>
    <row r="13436" s="7" customFormat="1" x14ac:dyDescent="0.25"/>
    <row r="13437" s="7" customFormat="1" x14ac:dyDescent="0.25"/>
    <row r="13438" s="7" customFormat="1" x14ac:dyDescent="0.25"/>
    <row r="13439" s="7" customFormat="1" x14ac:dyDescent="0.25"/>
    <row r="13440" s="7" customFormat="1" x14ac:dyDescent="0.25"/>
    <row r="13441" s="7" customFormat="1" x14ac:dyDescent="0.25"/>
    <row r="13442" s="7" customFormat="1" x14ac:dyDescent="0.25"/>
    <row r="13443" s="7" customFormat="1" x14ac:dyDescent="0.25"/>
    <row r="13444" s="7" customFormat="1" x14ac:dyDescent="0.25"/>
    <row r="13445" s="7" customFormat="1" x14ac:dyDescent="0.25"/>
    <row r="13446" s="7" customFormat="1" x14ac:dyDescent="0.25"/>
    <row r="13447" s="7" customFormat="1" x14ac:dyDescent="0.25"/>
    <row r="13448" s="7" customFormat="1" x14ac:dyDescent="0.25"/>
    <row r="13449" s="7" customFormat="1" x14ac:dyDescent="0.25"/>
    <row r="13450" s="7" customFormat="1" x14ac:dyDescent="0.25"/>
    <row r="13451" s="7" customFormat="1" x14ac:dyDescent="0.25"/>
    <row r="13452" s="7" customFormat="1" x14ac:dyDescent="0.25"/>
    <row r="13453" s="7" customFormat="1" x14ac:dyDescent="0.25"/>
    <row r="13454" s="7" customFormat="1" x14ac:dyDescent="0.25"/>
    <row r="13455" s="7" customFormat="1" x14ac:dyDescent="0.25"/>
    <row r="13456" s="7" customFormat="1" x14ac:dyDescent="0.25"/>
    <row r="13457" s="7" customFormat="1" x14ac:dyDescent="0.25"/>
    <row r="13458" s="7" customFormat="1" x14ac:dyDescent="0.25"/>
    <row r="13459" s="7" customFormat="1" x14ac:dyDescent="0.25"/>
    <row r="13460" s="7" customFormat="1" x14ac:dyDescent="0.25"/>
    <row r="13461" s="7" customFormat="1" x14ac:dyDescent="0.25"/>
    <row r="13462" s="7" customFormat="1" x14ac:dyDescent="0.25"/>
    <row r="13463" s="7" customFormat="1" x14ac:dyDescent="0.25"/>
    <row r="13464" s="7" customFormat="1" x14ac:dyDescent="0.25"/>
    <row r="13465" s="7" customFormat="1" x14ac:dyDescent="0.25"/>
    <row r="13466" s="7" customFormat="1" x14ac:dyDescent="0.25"/>
    <row r="13467" s="7" customFormat="1" x14ac:dyDescent="0.25"/>
    <row r="13468" s="7" customFormat="1" x14ac:dyDescent="0.25"/>
    <row r="13469" s="7" customFormat="1" x14ac:dyDescent="0.25"/>
    <row r="13470" s="7" customFormat="1" x14ac:dyDescent="0.25"/>
    <row r="13471" s="7" customFormat="1" x14ac:dyDescent="0.25"/>
    <row r="13472" s="7" customFormat="1" x14ac:dyDescent="0.25"/>
    <row r="13473" s="7" customFormat="1" x14ac:dyDescent="0.25"/>
    <row r="13474" s="7" customFormat="1" x14ac:dyDescent="0.25"/>
    <row r="13475" s="7" customFormat="1" x14ac:dyDescent="0.25"/>
    <row r="13476" s="7" customFormat="1" x14ac:dyDescent="0.25"/>
    <row r="13477" s="7" customFormat="1" x14ac:dyDescent="0.25"/>
    <row r="13478" s="7" customFormat="1" x14ac:dyDescent="0.25"/>
    <row r="13479" s="7" customFormat="1" x14ac:dyDescent="0.25"/>
    <row r="13480" s="7" customFormat="1" x14ac:dyDescent="0.25"/>
    <row r="13481" s="7" customFormat="1" x14ac:dyDescent="0.25"/>
    <row r="13482" s="7" customFormat="1" x14ac:dyDescent="0.25"/>
    <row r="13483" s="7" customFormat="1" x14ac:dyDescent="0.25"/>
    <row r="13484" s="7" customFormat="1" x14ac:dyDescent="0.25"/>
    <row r="13485" s="7" customFormat="1" x14ac:dyDescent="0.25"/>
    <row r="13486" s="7" customFormat="1" x14ac:dyDescent="0.25"/>
    <row r="13487" s="7" customFormat="1" x14ac:dyDescent="0.25"/>
    <row r="13488" s="7" customFormat="1" x14ac:dyDescent="0.25"/>
    <row r="13489" s="7" customFormat="1" x14ac:dyDescent="0.25"/>
    <row r="13490" s="7" customFormat="1" x14ac:dyDescent="0.25"/>
    <row r="13491" s="7" customFormat="1" x14ac:dyDescent="0.25"/>
    <row r="13492" s="7" customFormat="1" x14ac:dyDescent="0.25"/>
    <row r="13493" s="7" customFormat="1" x14ac:dyDescent="0.25"/>
    <row r="13494" s="7" customFormat="1" x14ac:dyDescent="0.25"/>
    <row r="13495" s="7" customFormat="1" x14ac:dyDescent="0.25"/>
    <row r="13496" s="7" customFormat="1" x14ac:dyDescent="0.25"/>
    <row r="13497" s="7" customFormat="1" x14ac:dyDescent="0.25"/>
    <row r="13498" s="7" customFormat="1" x14ac:dyDescent="0.25"/>
    <row r="13499" s="7" customFormat="1" x14ac:dyDescent="0.25"/>
    <row r="13500" s="7" customFormat="1" x14ac:dyDescent="0.25"/>
    <row r="13501" s="7" customFormat="1" x14ac:dyDescent="0.25"/>
    <row r="13502" s="7" customFormat="1" x14ac:dyDescent="0.25"/>
    <row r="13503" s="7" customFormat="1" x14ac:dyDescent="0.25"/>
    <row r="13504" s="7" customFormat="1" x14ac:dyDescent="0.25"/>
    <row r="13505" s="7" customFormat="1" x14ac:dyDescent="0.25"/>
    <row r="13506" s="7" customFormat="1" x14ac:dyDescent="0.25"/>
    <row r="13507" s="7" customFormat="1" x14ac:dyDescent="0.25"/>
    <row r="13508" s="7" customFormat="1" x14ac:dyDescent="0.25"/>
    <row r="13509" s="7" customFormat="1" x14ac:dyDescent="0.25"/>
    <row r="13510" s="7" customFormat="1" x14ac:dyDescent="0.25"/>
    <row r="13511" s="7" customFormat="1" x14ac:dyDescent="0.25"/>
    <row r="13512" s="7" customFormat="1" x14ac:dyDescent="0.25"/>
    <row r="13513" s="7" customFormat="1" x14ac:dyDescent="0.25"/>
    <row r="13514" s="7" customFormat="1" x14ac:dyDescent="0.25"/>
    <row r="13515" s="7" customFormat="1" x14ac:dyDescent="0.25"/>
    <row r="13516" s="7" customFormat="1" x14ac:dyDescent="0.25"/>
    <row r="13517" s="7" customFormat="1" x14ac:dyDescent="0.25"/>
    <row r="13518" s="7" customFormat="1" x14ac:dyDescent="0.25"/>
    <row r="13519" s="7" customFormat="1" x14ac:dyDescent="0.25"/>
    <row r="13520" s="7" customFormat="1" x14ac:dyDescent="0.25"/>
    <row r="13521" s="7" customFormat="1" x14ac:dyDescent="0.25"/>
    <row r="13522" s="7" customFormat="1" x14ac:dyDescent="0.25"/>
    <row r="13523" s="7" customFormat="1" x14ac:dyDescent="0.25"/>
    <row r="13524" s="7" customFormat="1" x14ac:dyDescent="0.25"/>
    <row r="13525" s="7" customFormat="1" x14ac:dyDescent="0.25"/>
    <row r="13526" s="7" customFormat="1" x14ac:dyDescent="0.25"/>
    <row r="13527" s="7" customFormat="1" x14ac:dyDescent="0.25"/>
    <row r="13528" s="7" customFormat="1" x14ac:dyDescent="0.25"/>
    <row r="13529" s="7" customFormat="1" x14ac:dyDescent="0.25"/>
    <row r="13530" s="7" customFormat="1" x14ac:dyDescent="0.25"/>
    <row r="13531" s="7" customFormat="1" x14ac:dyDescent="0.25"/>
    <row r="13532" s="7" customFormat="1" x14ac:dyDescent="0.25"/>
    <row r="13533" s="7" customFormat="1" x14ac:dyDescent="0.25"/>
    <row r="13534" s="7" customFormat="1" x14ac:dyDescent="0.25"/>
    <row r="13535" s="7" customFormat="1" x14ac:dyDescent="0.25"/>
    <row r="13536" s="7" customFormat="1" x14ac:dyDescent="0.25"/>
    <row r="13537" s="7" customFormat="1" x14ac:dyDescent="0.25"/>
    <row r="13538" s="7" customFormat="1" x14ac:dyDescent="0.25"/>
    <row r="13539" s="7" customFormat="1" x14ac:dyDescent="0.25"/>
    <row r="13540" s="7" customFormat="1" x14ac:dyDescent="0.25"/>
    <row r="13541" s="7" customFormat="1" x14ac:dyDescent="0.25"/>
    <row r="13542" s="7" customFormat="1" x14ac:dyDescent="0.25"/>
    <row r="13543" s="7" customFormat="1" x14ac:dyDescent="0.25"/>
    <row r="13544" s="7" customFormat="1" x14ac:dyDescent="0.25"/>
    <row r="13545" s="7" customFormat="1" x14ac:dyDescent="0.25"/>
    <row r="13546" s="7" customFormat="1" x14ac:dyDescent="0.25"/>
    <row r="13547" s="7" customFormat="1" x14ac:dyDescent="0.25"/>
    <row r="13548" s="7" customFormat="1" x14ac:dyDescent="0.25"/>
    <row r="13549" s="7" customFormat="1" x14ac:dyDescent="0.25"/>
    <row r="13550" s="7" customFormat="1" x14ac:dyDescent="0.25"/>
    <row r="13551" s="7" customFormat="1" x14ac:dyDescent="0.25"/>
    <row r="13552" s="7" customFormat="1" x14ac:dyDescent="0.25"/>
    <row r="13553" s="7" customFormat="1" x14ac:dyDescent="0.25"/>
    <row r="13554" s="7" customFormat="1" x14ac:dyDescent="0.25"/>
    <row r="13555" s="7" customFormat="1" x14ac:dyDescent="0.25"/>
    <row r="13556" s="7" customFormat="1" x14ac:dyDescent="0.25"/>
    <row r="13557" s="7" customFormat="1" x14ac:dyDescent="0.25"/>
    <row r="13558" s="7" customFormat="1" x14ac:dyDescent="0.25"/>
    <row r="13559" s="7" customFormat="1" x14ac:dyDescent="0.25"/>
    <row r="13560" s="7" customFormat="1" x14ac:dyDescent="0.25"/>
    <row r="13561" s="7" customFormat="1" x14ac:dyDescent="0.25"/>
    <row r="13562" s="7" customFormat="1" x14ac:dyDescent="0.25"/>
    <row r="13563" s="7" customFormat="1" x14ac:dyDescent="0.25"/>
    <row r="13564" s="7" customFormat="1" x14ac:dyDescent="0.25"/>
    <row r="13565" s="7" customFormat="1" x14ac:dyDescent="0.25"/>
    <row r="13566" s="7" customFormat="1" x14ac:dyDescent="0.25"/>
    <row r="13567" s="7" customFormat="1" x14ac:dyDescent="0.25"/>
    <row r="13568" s="7" customFormat="1" x14ac:dyDescent="0.25"/>
    <row r="13569" s="7" customFormat="1" x14ac:dyDescent="0.25"/>
    <row r="13570" s="7" customFormat="1" x14ac:dyDescent="0.25"/>
    <row r="13571" s="7" customFormat="1" x14ac:dyDescent="0.25"/>
    <row r="13572" s="7" customFormat="1" x14ac:dyDescent="0.25"/>
    <row r="13573" s="7" customFormat="1" x14ac:dyDescent="0.25"/>
    <row r="13574" s="7" customFormat="1" x14ac:dyDescent="0.25"/>
    <row r="13575" s="7" customFormat="1" x14ac:dyDescent="0.25"/>
    <row r="13576" s="7" customFormat="1" x14ac:dyDescent="0.25"/>
    <row r="13577" s="7" customFormat="1" x14ac:dyDescent="0.25"/>
    <row r="13578" s="7" customFormat="1" x14ac:dyDescent="0.25"/>
    <row r="13579" s="7" customFormat="1" x14ac:dyDescent="0.25"/>
    <row r="13580" s="7" customFormat="1" x14ac:dyDescent="0.25"/>
    <row r="13581" s="7" customFormat="1" x14ac:dyDescent="0.25"/>
    <row r="13582" s="7" customFormat="1" x14ac:dyDescent="0.25"/>
    <row r="13583" s="7" customFormat="1" x14ac:dyDescent="0.25"/>
    <row r="13584" s="7" customFormat="1" x14ac:dyDescent="0.25"/>
    <row r="13585" s="7" customFormat="1" x14ac:dyDescent="0.25"/>
    <row r="13586" s="7" customFormat="1" x14ac:dyDescent="0.25"/>
    <row r="13587" s="7" customFormat="1" x14ac:dyDescent="0.25"/>
    <row r="13588" s="7" customFormat="1" x14ac:dyDescent="0.25"/>
    <row r="13589" s="7" customFormat="1" x14ac:dyDescent="0.25"/>
    <row r="13590" s="7" customFormat="1" x14ac:dyDescent="0.25"/>
    <row r="13591" s="7" customFormat="1" x14ac:dyDescent="0.25"/>
    <row r="13592" s="7" customFormat="1" x14ac:dyDescent="0.25"/>
    <row r="13593" s="7" customFormat="1" x14ac:dyDescent="0.25"/>
    <row r="13594" s="7" customFormat="1" x14ac:dyDescent="0.25"/>
    <row r="13595" s="7" customFormat="1" x14ac:dyDescent="0.25"/>
    <row r="13596" s="7" customFormat="1" x14ac:dyDescent="0.25"/>
    <row r="13597" s="7" customFormat="1" x14ac:dyDescent="0.25"/>
    <row r="13598" s="7" customFormat="1" x14ac:dyDescent="0.25"/>
    <row r="13599" s="7" customFormat="1" x14ac:dyDescent="0.25"/>
    <row r="13600" s="7" customFormat="1" x14ac:dyDescent="0.25"/>
    <row r="13601" s="7" customFormat="1" x14ac:dyDescent="0.25"/>
    <row r="13602" s="7" customFormat="1" x14ac:dyDescent="0.25"/>
    <row r="13603" s="7" customFormat="1" x14ac:dyDescent="0.25"/>
    <row r="13604" s="7" customFormat="1" x14ac:dyDescent="0.25"/>
    <row r="13605" s="7" customFormat="1" x14ac:dyDescent="0.25"/>
    <row r="13606" s="7" customFormat="1" x14ac:dyDescent="0.25"/>
    <row r="13607" s="7" customFormat="1" x14ac:dyDescent="0.25"/>
    <row r="13608" s="7" customFormat="1" x14ac:dyDescent="0.25"/>
    <row r="13609" s="7" customFormat="1" x14ac:dyDescent="0.25"/>
    <row r="13610" s="7" customFormat="1" x14ac:dyDescent="0.25"/>
    <row r="13611" s="7" customFormat="1" x14ac:dyDescent="0.25"/>
    <row r="13612" s="7" customFormat="1" x14ac:dyDescent="0.25"/>
    <row r="13613" s="7" customFormat="1" x14ac:dyDescent="0.25"/>
    <row r="13614" s="7" customFormat="1" x14ac:dyDescent="0.25"/>
    <row r="13615" s="7" customFormat="1" x14ac:dyDescent="0.25"/>
    <row r="13616" s="7" customFormat="1" x14ac:dyDescent="0.25"/>
    <row r="13617" s="7" customFormat="1" x14ac:dyDescent="0.25"/>
    <row r="13618" s="7" customFormat="1" x14ac:dyDescent="0.25"/>
    <row r="13619" s="7" customFormat="1" x14ac:dyDescent="0.25"/>
    <row r="13620" s="7" customFormat="1" x14ac:dyDescent="0.25"/>
    <row r="13621" s="7" customFormat="1" x14ac:dyDescent="0.25"/>
    <row r="13622" s="7" customFormat="1" x14ac:dyDescent="0.25"/>
    <row r="13623" s="7" customFormat="1" x14ac:dyDescent="0.25"/>
    <row r="13624" s="7" customFormat="1" x14ac:dyDescent="0.25"/>
    <row r="13625" s="7" customFormat="1" x14ac:dyDescent="0.25"/>
    <row r="13626" s="7" customFormat="1" x14ac:dyDescent="0.25"/>
    <row r="13627" s="7" customFormat="1" x14ac:dyDescent="0.25"/>
    <row r="13628" s="7" customFormat="1" x14ac:dyDescent="0.25"/>
    <row r="13629" s="7" customFormat="1" x14ac:dyDescent="0.25"/>
    <row r="13630" s="7" customFormat="1" x14ac:dyDescent="0.25"/>
    <row r="13631" s="7" customFormat="1" x14ac:dyDescent="0.25"/>
    <row r="13632" s="7" customFormat="1" x14ac:dyDescent="0.25"/>
    <row r="13633" s="7" customFormat="1" x14ac:dyDescent="0.25"/>
    <row r="13634" s="7" customFormat="1" x14ac:dyDescent="0.25"/>
    <row r="13635" s="7" customFormat="1" x14ac:dyDescent="0.25"/>
    <row r="13636" s="7" customFormat="1" x14ac:dyDescent="0.25"/>
    <row r="13637" s="7" customFormat="1" x14ac:dyDescent="0.25"/>
    <row r="13638" s="7" customFormat="1" x14ac:dyDescent="0.25"/>
    <row r="13639" s="7" customFormat="1" x14ac:dyDescent="0.25"/>
    <row r="13640" s="7" customFormat="1" x14ac:dyDescent="0.25"/>
    <row r="13641" s="7" customFormat="1" x14ac:dyDescent="0.25"/>
    <row r="13642" s="7" customFormat="1" x14ac:dyDescent="0.25"/>
    <row r="13643" s="7" customFormat="1" x14ac:dyDescent="0.25"/>
    <row r="13644" s="7" customFormat="1" x14ac:dyDescent="0.25"/>
    <row r="13645" s="7" customFormat="1" x14ac:dyDescent="0.25"/>
    <row r="13646" s="7" customFormat="1" x14ac:dyDescent="0.25"/>
    <row r="13647" s="7" customFormat="1" x14ac:dyDescent="0.25"/>
    <row r="13648" s="7" customFormat="1" x14ac:dyDescent="0.25"/>
    <row r="13649" s="7" customFormat="1" x14ac:dyDescent="0.25"/>
    <row r="13650" s="7" customFormat="1" x14ac:dyDescent="0.25"/>
    <row r="13651" s="7" customFormat="1" x14ac:dyDescent="0.25"/>
    <row r="13652" s="7" customFormat="1" x14ac:dyDescent="0.25"/>
    <row r="13653" s="7" customFormat="1" x14ac:dyDescent="0.25"/>
    <row r="13654" s="7" customFormat="1" x14ac:dyDescent="0.25"/>
    <row r="13655" s="7" customFormat="1" x14ac:dyDescent="0.25"/>
    <row r="13656" s="7" customFormat="1" x14ac:dyDescent="0.25"/>
    <row r="13657" s="7" customFormat="1" x14ac:dyDescent="0.25"/>
    <row r="13658" s="7" customFormat="1" x14ac:dyDescent="0.25"/>
    <row r="13659" s="7" customFormat="1" x14ac:dyDescent="0.25"/>
    <row r="13660" s="7" customFormat="1" x14ac:dyDescent="0.25"/>
    <row r="13661" s="7" customFormat="1" x14ac:dyDescent="0.25"/>
    <row r="13662" s="7" customFormat="1" x14ac:dyDescent="0.25"/>
    <row r="13663" s="7" customFormat="1" x14ac:dyDescent="0.25"/>
    <row r="13664" s="7" customFormat="1" x14ac:dyDescent="0.25"/>
    <row r="13665" s="7" customFormat="1" x14ac:dyDescent="0.25"/>
    <row r="13666" s="7" customFormat="1" x14ac:dyDescent="0.25"/>
    <row r="13667" s="7" customFormat="1" x14ac:dyDescent="0.25"/>
    <row r="13668" s="7" customFormat="1" x14ac:dyDescent="0.25"/>
    <row r="13669" s="7" customFormat="1" x14ac:dyDescent="0.25"/>
    <row r="13670" s="7" customFormat="1" x14ac:dyDescent="0.25"/>
    <row r="13671" s="7" customFormat="1" x14ac:dyDescent="0.25"/>
    <row r="13672" s="7" customFormat="1" x14ac:dyDescent="0.25"/>
    <row r="13673" s="7" customFormat="1" x14ac:dyDescent="0.25"/>
    <row r="13674" s="7" customFormat="1" x14ac:dyDescent="0.25"/>
    <row r="13675" s="7" customFormat="1" x14ac:dyDescent="0.25"/>
    <row r="13676" s="7" customFormat="1" x14ac:dyDescent="0.25"/>
    <row r="13677" s="7" customFormat="1" x14ac:dyDescent="0.25"/>
    <row r="13678" s="7" customFormat="1" x14ac:dyDescent="0.25"/>
    <row r="13679" s="7" customFormat="1" x14ac:dyDescent="0.25"/>
    <row r="13680" s="7" customFormat="1" x14ac:dyDescent="0.25"/>
    <row r="13681" s="7" customFormat="1" x14ac:dyDescent="0.25"/>
    <row r="13682" s="7" customFormat="1" x14ac:dyDescent="0.25"/>
    <row r="13683" s="7" customFormat="1" x14ac:dyDescent="0.25"/>
    <row r="13684" s="7" customFormat="1" x14ac:dyDescent="0.25"/>
    <row r="13685" s="7" customFormat="1" x14ac:dyDescent="0.25"/>
    <row r="13686" s="7" customFormat="1" x14ac:dyDescent="0.25"/>
    <row r="13687" s="7" customFormat="1" x14ac:dyDescent="0.25"/>
    <row r="13688" s="7" customFormat="1" x14ac:dyDescent="0.25"/>
    <row r="13689" s="7" customFormat="1" x14ac:dyDescent="0.25"/>
    <row r="13690" s="7" customFormat="1" x14ac:dyDescent="0.25"/>
    <row r="13691" s="7" customFormat="1" x14ac:dyDescent="0.25"/>
    <row r="13692" s="7" customFormat="1" x14ac:dyDescent="0.25"/>
    <row r="13693" s="7" customFormat="1" x14ac:dyDescent="0.25"/>
    <row r="13694" s="7" customFormat="1" x14ac:dyDescent="0.25"/>
    <row r="13695" s="7" customFormat="1" x14ac:dyDescent="0.25"/>
    <row r="13696" s="7" customFormat="1" x14ac:dyDescent="0.25"/>
    <row r="13697" s="7" customFormat="1" x14ac:dyDescent="0.25"/>
    <row r="13698" s="7" customFormat="1" x14ac:dyDescent="0.25"/>
    <row r="13699" s="7" customFormat="1" x14ac:dyDescent="0.25"/>
    <row r="13700" s="7" customFormat="1" x14ac:dyDescent="0.25"/>
    <row r="13701" s="7" customFormat="1" x14ac:dyDescent="0.25"/>
    <row r="13702" s="7" customFormat="1" x14ac:dyDescent="0.25"/>
    <row r="13703" s="7" customFormat="1" x14ac:dyDescent="0.25"/>
    <row r="13704" s="7" customFormat="1" x14ac:dyDescent="0.25"/>
    <row r="13705" s="7" customFormat="1" x14ac:dyDescent="0.25"/>
    <row r="13706" s="7" customFormat="1" x14ac:dyDescent="0.25"/>
    <row r="13707" s="7" customFormat="1" x14ac:dyDescent="0.25"/>
    <row r="13708" s="7" customFormat="1" x14ac:dyDescent="0.25"/>
    <row r="13709" s="7" customFormat="1" x14ac:dyDescent="0.25"/>
    <row r="13710" s="7" customFormat="1" x14ac:dyDescent="0.25"/>
    <row r="13711" s="7" customFormat="1" x14ac:dyDescent="0.25"/>
    <row r="13712" s="7" customFormat="1" x14ac:dyDescent="0.25"/>
    <row r="13713" s="7" customFormat="1" x14ac:dyDescent="0.25"/>
    <row r="13714" s="7" customFormat="1" x14ac:dyDescent="0.25"/>
    <row r="13715" s="7" customFormat="1" x14ac:dyDescent="0.25"/>
    <row r="13716" s="7" customFormat="1" x14ac:dyDescent="0.25"/>
    <row r="13717" s="7" customFormat="1" x14ac:dyDescent="0.25"/>
    <row r="13718" s="7" customFormat="1" x14ac:dyDescent="0.25"/>
    <row r="13719" s="7" customFormat="1" x14ac:dyDescent="0.25"/>
    <row r="13720" s="7" customFormat="1" x14ac:dyDescent="0.25"/>
    <row r="13721" s="7" customFormat="1" x14ac:dyDescent="0.25"/>
    <row r="13722" s="7" customFormat="1" x14ac:dyDescent="0.25"/>
    <row r="13723" s="7" customFormat="1" x14ac:dyDescent="0.25"/>
    <row r="13724" s="7" customFormat="1" x14ac:dyDescent="0.25"/>
    <row r="13725" s="7" customFormat="1" x14ac:dyDescent="0.25"/>
    <row r="13726" s="7" customFormat="1" x14ac:dyDescent="0.25"/>
    <row r="13727" s="7" customFormat="1" x14ac:dyDescent="0.25"/>
    <row r="13728" s="7" customFormat="1" x14ac:dyDescent="0.25"/>
    <row r="13729" s="7" customFormat="1" x14ac:dyDescent="0.25"/>
    <row r="13730" s="7" customFormat="1" x14ac:dyDescent="0.25"/>
    <row r="13731" s="7" customFormat="1" x14ac:dyDescent="0.25"/>
    <row r="13732" s="7" customFormat="1" x14ac:dyDescent="0.25"/>
    <row r="13733" s="7" customFormat="1" x14ac:dyDescent="0.25"/>
    <row r="13734" s="7" customFormat="1" x14ac:dyDescent="0.25"/>
    <row r="13735" s="7" customFormat="1" x14ac:dyDescent="0.25"/>
    <row r="13736" s="7" customFormat="1" x14ac:dyDescent="0.25"/>
    <row r="13737" s="7" customFormat="1" x14ac:dyDescent="0.25"/>
    <row r="13738" s="7" customFormat="1" x14ac:dyDescent="0.25"/>
    <row r="13739" s="7" customFormat="1" x14ac:dyDescent="0.25"/>
    <row r="13740" s="7" customFormat="1" x14ac:dyDescent="0.25"/>
    <row r="13741" s="7" customFormat="1" x14ac:dyDescent="0.25"/>
    <row r="13742" s="7" customFormat="1" x14ac:dyDescent="0.25"/>
    <row r="13743" s="7" customFormat="1" x14ac:dyDescent="0.25"/>
    <row r="13744" s="7" customFormat="1" x14ac:dyDescent="0.25"/>
    <row r="13745" s="7" customFormat="1" x14ac:dyDescent="0.25"/>
    <row r="13746" s="7" customFormat="1" x14ac:dyDescent="0.25"/>
    <row r="13747" s="7" customFormat="1" x14ac:dyDescent="0.25"/>
    <row r="13748" s="7" customFormat="1" x14ac:dyDescent="0.25"/>
    <row r="13749" s="7" customFormat="1" x14ac:dyDescent="0.25"/>
    <row r="13750" s="7" customFormat="1" x14ac:dyDescent="0.25"/>
    <row r="13751" s="7" customFormat="1" x14ac:dyDescent="0.25"/>
    <row r="13752" s="7" customFormat="1" x14ac:dyDescent="0.25"/>
    <row r="13753" s="7" customFormat="1" x14ac:dyDescent="0.25"/>
    <row r="13754" s="7" customFormat="1" x14ac:dyDescent="0.25"/>
    <row r="13755" s="7" customFormat="1" x14ac:dyDescent="0.25"/>
    <row r="13756" s="7" customFormat="1" x14ac:dyDescent="0.25"/>
    <row r="13757" s="7" customFormat="1" x14ac:dyDescent="0.25"/>
    <row r="13758" s="7" customFormat="1" x14ac:dyDescent="0.25"/>
    <row r="13759" s="7" customFormat="1" x14ac:dyDescent="0.25"/>
    <row r="13760" s="7" customFormat="1" x14ac:dyDescent="0.25"/>
    <row r="13761" s="7" customFormat="1" x14ac:dyDescent="0.25"/>
    <row r="13762" s="7" customFormat="1" x14ac:dyDescent="0.25"/>
    <row r="13763" s="7" customFormat="1" x14ac:dyDescent="0.25"/>
    <row r="13764" s="7" customFormat="1" x14ac:dyDescent="0.25"/>
    <row r="13765" s="7" customFormat="1" x14ac:dyDescent="0.25"/>
    <row r="13766" s="7" customFormat="1" x14ac:dyDescent="0.25"/>
    <row r="13767" s="7" customFormat="1" x14ac:dyDescent="0.25"/>
    <row r="13768" s="7" customFormat="1" x14ac:dyDescent="0.25"/>
    <row r="13769" s="7" customFormat="1" x14ac:dyDescent="0.25"/>
    <row r="13770" s="7" customFormat="1" x14ac:dyDescent="0.25"/>
    <row r="13771" s="7" customFormat="1" x14ac:dyDescent="0.25"/>
    <row r="13772" s="7" customFormat="1" x14ac:dyDescent="0.25"/>
    <row r="13773" s="7" customFormat="1" x14ac:dyDescent="0.25"/>
    <row r="13774" s="7" customFormat="1" x14ac:dyDescent="0.25"/>
    <row r="13775" s="7" customFormat="1" x14ac:dyDescent="0.25"/>
    <row r="13776" s="7" customFormat="1" x14ac:dyDescent="0.25"/>
    <row r="13777" s="7" customFormat="1" x14ac:dyDescent="0.25"/>
    <row r="13778" s="7" customFormat="1" x14ac:dyDescent="0.25"/>
    <row r="13779" s="7" customFormat="1" x14ac:dyDescent="0.25"/>
    <row r="13780" s="7" customFormat="1" x14ac:dyDescent="0.25"/>
    <row r="13781" s="7" customFormat="1" x14ac:dyDescent="0.25"/>
    <row r="13782" s="7" customFormat="1" x14ac:dyDescent="0.25"/>
    <row r="13783" s="7" customFormat="1" x14ac:dyDescent="0.25"/>
    <row r="13784" s="7" customFormat="1" x14ac:dyDescent="0.25"/>
    <row r="13785" s="7" customFormat="1" x14ac:dyDescent="0.25"/>
    <row r="13786" s="7" customFormat="1" x14ac:dyDescent="0.25"/>
    <row r="13787" s="7" customFormat="1" x14ac:dyDescent="0.25"/>
    <row r="13788" s="7" customFormat="1" x14ac:dyDescent="0.25"/>
    <row r="13789" s="7" customFormat="1" x14ac:dyDescent="0.25"/>
    <row r="13790" s="7" customFormat="1" x14ac:dyDescent="0.25"/>
    <row r="13791" s="7" customFormat="1" x14ac:dyDescent="0.25"/>
    <row r="13792" s="7" customFormat="1" x14ac:dyDescent="0.25"/>
    <row r="13793" s="7" customFormat="1" x14ac:dyDescent="0.25"/>
    <row r="13794" s="7" customFormat="1" x14ac:dyDescent="0.25"/>
    <row r="13795" s="7" customFormat="1" x14ac:dyDescent="0.25"/>
    <row r="13796" s="7" customFormat="1" x14ac:dyDescent="0.25"/>
    <row r="13797" s="7" customFormat="1" x14ac:dyDescent="0.25"/>
    <row r="13798" s="7" customFormat="1" x14ac:dyDescent="0.25"/>
    <row r="13799" s="7" customFormat="1" x14ac:dyDescent="0.25"/>
    <row r="13800" s="7" customFormat="1" x14ac:dyDescent="0.25"/>
    <row r="13801" s="7" customFormat="1" x14ac:dyDescent="0.25"/>
    <row r="13802" s="7" customFormat="1" x14ac:dyDescent="0.25"/>
    <row r="13803" s="7" customFormat="1" x14ac:dyDescent="0.25"/>
    <row r="13804" s="7" customFormat="1" x14ac:dyDescent="0.25"/>
    <row r="13805" s="7" customFormat="1" x14ac:dyDescent="0.25"/>
    <row r="13806" s="7" customFormat="1" x14ac:dyDescent="0.25"/>
    <row r="13807" s="7" customFormat="1" x14ac:dyDescent="0.25"/>
    <row r="13808" s="7" customFormat="1" x14ac:dyDescent="0.25"/>
    <row r="13809" s="7" customFormat="1" x14ac:dyDescent="0.25"/>
    <row r="13810" s="7" customFormat="1" x14ac:dyDescent="0.25"/>
    <row r="13811" s="7" customFormat="1" x14ac:dyDescent="0.25"/>
    <row r="13812" s="7" customFormat="1" x14ac:dyDescent="0.25"/>
    <row r="13813" s="7" customFormat="1" x14ac:dyDescent="0.25"/>
    <row r="13814" s="7" customFormat="1" x14ac:dyDescent="0.25"/>
    <row r="13815" s="7" customFormat="1" x14ac:dyDescent="0.25"/>
    <row r="13816" s="7" customFormat="1" x14ac:dyDescent="0.25"/>
    <row r="13817" s="7" customFormat="1" x14ac:dyDescent="0.25"/>
    <row r="13818" s="7" customFormat="1" x14ac:dyDescent="0.25"/>
    <row r="13819" s="7" customFormat="1" x14ac:dyDescent="0.25"/>
    <row r="13820" s="7" customFormat="1" x14ac:dyDescent="0.25"/>
    <row r="13821" s="7" customFormat="1" x14ac:dyDescent="0.25"/>
    <row r="13822" s="7" customFormat="1" x14ac:dyDescent="0.25"/>
    <row r="13823" s="7" customFormat="1" x14ac:dyDescent="0.25"/>
    <row r="13824" s="7" customFormat="1" x14ac:dyDescent="0.25"/>
    <row r="13825" s="7" customFormat="1" x14ac:dyDescent="0.25"/>
    <row r="13826" s="7" customFormat="1" x14ac:dyDescent="0.25"/>
    <row r="13827" s="7" customFormat="1" x14ac:dyDescent="0.25"/>
    <row r="13828" s="7" customFormat="1" x14ac:dyDescent="0.25"/>
    <row r="13829" s="7" customFormat="1" x14ac:dyDescent="0.25"/>
    <row r="13830" s="7" customFormat="1" x14ac:dyDescent="0.25"/>
    <row r="13831" s="7" customFormat="1" x14ac:dyDescent="0.25"/>
    <row r="13832" s="7" customFormat="1" x14ac:dyDescent="0.25"/>
    <row r="13833" s="7" customFormat="1" x14ac:dyDescent="0.25"/>
    <row r="13834" s="7" customFormat="1" x14ac:dyDescent="0.25"/>
    <row r="13835" s="7" customFormat="1" x14ac:dyDescent="0.25"/>
    <row r="13836" s="7" customFormat="1" x14ac:dyDescent="0.25"/>
    <row r="13837" s="7" customFormat="1" x14ac:dyDescent="0.25"/>
    <row r="13838" s="7" customFormat="1" x14ac:dyDescent="0.25"/>
    <row r="13839" s="7" customFormat="1" x14ac:dyDescent="0.25"/>
    <row r="13840" s="7" customFormat="1" x14ac:dyDescent="0.25"/>
    <row r="13841" s="7" customFormat="1" x14ac:dyDescent="0.25"/>
    <row r="13842" s="7" customFormat="1" x14ac:dyDescent="0.25"/>
    <row r="13843" s="7" customFormat="1" x14ac:dyDescent="0.25"/>
    <row r="13844" s="7" customFormat="1" x14ac:dyDescent="0.25"/>
    <row r="13845" s="7" customFormat="1" x14ac:dyDescent="0.25"/>
    <row r="13846" s="7" customFormat="1" x14ac:dyDescent="0.25"/>
    <row r="13847" s="7" customFormat="1" x14ac:dyDescent="0.25"/>
    <row r="13848" s="7" customFormat="1" x14ac:dyDescent="0.25"/>
    <row r="13849" s="7" customFormat="1" x14ac:dyDescent="0.25"/>
    <row r="13850" s="7" customFormat="1" x14ac:dyDescent="0.25"/>
    <row r="13851" s="7" customFormat="1" x14ac:dyDescent="0.25"/>
    <row r="13852" s="7" customFormat="1" x14ac:dyDescent="0.25"/>
    <row r="13853" s="7" customFormat="1" x14ac:dyDescent="0.25"/>
    <row r="13854" s="7" customFormat="1" x14ac:dyDescent="0.25"/>
    <row r="13855" s="7" customFormat="1" x14ac:dyDescent="0.25"/>
    <row r="13856" s="7" customFormat="1" x14ac:dyDescent="0.25"/>
    <row r="13857" s="7" customFormat="1" x14ac:dyDescent="0.25"/>
    <row r="13858" s="7" customFormat="1" x14ac:dyDescent="0.25"/>
    <row r="13859" s="7" customFormat="1" x14ac:dyDescent="0.25"/>
    <row r="13860" s="7" customFormat="1" x14ac:dyDescent="0.25"/>
    <row r="13861" s="7" customFormat="1" x14ac:dyDescent="0.25"/>
    <row r="13862" s="7" customFormat="1" x14ac:dyDescent="0.25"/>
    <row r="13863" s="7" customFormat="1" x14ac:dyDescent="0.25"/>
    <row r="13864" s="7" customFormat="1" x14ac:dyDescent="0.25"/>
    <row r="13865" s="7" customFormat="1" x14ac:dyDescent="0.25"/>
    <row r="13866" s="7" customFormat="1" x14ac:dyDescent="0.25"/>
    <row r="13867" s="7" customFormat="1" x14ac:dyDescent="0.25"/>
    <row r="13868" s="7" customFormat="1" x14ac:dyDescent="0.25"/>
    <row r="13869" s="7" customFormat="1" x14ac:dyDescent="0.25"/>
    <row r="13870" s="7" customFormat="1" x14ac:dyDescent="0.25"/>
    <row r="13871" s="7" customFormat="1" x14ac:dyDescent="0.25"/>
    <row r="13872" s="7" customFormat="1" x14ac:dyDescent="0.25"/>
    <row r="13873" s="7" customFormat="1" x14ac:dyDescent="0.25"/>
    <row r="13874" s="7" customFormat="1" x14ac:dyDescent="0.25"/>
    <row r="13875" s="7" customFormat="1" x14ac:dyDescent="0.25"/>
    <row r="13876" s="7" customFormat="1" x14ac:dyDescent="0.25"/>
    <row r="13877" s="7" customFormat="1" x14ac:dyDescent="0.25"/>
    <row r="13878" s="7" customFormat="1" x14ac:dyDescent="0.25"/>
    <row r="13879" s="7" customFormat="1" x14ac:dyDescent="0.25"/>
    <row r="13880" s="7" customFormat="1" x14ac:dyDescent="0.25"/>
    <row r="13881" s="7" customFormat="1" x14ac:dyDescent="0.25"/>
    <row r="13882" s="7" customFormat="1" x14ac:dyDescent="0.25"/>
    <row r="13883" s="7" customFormat="1" x14ac:dyDescent="0.25"/>
    <row r="13884" s="7" customFormat="1" x14ac:dyDescent="0.25"/>
    <row r="13885" s="7" customFormat="1" x14ac:dyDescent="0.25"/>
    <row r="13886" s="7" customFormat="1" x14ac:dyDescent="0.25"/>
    <row r="13887" s="7" customFormat="1" x14ac:dyDescent="0.25"/>
    <row r="13888" s="7" customFormat="1" x14ac:dyDescent="0.25"/>
    <row r="13889" s="7" customFormat="1" x14ac:dyDescent="0.25"/>
    <row r="13890" s="7" customFormat="1" x14ac:dyDescent="0.25"/>
    <row r="13891" s="7" customFormat="1" x14ac:dyDescent="0.25"/>
    <row r="13892" s="7" customFormat="1" x14ac:dyDescent="0.25"/>
    <row r="13893" s="7" customFormat="1" x14ac:dyDescent="0.25"/>
    <row r="13894" s="7" customFormat="1" x14ac:dyDescent="0.25"/>
    <row r="13895" s="7" customFormat="1" x14ac:dyDescent="0.25"/>
    <row r="13896" s="7" customFormat="1" x14ac:dyDescent="0.25"/>
    <row r="13897" s="7" customFormat="1" x14ac:dyDescent="0.25"/>
    <row r="13898" s="7" customFormat="1" x14ac:dyDescent="0.25"/>
    <row r="13899" s="7" customFormat="1" x14ac:dyDescent="0.25"/>
    <row r="13900" s="7" customFormat="1" x14ac:dyDescent="0.25"/>
    <row r="13901" s="7" customFormat="1" x14ac:dyDescent="0.25"/>
    <row r="13902" s="7" customFormat="1" x14ac:dyDescent="0.25"/>
    <row r="13903" s="7" customFormat="1" x14ac:dyDescent="0.25"/>
    <row r="13904" s="7" customFormat="1" x14ac:dyDescent="0.25"/>
    <row r="13905" s="7" customFormat="1" x14ac:dyDescent="0.25"/>
    <row r="13906" s="7" customFormat="1" x14ac:dyDescent="0.25"/>
    <row r="13907" s="7" customFormat="1" x14ac:dyDescent="0.25"/>
    <row r="13908" s="7" customFormat="1" x14ac:dyDescent="0.25"/>
    <row r="13909" s="7" customFormat="1" x14ac:dyDescent="0.25"/>
    <row r="13910" s="7" customFormat="1" x14ac:dyDescent="0.25"/>
    <row r="13911" s="7" customFormat="1" x14ac:dyDescent="0.25"/>
    <row r="13912" s="7" customFormat="1" x14ac:dyDescent="0.25"/>
    <row r="13913" s="7" customFormat="1" x14ac:dyDescent="0.25"/>
    <row r="13914" s="7" customFormat="1" x14ac:dyDescent="0.25"/>
    <row r="13915" s="7" customFormat="1" x14ac:dyDescent="0.25"/>
    <row r="13916" s="7" customFormat="1" x14ac:dyDescent="0.25"/>
    <row r="13917" s="7" customFormat="1" x14ac:dyDescent="0.25"/>
    <row r="13918" s="7" customFormat="1" x14ac:dyDescent="0.25"/>
    <row r="13919" s="7" customFormat="1" x14ac:dyDescent="0.25"/>
    <row r="13920" s="7" customFormat="1" x14ac:dyDescent="0.25"/>
    <row r="13921" s="7" customFormat="1" x14ac:dyDescent="0.25"/>
    <row r="13922" s="7" customFormat="1" x14ac:dyDescent="0.25"/>
    <row r="13923" s="7" customFormat="1" x14ac:dyDescent="0.25"/>
    <row r="13924" s="7" customFormat="1" x14ac:dyDescent="0.25"/>
    <row r="13925" s="7" customFormat="1" x14ac:dyDescent="0.25"/>
    <row r="13926" s="7" customFormat="1" x14ac:dyDescent="0.25"/>
    <row r="13927" s="7" customFormat="1" x14ac:dyDescent="0.25"/>
    <row r="13928" s="7" customFormat="1" x14ac:dyDescent="0.25"/>
    <row r="13929" s="7" customFormat="1" x14ac:dyDescent="0.25"/>
    <row r="13930" s="7" customFormat="1" x14ac:dyDescent="0.25"/>
    <row r="13931" s="7" customFormat="1" x14ac:dyDescent="0.25"/>
    <row r="13932" s="7" customFormat="1" x14ac:dyDescent="0.25"/>
    <row r="13933" s="7" customFormat="1" x14ac:dyDescent="0.25"/>
    <row r="13934" s="7" customFormat="1" x14ac:dyDescent="0.25"/>
    <row r="13935" s="7" customFormat="1" x14ac:dyDescent="0.25"/>
    <row r="13936" s="7" customFormat="1" x14ac:dyDescent="0.25"/>
    <row r="13937" s="7" customFormat="1" x14ac:dyDescent="0.25"/>
    <row r="13938" s="7" customFormat="1" x14ac:dyDescent="0.25"/>
    <row r="13939" s="7" customFormat="1" x14ac:dyDescent="0.25"/>
    <row r="13940" s="7" customFormat="1" x14ac:dyDescent="0.25"/>
    <row r="13941" s="7" customFormat="1" x14ac:dyDescent="0.25"/>
    <row r="13942" s="7" customFormat="1" x14ac:dyDescent="0.25"/>
    <row r="13943" s="7" customFormat="1" x14ac:dyDescent="0.25"/>
    <row r="13944" s="7" customFormat="1" x14ac:dyDescent="0.25"/>
    <row r="13945" s="7" customFormat="1" x14ac:dyDescent="0.25"/>
    <row r="13946" s="7" customFormat="1" x14ac:dyDescent="0.25"/>
    <row r="13947" s="7" customFormat="1" x14ac:dyDescent="0.25"/>
    <row r="13948" s="7" customFormat="1" x14ac:dyDescent="0.25"/>
    <row r="13949" s="7" customFormat="1" x14ac:dyDescent="0.25"/>
    <row r="13950" s="7" customFormat="1" x14ac:dyDescent="0.25"/>
    <row r="13951" s="7" customFormat="1" x14ac:dyDescent="0.25"/>
    <row r="13952" s="7" customFormat="1" x14ac:dyDescent="0.25"/>
    <row r="13953" s="7" customFormat="1" x14ac:dyDescent="0.25"/>
    <row r="13954" s="7" customFormat="1" x14ac:dyDescent="0.25"/>
    <row r="13955" s="7" customFormat="1" x14ac:dyDescent="0.25"/>
    <row r="13956" s="7" customFormat="1" x14ac:dyDescent="0.25"/>
    <row r="13957" s="7" customFormat="1" x14ac:dyDescent="0.25"/>
    <row r="13958" s="7" customFormat="1" x14ac:dyDescent="0.25"/>
    <row r="13959" s="7" customFormat="1" x14ac:dyDescent="0.25"/>
    <row r="13960" s="7" customFormat="1" x14ac:dyDescent="0.25"/>
    <row r="13961" s="7" customFormat="1" x14ac:dyDescent="0.25"/>
    <row r="13962" s="7" customFormat="1" x14ac:dyDescent="0.25"/>
    <row r="13963" s="7" customFormat="1" x14ac:dyDescent="0.25"/>
    <row r="13964" s="7" customFormat="1" x14ac:dyDescent="0.25"/>
    <row r="13965" s="7" customFormat="1" x14ac:dyDescent="0.25"/>
    <row r="13966" s="7" customFormat="1" x14ac:dyDescent="0.25"/>
    <row r="13967" s="7" customFormat="1" x14ac:dyDescent="0.25"/>
    <row r="13968" s="7" customFormat="1" x14ac:dyDescent="0.25"/>
    <row r="13969" s="7" customFormat="1" x14ac:dyDescent="0.25"/>
    <row r="13970" s="7" customFormat="1" x14ac:dyDescent="0.25"/>
    <row r="13971" s="7" customFormat="1" x14ac:dyDescent="0.25"/>
    <row r="13972" s="7" customFormat="1" x14ac:dyDescent="0.25"/>
    <row r="13973" s="7" customFormat="1" x14ac:dyDescent="0.25"/>
    <row r="13974" s="7" customFormat="1" x14ac:dyDescent="0.25"/>
    <row r="13975" s="7" customFormat="1" x14ac:dyDescent="0.25"/>
    <row r="13976" s="7" customFormat="1" x14ac:dyDescent="0.25"/>
    <row r="13977" s="7" customFormat="1" x14ac:dyDescent="0.25"/>
    <row r="13978" s="7" customFormat="1" x14ac:dyDescent="0.25"/>
    <row r="13979" s="7" customFormat="1" x14ac:dyDescent="0.25"/>
    <row r="13980" s="7" customFormat="1" x14ac:dyDescent="0.25"/>
    <row r="13981" s="7" customFormat="1" x14ac:dyDescent="0.25"/>
    <row r="13982" s="7" customFormat="1" x14ac:dyDescent="0.25"/>
    <row r="13983" s="7" customFormat="1" x14ac:dyDescent="0.25"/>
    <row r="13984" s="7" customFormat="1" x14ac:dyDescent="0.25"/>
    <row r="13985" s="7" customFormat="1" x14ac:dyDescent="0.25"/>
    <row r="13986" s="7" customFormat="1" x14ac:dyDescent="0.25"/>
    <row r="13987" s="7" customFormat="1" x14ac:dyDescent="0.25"/>
    <row r="13988" s="7" customFormat="1" x14ac:dyDescent="0.25"/>
    <row r="13989" s="7" customFormat="1" x14ac:dyDescent="0.25"/>
    <row r="13990" s="7" customFormat="1" x14ac:dyDescent="0.25"/>
    <row r="13991" s="7" customFormat="1" x14ac:dyDescent="0.25"/>
    <row r="13992" s="7" customFormat="1" x14ac:dyDescent="0.25"/>
    <row r="13993" s="7" customFormat="1" x14ac:dyDescent="0.25"/>
    <row r="13994" s="7" customFormat="1" x14ac:dyDescent="0.25"/>
    <row r="13995" s="7" customFormat="1" x14ac:dyDescent="0.25"/>
    <row r="13996" s="7" customFormat="1" x14ac:dyDescent="0.25"/>
    <row r="13997" s="7" customFormat="1" x14ac:dyDescent="0.25"/>
    <row r="13998" s="7" customFormat="1" x14ac:dyDescent="0.25"/>
    <row r="13999" s="7" customFormat="1" x14ac:dyDescent="0.25"/>
    <row r="14000" s="7" customFormat="1" x14ac:dyDescent="0.25"/>
    <row r="14001" s="7" customFormat="1" x14ac:dyDescent="0.25"/>
    <row r="14002" s="7" customFormat="1" x14ac:dyDescent="0.25"/>
    <row r="14003" s="7" customFormat="1" x14ac:dyDescent="0.25"/>
    <row r="14004" s="7" customFormat="1" x14ac:dyDescent="0.25"/>
    <row r="14005" s="7" customFormat="1" x14ac:dyDescent="0.25"/>
    <row r="14006" s="7" customFormat="1" x14ac:dyDescent="0.25"/>
    <row r="14007" s="7" customFormat="1" x14ac:dyDescent="0.25"/>
    <row r="14008" s="7" customFormat="1" x14ac:dyDescent="0.25"/>
    <row r="14009" s="7" customFormat="1" x14ac:dyDescent="0.25"/>
    <row r="14010" s="7" customFormat="1" x14ac:dyDescent="0.25"/>
    <row r="14011" s="7" customFormat="1" x14ac:dyDescent="0.25"/>
    <row r="14012" s="7" customFormat="1" x14ac:dyDescent="0.25"/>
    <row r="14013" s="7" customFormat="1" x14ac:dyDescent="0.25"/>
    <row r="14014" s="7" customFormat="1" x14ac:dyDescent="0.25"/>
    <row r="14015" s="7" customFormat="1" x14ac:dyDescent="0.25"/>
    <row r="14016" s="7" customFormat="1" x14ac:dyDescent="0.25"/>
    <row r="14017" s="7" customFormat="1" x14ac:dyDescent="0.25"/>
    <row r="14018" s="7" customFormat="1" x14ac:dyDescent="0.25"/>
    <row r="14019" s="7" customFormat="1" x14ac:dyDescent="0.25"/>
    <row r="14020" s="7" customFormat="1" x14ac:dyDescent="0.25"/>
    <row r="14021" s="7" customFormat="1" x14ac:dyDescent="0.25"/>
    <row r="14022" s="7" customFormat="1" x14ac:dyDescent="0.25"/>
    <row r="14023" s="7" customFormat="1" x14ac:dyDescent="0.25"/>
    <row r="14024" s="7" customFormat="1" x14ac:dyDescent="0.25"/>
    <row r="14025" s="7" customFormat="1" x14ac:dyDescent="0.25"/>
    <row r="14026" s="7" customFormat="1" x14ac:dyDescent="0.25"/>
    <row r="14027" s="7" customFormat="1" x14ac:dyDescent="0.25"/>
    <row r="14028" s="7" customFormat="1" x14ac:dyDescent="0.25"/>
    <row r="14029" s="7" customFormat="1" x14ac:dyDescent="0.25"/>
    <row r="14030" s="7" customFormat="1" x14ac:dyDescent="0.25"/>
    <row r="14031" s="7" customFormat="1" x14ac:dyDescent="0.25"/>
    <row r="14032" s="7" customFormat="1" x14ac:dyDescent="0.25"/>
    <row r="14033" s="7" customFormat="1" x14ac:dyDescent="0.25"/>
    <row r="14034" s="7" customFormat="1" x14ac:dyDescent="0.25"/>
    <row r="14035" s="7" customFormat="1" x14ac:dyDescent="0.25"/>
    <row r="14036" s="7" customFormat="1" x14ac:dyDescent="0.25"/>
    <row r="14037" s="7" customFormat="1" x14ac:dyDescent="0.25"/>
    <row r="14038" s="7" customFormat="1" x14ac:dyDescent="0.25"/>
    <row r="14039" s="7" customFormat="1" x14ac:dyDescent="0.25"/>
    <row r="14040" s="7" customFormat="1" x14ac:dyDescent="0.25"/>
    <row r="14041" s="7" customFormat="1" x14ac:dyDescent="0.25"/>
    <row r="14042" s="7" customFormat="1" x14ac:dyDescent="0.25"/>
    <row r="14043" s="7" customFormat="1" x14ac:dyDescent="0.25"/>
    <row r="14044" s="7" customFormat="1" x14ac:dyDescent="0.25"/>
    <row r="14045" s="7" customFormat="1" x14ac:dyDescent="0.25"/>
    <row r="14046" s="7" customFormat="1" x14ac:dyDescent="0.25"/>
    <row r="14047" s="7" customFormat="1" x14ac:dyDescent="0.25"/>
    <row r="14048" s="7" customFormat="1" x14ac:dyDescent="0.25"/>
    <row r="14049" s="7" customFormat="1" x14ac:dyDescent="0.25"/>
    <row r="14050" s="7" customFormat="1" x14ac:dyDescent="0.25"/>
    <row r="14051" s="7" customFormat="1" x14ac:dyDescent="0.25"/>
    <row r="14052" s="7" customFormat="1" x14ac:dyDescent="0.25"/>
    <row r="14053" s="7" customFormat="1" x14ac:dyDescent="0.25"/>
    <row r="14054" s="7" customFormat="1" x14ac:dyDescent="0.25"/>
    <row r="14055" s="7" customFormat="1" x14ac:dyDescent="0.25"/>
    <row r="14056" s="7" customFormat="1" x14ac:dyDescent="0.25"/>
    <row r="14057" s="7" customFormat="1" x14ac:dyDescent="0.25"/>
    <row r="14058" s="7" customFormat="1" x14ac:dyDescent="0.25"/>
    <row r="14059" s="7" customFormat="1" x14ac:dyDescent="0.25"/>
    <row r="14060" s="7" customFormat="1" x14ac:dyDescent="0.25"/>
    <row r="14061" s="7" customFormat="1" x14ac:dyDescent="0.25"/>
    <row r="14062" s="7" customFormat="1" x14ac:dyDescent="0.25"/>
    <row r="14063" s="7" customFormat="1" x14ac:dyDescent="0.25"/>
    <row r="14064" s="7" customFormat="1" x14ac:dyDescent="0.25"/>
    <row r="14065" s="7" customFormat="1" x14ac:dyDescent="0.25"/>
    <row r="14066" s="7" customFormat="1" x14ac:dyDescent="0.25"/>
    <row r="14067" s="7" customFormat="1" x14ac:dyDescent="0.25"/>
    <row r="14068" s="7" customFormat="1" x14ac:dyDescent="0.25"/>
    <row r="14069" s="7" customFormat="1" x14ac:dyDescent="0.25"/>
    <row r="14070" s="7" customFormat="1" x14ac:dyDescent="0.25"/>
    <row r="14071" s="7" customFormat="1" x14ac:dyDescent="0.25"/>
    <row r="14072" s="7" customFormat="1" x14ac:dyDescent="0.25"/>
    <row r="14073" s="7" customFormat="1" x14ac:dyDescent="0.25"/>
    <row r="14074" s="7" customFormat="1" x14ac:dyDescent="0.25"/>
    <row r="14075" s="7" customFormat="1" x14ac:dyDescent="0.25"/>
    <row r="14076" s="7" customFormat="1" x14ac:dyDescent="0.25"/>
    <row r="14077" s="7" customFormat="1" x14ac:dyDescent="0.25"/>
    <row r="14078" s="7" customFormat="1" x14ac:dyDescent="0.25"/>
    <row r="14079" s="7" customFormat="1" x14ac:dyDescent="0.25"/>
    <row r="14080" s="7" customFormat="1" x14ac:dyDescent="0.25"/>
    <row r="14081" s="7" customFormat="1" x14ac:dyDescent="0.25"/>
    <row r="14082" s="7" customFormat="1" x14ac:dyDescent="0.25"/>
    <row r="14083" s="7" customFormat="1" x14ac:dyDescent="0.25"/>
    <row r="14084" s="7" customFormat="1" x14ac:dyDescent="0.25"/>
    <row r="14085" s="7" customFormat="1" x14ac:dyDescent="0.25"/>
    <row r="14086" s="7" customFormat="1" x14ac:dyDescent="0.25"/>
    <row r="14087" s="7" customFormat="1" x14ac:dyDescent="0.25"/>
    <row r="14088" s="7" customFormat="1" x14ac:dyDescent="0.25"/>
    <row r="14089" s="7" customFormat="1" x14ac:dyDescent="0.25"/>
    <row r="14090" s="7" customFormat="1" x14ac:dyDescent="0.25"/>
    <row r="14091" s="7" customFormat="1" x14ac:dyDescent="0.25"/>
    <row r="14092" s="7" customFormat="1" x14ac:dyDescent="0.25"/>
    <row r="14093" s="7" customFormat="1" x14ac:dyDescent="0.25"/>
    <row r="14094" s="7" customFormat="1" x14ac:dyDescent="0.25"/>
    <row r="14095" s="7" customFormat="1" x14ac:dyDescent="0.25"/>
    <row r="14096" s="7" customFormat="1" x14ac:dyDescent="0.25"/>
    <row r="14097" s="7" customFormat="1" x14ac:dyDescent="0.25"/>
    <row r="14098" s="7" customFormat="1" x14ac:dyDescent="0.25"/>
    <row r="14099" s="7" customFormat="1" x14ac:dyDescent="0.25"/>
    <row r="14100" s="7" customFormat="1" x14ac:dyDescent="0.25"/>
    <row r="14101" s="7" customFormat="1" x14ac:dyDescent="0.25"/>
    <row r="14102" s="7" customFormat="1" x14ac:dyDescent="0.25"/>
    <row r="14103" s="7" customFormat="1" x14ac:dyDescent="0.25"/>
    <row r="14104" s="7" customFormat="1" x14ac:dyDescent="0.25"/>
    <row r="14105" s="7" customFormat="1" x14ac:dyDescent="0.25"/>
    <row r="14106" s="7" customFormat="1" x14ac:dyDescent="0.25"/>
    <row r="14107" s="7" customFormat="1" x14ac:dyDescent="0.25"/>
    <row r="14108" s="7" customFormat="1" x14ac:dyDescent="0.25"/>
    <row r="14109" s="7" customFormat="1" x14ac:dyDescent="0.25"/>
    <row r="14110" s="7" customFormat="1" x14ac:dyDescent="0.25"/>
    <row r="14111" s="7" customFormat="1" x14ac:dyDescent="0.25"/>
    <row r="14112" s="7" customFormat="1" x14ac:dyDescent="0.25"/>
    <row r="14113" s="7" customFormat="1" x14ac:dyDescent="0.25"/>
    <row r="14114" s="7" customFormat="1" x14ac:dyDescent="0.25"/>
    <row r="14115" s="7" customFormat="1" x14ac:dyDescent="0.25"/>
    <row r="14116" s="7" customFormat="1" x14ac:dyDescent="0.25"/>
    <row r="14117" s="7" customFormat="1" x14ac:dyDescent="0.25"/>
    <row r="14118" s="7" customFormat="1" x14ac:dyDescent="0.25"/>
    <row r="14119" s="7" customFormat="1" x14ac:dyDescent="0.25"/>
    <row r="14120" s="7" customFormat="1" x14ac:dyDescent="0.25"/>
    <row r="14121" s="7" customFormat="1" x14ac:dyDescent="0.25"/>
    <row r="14122" s="7" customFormat="1" x14ac:dyDescent="0.25"/>
    <row r="14123" s="7" customFormat="1" x14ac:dyDescent="0.25"/>
    <row r="14124" s="7" customFormat="1" x14ac:dyDescent="0.25"/>
    <row r="14125" s="7" customFormat="1" x14ac:dyDescent="0.25"/>
    <row r="14126" s="7" customFormat="1" x14ac:dyDescent="0.25"/>
    <row r="14127" s="7" customFormat="1" x14ac:dyDescent="0.25"/>
    <row r="14128" s="7" customFormat="1" x14ac:dyDescent="0.25"/>
    <row r="14129" s="7" customFormat="1" x14ac:dyDescent="0.25"/>
    <row r="14130" s="7" customFormat="1" x14ac:dyDescent="0.25"/>
    <row r="14131" s="7" customFormat="1" x14ac:dyDescent="0.25"/>
    <row r="14132" s="7" customFormat="1" x14ac:dyDescent="0.25"/>
    <row r="14133" s="7" customFormat="1" x14ac:dyDescent="0.25"/>
    <row r="14134" s="7" customFormat="1" x14ac:dyDescent="0.25"/>
    <row r="14135" s="7" customFormat="1" x14ac:dyDescent="0.25"/>
    <row r="14136" s="7" customFormat="1" x14ac:dyDescent="0.25"/>
    <row r="14137" s="7" customFormat="1" x14ac:dyDescent="0.25"/>
    <row r="14138" s="7" customFormat="1" x14ac:dyDescent="0.25"/>
    <row r="14139" s="7" customFormat="1" x14ac:dyDescent="0.25"/>
    <row r="14140" s="7" customFormat="1" x14ac:dyDescent="0.25"/>
    <row r="14141" s="7" customFormat="1" x14ac:dyDescent="0.25"/>
    <row r="14142" s="7" customFormat="1" x14ac:dyDescent="0.25"/>
    <row r="14143" s="7" customFormat="1" x14ac:dyDescent="0.25"/>
    <row r="14144" s="7" customFormat="1" x14ac:dyDescent="0.25"/>
    <row r="14145" s="7" customFormat="1" x14ac:dyDescent="0.25"/>
    <row r="14146" s="7" customFormat="1" x14ac:dyDescent="0.25"/>
    <row r="14147" s="7" customFormat="1" x14ac:dyDescent="0.25"/>
    <row r="14148" s="7" customFormat="1" x14ac:dyDescent="0.25"/>
    <row r="14149" s="7" customFormat="1" x14ac:dyDescent="0.25"/>
    <row r="14150" s="7" customFormat="1" x14ac:dyDescent="0.25"/>
    <row r="14151" s="7" customFormat="1" x14ac:dyDescent="0.25"/>
    <row r="14152" s="7" customFormat="1" x14ac:dyDescent="0.25"/>
    <row r="14153" s="7" customFormat="1" x14ac:dyDescent="0.25"/>
    <row r="14154" s="7" customFormat="1" x14ac:dyDescent="0.25"/>
    <row r="14155" s="7" customFormat="1" x14ac:dyDescent="0.25"/>
    <row r="14156" s="7" customFormat="1" x14ac:dyDescent="0.25"/>
    <row r="14157" s="7" customFormat="1" x14ac:dyDescent="0.25"/>
    <row r="14158" s="7" customFormat="1" x14ac:dyDescent="0.25"/>
    <row r="14159" s="7" customFormat="1" x14ac:dyDescent="0.25"/>
    <row r="14160" s="7" customFormat="1" x14ac:dyDescent="0.25"/>
    <row r="14161" s="7" customFormat="1" x14ac:dyDescent="0.25"/>
    <row r="14162" s="7" customFormat="1" x14ac:dyDescent="0.25"/>
    <row r="14163" s="7" customFormat="1" x14ac:dyDescent="0.25"/>
    <row r="14164" s="7" customFormat="1" x14ac:dyDescent="0.25"/>
    <row r="14165" s="7" customFormat="1" x14ac:dyDescent="0.25"/>
    <row r="14166" s="7" customFormat="1" x14ac:dyDescent="0.25"/>
    <row r="14167" s="7" customFormat="1" x14ac:dyDescent="0.25"/>
    <row r="14168" s="7" customFormat="1" x14ac:dyDescent="0.25"/>
    <row r="14169" s="7" customFormat="1" x14ac:dyDescent="0.25"/>
    <row r="14170" s="7" customFormat="1" x14ac:dyDescent="0.25"/>
    <row r="14171" s="7" customFormat="1" x14ac:dyDescent="0.25"/>
    <row r="14172" s="7" customFormat="1" x14ac:dyDescent="0.25"/>
    <row r="14173" s="7" customFormat="1" x14ac:dyDescent="0.25"/>
    <row r="14174" s="7" customFormat="1" x14ac:dyDescent="0.25"/>
    <row r="14175" s="7" customFormat="1" x14ac:dyDescent="0.25"/>
    <row r="14176" s="7" customFormat="1" x14ac:dyDescent="0.25"/>
    <row r="14177" s="7" customFormat="1" x14ac:dyDescent="0.25"/>
    <row r="14178" s="7" customFormat="1" x14ac:dyDescent="0.25"/>
    <row r="14179" s="7" customFormat="1" x14ac:dyDescent="0.25"/>
    <row r="14180" s="7" customFormat="1" x14ac:dyDescent="0.25"/>
    <row r="14181" s="7" customFormat="1" x14ac:dyDescent="0.25"/>
    <row r="14182" s="7" customFormat="1" x14ac:dyDescent="0.25"/>
    <row r="14183" s="7" customFormat="1" x14ac:dyDescent="0.25"/>
    <row r="14184" s="7" customFormat="1" x14ac:dyDescent="0.25"/>
    <row r="14185" s="7" customFormat="1" x14ac:dyDescent="0.25"/>
    <row r="14186" s="7" customFormat="1" x14ac:dyDescent="0.25"/>
    <row r="14187" s="7" customFormat="1" x14ac:dyDescent="0.25"/>
    <row r="14188" s="7" customFormat="1" x14ac:dyDescent="0.25"/>
    <row r="14189" s="7" customFormat="1" x14ac:dyDescent="0.25"/>
    <row r="14190" s="7" customFormat="1" x14ac:dyDescent="0.25"/>
    <row r="14191" s="7" customFormat="1" x14ac:dyDescent="0.25"/>
    <row r="14192" s="7" customFormat="1" x14ac:dyDescent="0.25"/>
    <row r="14193" s="7" customFormat="1" x14ac:dyDescent="0.25"/>
    <row r="14194" s="7" customFormat="1" x14ac:dyDescent="0.25"/>
    <row r="14195" s="7" customFormat="1" x14ac:dyDescent="0.25"/>
    <row r="14196" s="7" customFormat="1" x14ac:dyDescent="0.25"/>
    <row r="14197" s="7" customFormat="1" x14ac:dyDescent="0.25"/>
    <row r="14198" s="7" customFormat="1" x14ac:dyDescent="0.25"/>
    <row r="14199" s="7" customFormat="1" x14ac:dyDescent="0.25"/>
    <row r="14200" s="7" customFormat="1" x14ac:dyDescent="0.25"/>
    <row r="14201" s="7" customFormat="1" x14ac:dyDescent="0.25"/>
    <row r="14202" s="7" customFormat="1" x14ac:dyDescent="0.25"/>
    <row r="14203" s="7" customFormat="1" x14ac:dyDescent="0.25"/>
    <row r="14204" s="7" customFormat="1" x14ac:dyDescent="0.25"/>
    <row r="14205" s="7" customFormat="1" x14ac:dyDescent="0.25"/>
    <row r="14206" s="7" customFormat="1" x14ac:dyDescent="0.25"/>
    <row r="14207" s="7" customFormat="1" x14ac:dyDescent="0.25"/>
    <row r="14208" s="7" customFormat="1" x14ac:dyDescent="0.25"/>
    <row r="14209" s="7" customFormat="1" x14ac:dyDescent="0.25"/>
    <row r="14210" s="7" customFormat="1" x14ac:dyDescent="0.25"/>
    <row r="14211" s="7" customFormat="1" x14ac:dyDescent="0.25"/>
    <row r="14212" s="7" customFormat="1" x14ac:dyDescent="0.25"/>
    <row r="14213" s="7" customFormat="1" x14ac:dyDescent="0.25"/>
    <row r="14214" s="7" customFormat="1" x14ac:dyDescent="0.25"/>
    <row r="14215" s="7" customFormat="1" x14ac:dyDescent="0.25"/>
    <row r="14216" s="7" customFormat="1" x14ac:dyDescent="0.25"/>
    <row r="14217" s="7" customFormat="1" x14ac:dyDescent="0.25"/>
    <row r="14218" s="7" customFormat="1" x14ac:dyDescent="0.25"/>
    <row r="14219" s="7" customFormat="1" x14ac:dyDescent="0.25"/>
    <row r="14220" s="7" customFormat="1" x14ac:dyDescent="0.25"/>
    <row r="14221" s="7" customFormat="1" x14ac:dyDescent="0.25"/>
    <row r="14222" s="7" customFormat="1" x14ac:dyDescent="0.25"/>
    <row r="14223" s="7" customFormat="1" x14ac:dyDescent="0.25"/>
    <row r="14224" s="7" customFormat="1" x14ac:dyDescent="0.25"/>
    <row r="14225" s="7" customFormat="1" x14ac:dyDescent="0.25"/>
    <row r="14226" s="7" customFormat="1" x14ac:dyDescent="0.25"/>
    <row r="14227" s="7" customFormat="1" x14ac:dyDescent="0.25"/>
    <row r="14228" s="7" customFormat="1" x14ac:dyDescent="0.25"/>
    <row r="14229" s="7" customFormat="1" x14ac:dyDescent="0.25"/>
    <row r="14230" s="7" customFormat="1" x14ac:dyDescent="0.25"/>
    <row r="14231" s="7" customFormat="1" x14ac:dyDescent="0.25"/>
    <row r="14232" s="7" customFormat="1" x14ac:dyDescent="0.25"/>
    <row r="14233" s="7" customFormat="1" x14ac:dyDescent="0.25"/>
    <row r="14234" s="7" customFormat="1" x14ac:dyDescent="0.25"/>
    <row r="14235" s="7" customFormat="1" x14ac:dyDescent="0.25"/>
    <row r="14236" s="7" customFormat="1" x14ac:dyDescent="0.25"/>
    <row r="14237" s="7" customFormat="1" x14ac:dyDescent="0.25"/>
    <row r="14238" s="7" customFormat="1" x14ac:dyDescent="0.25"/>
    <row r="14239" s="7" customFormat="1" x14ac:dyDescent="0.25"/>
    <row r="14240" s="7" customFormat="1" x14ac:dyDescent="0.25"/>
    <row r="14241" s="7" customFormat="1" x14ac:dyDescent="0.25"/>
    <row r="14242" s="7" customFormat="1" x14ac:dyDescent="0.25"/>
    <row r="14243" s="7" customFormat="1" x14ac:dyDescent="0.25"/>
    <row r="14244" s="7" customFormat="1" x14ac:dyDescent="0.25"/>
    <row r="14245" s="7" customFormat="1" x14ac:dyDescent="0.25"/>
    <row r="14246" s="7" customFormat="1" x14ac:dyDescent="0.25"/>
    <row r="14247" s="7" customFormat="1" x14ac:dyDescent="0.25"/>
    <row r="14248" s="7" customFormat="1" x14ac:dyDescent="0.25"/>
    <row r="14249" s="7" customFormat="1" x14ac:dyDescent="0.25"/>
    <row r="14250" s="7" customFormat="1" x14ac:dyDescent="0.25"/>
    <row r="14251" s="7" customFormat="1" x14ac:dyDescent="0.25"/>
    <row r="14252" s="7" customFormat="1" x14ac:dyDescent="0.25"/>
    <row r="14253" s="7" customFormat="1" x14ac:dyDescent="0.25"/>
    <row r="14254" s="7" customFormat="1" x14ac:dyDescent="0.25"/>
    <row r="14255" s="7" customFormat="1" x14ac:dyDescent="0.25"/>
    <row r="14256" s="7" customFormat="1" x14ac:dyDescent="0.25"/>
    <row r="14257" s="7" customFormat="1" x14ac:dyDescent="0.25"/>
    <row r="14258" s="7" customFormat="1" x14ac:dyDescent="0.25"/>
    <row r="14259" s="7" customFormat="1" x14ac:dyDescent="0.25"/>
    <row r="14260" s="7" customFormat="1" x14ac:dyDescent="0.25"/>
    <row r="14261" s="7" customFormat="1" x14ac:dyDescent="0.25"/>
    <row r="14262" s="7" customFormat="1" x14ac:dyDescent="0.25"/>
    <row r="14263" s="7" customFormat="1" x14ac:dyDescent="0.25"/>
    <row r="14264" s="7" customFormat="1" x14ac:dyDescent="0.25"/>
    <row r="14265" s="7" customFormat="1" x14ac:dyDescent="0.25"/>
    <row r="14266" s="7" customFormat="1" x14ac:dyDescent="0.25"/>
    <row r="14267" s="7" customFormat="1" x14ac:dyDescent="0.25"/>
    <row r="14268" s="7" customFormat="1" x14ac:dyDescent="0.25"/>
    <row r="14269" s="7" customFormat="1" x14ac:dyDescent="0.25"/>
    <row r="14270" s="7" customFormat="1" x14ac:dyDescent="0.25"/>
    <row r="14271" s="7" customFormat="1" x14ac:dyDescent="0.25"/>
    <row r="14272" s="7" customFormat="1" x14ac:dyDescent="0.25"/>
    <row r="14273" s="7" customFormat="1" x14ac:dyDescent="0.25"/>
    <row r="14274" s="7" customFormat="1" x14ac:dyDescent="0.25"/>
    <row r="14275" s="7" customFormat="1" x14ac:dyDescent="0.25"/>
    <row r="14276" s="7" customFormat="1" x14ac:dyDescent="0.25"/>
    <row r="14277" s="7" customFormat="1" x14ac:dyDescent="0.25"/>
    <row r="14278" s="7" customFormat="1" x14ac:dyDescent="0.25"/>
    <row r="14279" s="7" customFormat="1" x14ac:dyDescent="0.25"/>
    <row r="14280" s="7" customFormat="1" x14ac:dyDescent="0.25"/>
    <row r="14281" s="7" customFormat="1" x14ac:dyDescent="0.25"/>
    <row r="14282" s="7" customFormat="1" x14ac:dyDescent="0.25"/>
    <row r="14283" s="7" customFormat="1" x14ac:dyDescent="0.25"/>
    <row r="14284" s="7" customFormat="1" x14ac:dyDescent="0.25"/>
    <row r="14285" s="7" customFormat="1" x14ac:dyDescent="0.25"/>
    <row r="14286" s="7" customFormat="1" x14ac:dyDescent="0.25"/>
    <row r="14287" s="7" customFormat="1" x14ac:dyDescent="0.25"/>
    <row r="14288" s="7" customFormat="1" x14ac:dyDescent="0.25"/>
    <row r="14289" s="7" customFormat="1" x14ac:dyDescent="0.25"/>
    <row r="14290" s="7" customFormat="1" x14ac:dyDescent="0.25"/>
    <row r="14291" s="7" customFormat="1" x14ac:dyDescent="0.25"/>
    <row r="14292" s="7" customFormat="1" x14ac:dyDescent="0.25"/>
    <row r="14293" s="7" customFormat="1" x14ac:dyDescent="0.25"/>
    <row r="14294" s="7" customFormat="1" x14ac:dyDescent="0.25"/>
    <row r="14295" s="7" customFormat="1" x14ac:dyDescent="0.25"/>
    <row r="14296" s="7" customFormat="1" x14ac:dyDescent="0.25"/>
    <row r="14297" s="7" customFormat="1" x14ac:dyDescent="0.25"/>
    <row r="14298" s="7" customFormat="1" x14ac:dyDescent="0.25"/>
    <row r="14299" s="7" customFormat="1" x14ac:dyDescent="0.25"/>
    <row r="14300" s="7" customFormat="1" x14ac:dyDescent="0.25"/>
    <row r="14301" s="7" customFormat="1" x14ac:dyDescent="0.25"/>
    <row r="14302" s="7" customFormat="1" x14ac:dyDescent="0.25"/>
    <row r="14303" s="7" customFormat="1" x14ac:dyDescent="0.25"/>
    <row r="14304" s="7" customFormat="1" x14ac:dyDescent="0.25"/>
    <row r="14305" s="7" customFormat="1" x14ac:dyDescent="0.25"/>
    <row r="14306" s="7" customFormat="1" x14ac:dyDescent="0.25"/>
    <row r="14307" s="7" customFormat="1" x14ac:dyDescent="0.25"/>
    <row r="14308" s="7" customFormat="1" x14ac:dyDescent="0.25"/>
    <row r="14309" s="7" customFormat="1" x14ac:dyDescent="0.25"/>
    <row r="14310" s="7" customFormat="1" x14ac:dyDescent="0.25"/>
    <row r="14311" s="7" customFormat="1" x14ac:dyDescent="0.25"/>
    <row r="14312" s="7" customFormat="1" x14ac:dyDescent="0.25"/>
    <row r="14313" s="7" customFormat="1" x14ac:dyDescent="0.25"/>
    <row r="14314" s="7" customFormat="1" x14ac:dyDescent="0.25"/>
    <row r="14315" s="7" customFormat="1" x14ac:dyDescent="0.25"/>
    <row r="14316" s="7" customFormat="1" x14ac:dyDescent="0.25"/>
    <row r="14317" s="7" customFormat="1" x14ac:dyDescent="0.25"/>
    <row r="14318" s="7" customFormat="1" x14ac:dyDescent="0.25"/>
    <row r="14319" s="7" customFormat="1" x14ac:dyDescent="0.25"/>
    <row r="14320" s="7" customFormat="1" x14ac:dyDescent="0.25"/>
    <row r="14321" s="7" customFormat="1" x14ac:dyDescent="0.25"/>
    <row r="14322" s="7" customFormat="1" x14ac:dyDescent="0.25"/>
    <row r="14323" s="7" customFormat="1" x14ac:dyDescent="0.25"/>
    <row r="14324" s="7" customFormat="1" x14ac:dyDescent="0.25"/>
    <row r="14325" s="7" customFormat="1" x14ac:dyDescent="0.25"/>
    <row r="14326" s="7" customFormat="1" x14ac:dyDescent="0.25"/>
    <row r="14327" s="7" customFormat="1" x14ac:dyDescent="0.25"/>
    <row r="14328" s="7" customFormat="1" x14ac:dyDescent="0.25"/>
    <row r="14329" s="7" customFormat="1" x14ac:dyDescent="0.25"/>
    <row r="14330" s="7" customFormat="1" x14ac:dyDescent="0.25"/>
    <row r="14331" s="7" customFormat="1" x14ac:dyDescent="0.25"/>
    <row r="14332" s="7" customFormat="1" x14ac:dyDescent="0.25"/>
    <row r="14333" s="7" customFormat="1" x14ac:dyDescent="0.25"/>
    <row r="14334" s="7" customFormat="1" x14ac:dyDescent="0.25"/>
    <row r="14335" s="7" customFormat="1" x14ac:dyDescent="0.25"/>
    <row r="14336" s="7" customFormat="1" x14ac:dyDescent="0.25"/>
    <row r="14337" s="7" customFormat="1" x14ac:dyDescent="0.25"/>
    <row r="14338" s="7" customFormat="1" x14ac:dyDescent="0.25"/>
    <row r="14339" s="7" customFormat="1" x14ac:dyDescent="0.25"/>
    <row r="14340" s="7" customFormat="1" x14ac:dyDescent="0.25"/>
    <row r="14341" s="7" customFormat="1" x14ac:dyDescent="0.25"/>
    <row r="14342" s="7" customFormat="1" x14ac:dyDescent="0.25"/>
    <row r="14343" s="7" customFormat="1" x14ac:dyDescent="0.25"/>
    <row r="14344" s="7" customFormat="1" x14ac:dyDescent="0.25"/>
    <row r="14345" s="7" customFormat="1" x14ac:dyDescent="0.25"/>
    <row r="14346" s="7" customFormat="1" x14ac:dyDescent="0.25"/>
    <row r="14347" s="7" customFormat="1" x14ac:dyDescent="0.25"/>
    <row r="14348" s="7" customFormat="1" x14ac:dyDescent="0.25"/>
    <row r="14349" s="7" customFormat="1" x14ac:dyDescent="0.25"/>
    <row r="14350" s="7" customFormat="1" x14ac:dyDescent="0.25"/>
    <row r="14351" s="7" customFormat="1" x14ac:dyDescent="0.25"/>
    <row r="14352" s="7" customFormat="1" x14ac:dyDescent="0.25"/>
    <row r="14353" s="7" customFormat="1" x14ac:dyDescent="0.25"/>
    <row r="14354" s="7" customFormat="1" x14ac:dyDescent="0.25"/>
    <row r="14355" s="7" customFormat="1" x14ac:dyDescent="0.25"/>
    <row r="14356" s="7" customFormat="1" x14ac:dyDescent="0.25"/>
    <row r="14357" s="7" customFormat="1" x14ac:dyDescent="0.25"/>
    <row r="14358" s="7" customFormat="1" x14ac:dyDescent="0.25"/>
    <row r="14359" s="7" customFormat="1" x14ac:dyDescent="0.25"/>
    <row r="14360" s="7" customFormat="1" x14ac:dyDescent="0.25"/>
    <row r="14361" s="7" customFormat="1" x14ac:dyDescent="0.25"/>
    <row r="14362" s="7" customFormat="1" x14ac:dyDescent="0.25"/>
    <row r="14363" s="7" customFormat="1" x14ac:dyDescent="0.25"/>
    <row r="14364" s="7" customFormat="1" x14ac:dyDescent="0.25"/>
    <row r="14365" s="7" customFormat="1" x14ac:dyDescent="0.25"/>
    <row r="14366" s="7" customFormat="1" x14ac:dyDescent="0.25"/>
    <row r="14367" s="7" customFormat="1" x14ac:dyDescent="0.25"/>
    <row r="14368" s="7" customFormat="1" x14ac:dyDescent="0.25"/>
    <row r="14369" s="7" customFormat="1" x14ac:dyDescent="0.25"/>
    <row r="14370" s="7" customFormat="1" x14ac:dyDescent="0.25"/>
    <row r="14371" s="7" customFormat="1" x14ac:dyDescent="0.25"/>
    <row r="14372" s="7" customFormat="1" x14ac:dyDescent="0.25"/>
    <row r="14373" s="7" customFormat="1" x14ac:dyDescent="0.25"/>
    <row r="14374" s="7" customFormat="1" x14ac:dyDescent="0.25"/>
    <row r="14375" s="7" customFormat="1" x14ac:dyDescent="0.25"/>
    <row r="14376" s="7" customFormat="1" x14ac:dyDescent="0.25"/>
    <row r="14377" s="7" customFormat="1" x14ac:dyDescent="0.25"/>
    <row r="14378" s="7" customFormat="1" x14ac:dyDescent="0.25"/>
    <row r="14379" s="7" customFormat="1" x14ac:dyDescent="0.25"/>
    <row r="14380" s="7" customFormat="1" x14ac:dyDescent="0.25"/>
    <row r="14381" s="7" customFormat="1" x14ac:dyDescent="0.25"/>
    <row r="14382" s="7" customFormat="1" x14ac:dyDescent="0.25"/>
    <row r="14383" s="7" customFormat="1" x14ac:dyDescent="0.25"/>
    <row r="14384" s="7" customFormat="1" x14ac:dyDescent="0.25"/>
    <row r="14385" s="7" customFormat="1" x14ac:dyDescent="0.25"/>
    <row r="14386" s="7" customFormat="1" x14ac:dyDescent="0.25"/>
    <row r="14387" s="7" customFormat="1" x14ac:dyDescent="0.25"/>
    <row r="14388" s="7" customFormat="1" x14ac:dyDescent="0.25"/>
    <row r="14389" s="7" customFormat="1" x14ac:dyDescent="0.25"/>
    <row r="14390" s="7" customFormat="1" x14ac:dyDescent="0.25"/>
    <row r="14391" s="7" customFormat="1" x14ac:dyDescent="0.25"/>
    <row r="14392" s="7" customFormat="1" x14ac:dyDescent="0.25"/>
    <row r="14393" s="7" customFormat="1" x14ac:dyDescent="0.25"/>
    <row r="14394" s="7" customFormat="1" x14ac:dyDescent="0.25"/>
    <row r="14395" s="7" customFormat="1" x14ac:dyDescent="0.25"/>
    <row r="14396" s="7" customFormat="1" x14ac:dyDescent="0.25"/>
    <row r="14397" s="7" customFormat="1" x14ac:dyDescent="0.25"/>
    <row r="14398" s="7" customFormat="1" x14ac:dyDescent="0.25"/>
    <row r="14399" s="7" customFormat="1" x14ac:dyDescent="0.25"/>
    <row r="14400" s="7" customFormat="1" x14ac:dyDescent="0.25"/>
    <row r="14401" s="7" customFormat="1" x14ac:dyDescent="0.25"/>
    <row r="14402" s="7" customFormat="1" x14ac:dyDescent="0.25"/>
    <row r="14403" s="7" customFormat="1" x14ac:dyDescent="0.25"/>
    <row r="14404" s="7" customFormat="1" x14ac:dyDescent="0.25"/>
    <row r="14405" s="7" customFormat="1" x14ac:dyDescent="0.25"/>
    <row r="14406" s="7" customFormat="1" x14ac:dyDescent="0.25"/>
    <row r="14407" s="7" customFormat="1" x14ac:dyDescent="0.25"/>
    <row r="14408" s="7" customFormat="1" x14ac:dyDescent="0.25"/>
    <row r="14409" s="7" customFormat="1" x14ac:dyDescent="0.25"/>
    <row r="14410" s="7" customFormat="1" x14ac:dyDescent="0.25"/>
    <row r="14411" s="7" customFormat="1" x14ac:dyDescent="0.25"/>
    <row r="14412" s="7" customFormat="1" x14ac:dyDescent="0.25"/>
    <row r="14413" s="7" customFormat="1" x14ac:dyDescent="0.25"/>
    <row r="14414" s="7" customFormat="1" x14ac:dyDescent="0.25"/>
    <row r="14415" s="7" customFormat="1" x14ac:dyDescent="0.25"/>
    <row r="14416" s="7" customFormat="1" x14ac:dyDescent="0.25"/>
    <row r="14417" s="7" customFormat="1" x14ac:dyDescent="0.25"/>
    <row r="14418" s="7" customFormat="1" x14ac:dyDescent="0.25"/>
    <row r="14419" s="7" customFormat="1" x14ac:dyDescent="0.25"/>
    <row r="14420" s="7" customFormat="1" x14ac:dyDescent="0.25"/>
    <row r="14421" s="7" customFormat="1" x14ac:dyDescent="0.25"/>
    <row r="14422" s="7" customFormat="1" x14ac:dyDescent="0.25"/>
    <row r="14423" s="7" customFormat="1" x14ac:dyDescent="0.25"/>
    <row r="14424" s="7" customFormat="1" x14ac:dyDescent="0.25"/>
    <row r="14425" s="7" customFormat="1" x14ac:dyDescent="0.25"/>
    <row r="14426" s="7" customFormat="1" x14ac:dyDescent="0.25"/>
    <row r="14427" s="7" customFormat="1" x14ac:dyDescent="0.25"/>
    <row r="14428" s="7" customFormat="1" x14ac:dyDescent="0.25"/>
    <row r="14429" s="7" customFormat="1" x14ac:dyDescent="0.25"/>
    <row r="14430" s="7" customFormat="1" x14ac:dyDescent="0.25"/>
    <row r="14431" s="7" customFormat="1" x14ac:dyDescent="0.25"/>
    <row r="14432" s="7" customFormat="1" x14ac:dyDescent="0.25"/>
    <row r="14433" s="7" customFormat="1" x14ac:dyDescent="0.25"/>
    <row r="14434" s="7" customFormat="1" x14ac:dyDescent="0.25"/>
    <row r="14435" s="7" customFormat="1" x14ac:dyDescent="0.25"/>
    <row r="14436" s="7" customFormat="1" x14ac:dyDescent="0.25"/>
    <row r="14437" s="7" customFormat="1" x14ac:dyDescent="0.25"/>
    <row r="14438" s="7" customFormat="1" x14ac:dyDescent="0.25"/>
    <row r="14439" s="7" customFormat="1" x14ac:dyDescent="0.25"/>
    <row r="14440" s="7" customFormat="1" x14ac:dyDescent="0.25"/>
    <row r="14441" s="7" customFormat="1" x14ac:dyDescent="0.25"/>
    <row r="14442" s="7" customFormat="1" x14ac:dyDescent="0.25"/>
    <row r="14443" s="7" customFormat="1" x14ac:dyDescent="0.25"/>
    <row r="14444" s="7" customFormat="1" x14ac:dyDescent="0.25"/>
    <row r="14445" s="7" customFormat="1" x14ac:dyDescent="0.25"/>
    <row r="14446" s="7" customFormat="1" x14ac:dyDescent="0.25"/>
    <row r="14447" s="7" customFormat="1" x14ac:dyDescent="0.25"/>
    <row r="14448" s="7" customFormat="1" x14ac:dyDescent="0.25"/>
    <row r="14449" s="7" customFormat="1" x14ac:dyDescent="0.25"/>
    <row r="14450" s="7" customFormat="1" x14ac:dyDescent="0.25"/>
    <row r="14451" s="7" customFormat="1" x14ac:dyDescent="0.25"/>
    <row r="14452" s="7" customFormat="1" x14ac:dyDescent="0.25"/>
    <row r="14453" s="7" customFormat="1" x14ac:dyDescent="0.25"/>
    <row r="14454" s="7" customFormat="1" x14ac:dyDescent="0.25"/>
    <row r="14455" s="7" customFormat="1" x14ac:dyDescent="0.25"/>
    <row r="14456" s="7" customFormat="1" x14ac:dyDescent="0.25"/>
    <row r="14457" s="7" customFormat="1" x14ac:dyDescent="0.25"/>
    <row r="14458" s="7" customFormat="1" x14ac:dyDescent="0.25"/>
    <row r="14459" s="7" customFormat="1" x14ac:dyDescent="0.25"/>
    <row r="14460" s="7" customFormat="1" x14ac:dyDescent="0.25"/>
    <row r="14461" s="7" customFormat="1" x14ac:dyDescent="0.25"/>
    <row r="14462" s="7" customFormat="1" x14ac:dyDescent="0.25"/>
    <row r="14463" s="7" customFormat="1" x14ac:dyDescent="0.25"/>
    <row r="14464" s="7" customFormat="1" x14ac:dyDescent="0.25"/>
    <row r="14465" s="7" customFormat="1" x14ac:dyDescent="0.25"/>
    <row r="14466" s="7" customFormat="1" x14ac:dyDescent="0.25"/>
    <row r="14467" s="7" customFormat="1" x14ac:dyDescent="0.25"/>
    <row r="14468" s="7" customFormat="1" x14ac:dyDescent="0.25"/>
    <row r="14469" s="7" customFormat="1" x14ac:dyDescent="0.25"/>
    <row r="14470" s="7" customFormat="1" x14ac:dyDescent="0.25"/>
    <row r="14471" s="7" customFormat="1" x14ac:dyDescent="0.25"/>
    <row r="14472" s="7" customFormat="1" x14ac:dyDescent="0.25"/>
    <row r="14473" s="7" customFormat="1" x14ac:dyDescent="0.25"/>
    <row r="14474" s="7" customFormat="1" x14ac:dyDescent="0.25"/>
    <row r="14475" s="7" customFormat="1" x14ac:dyDescent="0.25"/>
    <row r="14476" s="7" customFormat="1" x14ac:dyDescent="0.25"/>
    <row r="14477" s="7" customFormat="1" x14ac:dyDescent="0.25"/>
    <row r="14478" s="7" customFormat="1" x14ac:dyDescent="0.25"/>
    <row r="14479" s="7" customFormat="1" x14ac:dyDescent="0.25"/>
    <row r="14480" s="7" customFormat="1" x14ac:dyDescent="0.25"/>
    <row r="14481" s="7" customFormat="1" x14ac:dyDescent="0.25"/>
    <row r="14482" s="7" customFormat="1" x14ac:dyDescent="0.25"/>
    <row r="14483" s="7" customFormat="1" x14ac:dyDescent="0.25"/>
    <row r="14484" s="7" customFormat="1" x14ac:dyDescent="0.25"/>
    <row r="14485" s="7" customFormat="1" x14ac:dyDescent="0.25"/>
    <row r="14486" s="7" customFormat="1" x14ac:dyDescent="0.25"/>
    <row r="14487" s="7" customFormat="1" x14ac:dyDescent="0.25"/>
    <row r="14488" s="7" customFormat="1" x14ac:dyDescent="0.25"/>
    <row r="14489" s="7" customFormat="1" x14ac:dyDescent="0.25"/>
    <row r="14490" s="7" customFormat="1" x14ac:dyDescent="0.25"/>
    <row r="14491" s="7" customFormat="1" x14ac:dyDescent="0.25"/>
    <row r="14492" s="7" customFormat="1" x14ac:dyDescent="0.25"/>
    <row r="14493" s="7" customFormat="1" x14ac:dyDescent="0.25"/>
    <row r="14494" s="7" customFormat="1" x14ac:dyDescent="0.25"/>
    <row r="14495" s="7" customFormat="1" x14ac:dyDescent="0.25"/>
    <row r="14496" s="7" customFormat="1" x14ac:dyDescent="0.25"/>
    <row r="14497" s="7" customFormat="1" x14ac:dyDescent="0.25"/>
    <row r="14498" s="7" customFormat="1" x14ac:dyDescent="0.25"/>
    <row r="14499" s="7" customFormat="1" x14ac:dyDescent="0.25"/>
    <row r="14500" s="7" customFormat="1" x14ac:dyDescent="0.25"/>
    <row r="14501" s="7" customFormat="1" x14ac:dyDescent="0.25"/>
    <row r="14502" s="7" customFormat="1" x14ac:dyDescent="0.25"/>
    <row r="14503" s="7" customFormat="1" x14ac:dyDescent="0.25"/>
    <row r="14504" s="7" customFormat="1" x14ac:dyDescent="0.25"/>
    <row r="14505" s="7" customFormat="1" x14ac:dyDescent="0.25"/>
    <row r="14506" s="7" customFormat="1" x14ac:dyDescent="0.25"/>
    <row r="14507" s="7" customFormat="1" x14ac:dyDescent="0.25"/>
    <row r="14508" s="7" customFormat="1" x14ac:dyDescent="0.25"/>
    <row r="14509" s="7" customFormat="1" x14ac:dyDescent="0.25"/>
    <row r="14510" s="7" customFormat="1" x14ac:dyDescent="0.25"/>
    <row r="14511" s="7" customFormat="1" x14ac:dyDescent="0.25"/>
    <row r="14512" s="7" customFormat="1" x14ac:dyDescent="0.25"/>
    <row r="14513" s="7" customFormat="1" x14ac:dyDescent="0.25"/>
    <row r="14514" s="7" customFormat="1" x14ac:dyDescent="0.25"/>
    <row r="14515" s="7" customFormat="1" x14ac:dyDescent="0.25"/>
    <row r="14516" s="7" customFormat="1" x14ac:dyDescent="0.25"/>
    <row r="14517" s="7" customFormat="1" x14ac:dyDescent="0.25"/>
    <row r="14518" s="7" customFormat="1" x14ac:dyDescent="0.25"/>
    <row r="14519" s="7" customFormat="1" x14ac:dyDescent="0.25"/>
    <row r="14520" s="7" customFormat="1" x14ac:dyDescent="0.25"/>
    <row r="14521" s="7" customFormat="1" x14ac:dyDescent="0.25"/>
    <row r="14522" s="7" customFormat="1" x14ac:dyDescent="0.25"/>
    <row r="14523" s="7" customFormat="1" x14ac:dyDescent="0.25"/>
    <row r="14524" s="7" customFormat="1" x14ac:dyDescent="0.25"/>
    <row r="14525" s="7" customFormat="1" x14ac:dyDescent="0.25"/>
    <row r="14526" s="7" customFormat="1" x14ac:dyDescent="0.25"/>
    <row r="14527" s="7" customFormat="1" x14ac:dyDescent="0.25"/>
    <row r="14528" s="7" customFormat="1" x14ac:dyDescent="0.25"/>
    <row r="14529" s="7" customFormat="1" x14ac:dyDescent="0.25"/>
    <row r="14530" s="7" customFormat="1" x14ac:dyDescent="0.25"/>
    <row r="14531" s="7" customFormat="1" x14ac:dyDescent="0.25"/>
    <row r="14532" s="7" customFormat="1" x14ac:dyDescent="0.25"/>
    <row r="14533" s="7" customFormat="1" x14ac:dyDescent="0.25"/>
    <row r="14534" s="7" customFormat="1" x14ac:dyDescent="0.25"/>
    <row r="14535" s="7" customFormat="1" x14ac:dyDescent="0.25"/>
    <row r="14536" s="7" customFormat="1" x14ac:dyDescent="0.25"/>
    <row r="14537" s="7" customFormat="1" x14ac:dyDescent="0.25"/>
    <row r="14538" s="7" customFormat="1" x14ac:dyDescent="0.25"/>
    <row r="14539" s="7" customFormat="1" x14ac:dyDescent="0.25"/>
    <row r="14540" s="7" customFormat="1" x14ac:dyDescent="0.25"/>
    <row r="14541" s="7" customFormat="1" x14ac:dyDescent="0.25"/>
    <row r="14542" s="7" customFormat="1" x14ac:dyDescent="0.25"/>
    <row r="14543" s="7" customFormat="1" x14ac:dyDescent="0.25"/>
    <row r="14544" s="7" customFormat="1" x14ac:dyDescent="0.25"/>
    <row r="14545" s="7" customFormat="1" x14ac:dyDescent="0.25"/>
    <row r="14546" s="7" customFormat="1" x14ac:dyDescent="0.25"/>
    <row r="14547" s="7" customFormat="1" x14ac:dyDescent="0.25"/>
    <row r="14548" s="7" customFormat="1" x14ac:dyDescent="0.25"/>
    <row r="14549" s="7" customFormat="1" x14ac:dyDescent="0.25"/>
    <row r="14550" s="7" customFormat="1" x14ac:dyDescent="0.25"/>
    <row r="14551" s="7" customFormat="1" x14ac:dyDescent="0.25"/>
    <row r="14552" s="7" customFormat="1" x14ac:dyDescent="0.25"/>
    <row r="14553" s="7" customFormat="1" x14ac:dyDescent="0.25"/>
    <row r="14554" s="7" customFormat="1" x14ac:dyDescent="0.25"/>
    <row r="14555" s="7" customFormat="1" x14ac:dyDescent="0.25"/>
    <row r="14556" s="7" customFormat="1" x14ac:dyDescent="0.25"/>
    <row r="14557" s="7" customFormat="1" x14ac:dyDescent="0.25"/>
    <row r="14558" s="7" customFormat="1" x14ac:dyDescent="0.25"/>
    <row r="14559" s="7" customFormat="1" x14ac:dyDescent="0.25"/>
    <row r="14560" s="7" customFormat="1" x14ac:dyDescent="0.25"/>
    <row r="14561" s="7" customFormat="1" x14ac:dyDescent="0.25"/>
    <row r="14562" s="7" customFormat="1" x14ac:dyDescent="0.25"/>
    <row r="14563" s="7" customFormat="1" x14ac:dyDescent="0.25"/>
    <row r="14564" s="7" customFormat="1" x14ac:dyDescent="0.25"/>
    <row r="14565" s="7" customFormat="1" x14ac:dyDescent="0.25"/>
    <row r="14566" s="7" customFormat="1" x14ac:dyDescent="0.25"/>
    <row r="14567" s="7" customFormat="1" x14ac:dyDescent="0.25"/>
    <row r="14568" s="7" customFormat="1" x14ac:dyDescent="0.25"/>
    <row r="14569" s="7" customFormat="1" x14ac:dyDescent="0.25"/>
    <row r="14570" s="7" customFormat="1" x14ac:dyDescent="0.25"/>
    <row r="14571" s="7" customFormat="1" x14ac:dyDescent="0.25"/>
    <row r="14572" s="7" customFormat="1" x14ac:dyDescent="0.25"/>
    <row r="14573" s="7" customFormat="1" x14ac:dyDescent="0.25"/>
    <row r="14574" s="7" customFormat="1" x14ac:dyDescent="0.25"/>
    <row r="14575" s="7" customFormat="1" x14ac:dyDescent="0.25"/>
    <row r="14576" s="7" customFormat="1" x14ac:dyDescent="0.25"/>
    <row r="14577" s="7" customFormat="1" x14ac:dyDescent="0.25"/>
    <row r="14578" s="7" customFormat="1" x14ac:dyDescent="0.25"/>
    <row r="14579" s="7" customFormat="1" x14ac:dyDescent="0.25"/>
    <row r="14580" s="7" customFormat="1" x14ac:dyDescent="0.25"/>
    <row r="14581" s="7" customFormat="1" x14ac:dyDescent="0.25"/>
    <row r="14582" s="7" customFormat="1" x14ac:dyDescent="0.25"/>
    <row r="14583" s="7" customFormat="1" x14ac:dyDescent="0.25"/>
    <row r="14584" s="7" customFormat="1" x14ac:dyDescent="0.25"/>
    <row r="14585" s="7" customFormat="1" x14ac:dyDescent="0.25"/>
    <row r="14586" s="7" customFormat="1" x14ac:dyDescent="0.25"/>
    <row r="14587" s="7" customFormat="1" x14ac:dyDescent="0.25"/>
    <row r="14588" s="7" customFormat="1" x14ac:dyDescent="0.25"/>
    <row r="14589" s="7" customFormat="1" x14ac:dyDescent="0.25"/>
    <row r="14590" s="7" customFormat="1" x14ac:dyDescent="0.25"/>
    <row r="14591" s="7" customFormat="1" x14ac:dyDescent="0.25"/>
    <row r="14592" s="7" customFormat="1" x14ac:dyDescent="0.25"/>
    <row r="14593" s="7" customFormat="1" x14ac:dyDescent="0.25"/>
    <row r="14594" s="7" customFormat="1" x14ac:dyDescent="0.25"/>
    <row r="14595" s="7" customFormat="1" x14ac:dyDescent="0.25"/>
    <row r="14596" s="7" customFormat="1" x14ac:dyDescent="0.25"/>
    <row r="14597" s="7" customFormat="1" x14ac:dyDescent="0.25"/>
    <row r="14598" s="7" customFormat="1" x14ac:dyDescent="0.25"/>
    <row r="14599" s="7" customFormat="1" x14ac:dyDescent="0.25"/>
    <row r="14600" s="7" customFormat="1" x14ac:dyDescent="0.25"/>
    <row r="14601" s="7" customFormat="1" x14ac:dyDescent="0.25"/>
    <row r="14602" s="7" customFormat="1" x14ac:dyDescent="0.25"/>
    <row r="14603" s="7" customFormat="1" x14ac:dyDescent="0.25"/>
    <row r="14604" s="7" customFormat="1" x14ac:dyDescent="0.25"/>
    <row r="14605" s="7" customFormat="1" x14ac:dyDescent="0.25"/>
    <row r="14606" s="7" customFormat="1" x14ac:dyDescent="0.25"/>
    <row r="14607" s="7" customFormat="1" x14ac:dyDescent="0.25"/>
    <row r="14608" s="7" customFormat="1" x14ac:dyDescent="0.25"/>
    <row r="14609" s="7" customFormat="1" x14ac:dyDescent="0.25"/>
    <row r="14610" s="7" customFormat="1" x14ac:dyDescent="0.25"/>
    <row r="14611" s="7" customFormat="1" x14ac:dyDescent="0.25"/>
    <row r="14612" s="7" customFormat="1" x14ac:dyDescent="0.25"/>
    <row r="14613" s="7" customFormat="1" x14ac:dyDescent="0.25"/>
    <row r="14614" s="7" customFormat="1" x14ac:dyDescent="0.25"/>
    <row r="14615" s="7" customFormat="1" x14ac:dyDescent="0.25"/>
    <row r="14616" s="7" customFormat="1" x14ac:dyDescent="0.25"/>
    <row r="14617" s="7" customFormat="1" x14ac:dyDescent="0.25"/>
    <row r="14618" s="7" customFormat="1" x14ac:dyDescent="0.25"/>
    <row r="14619" s="7" customFormat="1" x14ac:dyDescent="0.25"/>
    <row r="14620" s="7" customFormat="1" x14ac:dyDescent="0.25"/>
    <row r="14621" s="7" customFormat="1" x14ac:dyDescent="0.25"/>
    <row r="14622" s="7" customFormat="1" x14ac:dyDescent="0.25"/>
    <row r="14623" s="7" customFormat="1" x14ac:dyDescent="0.25"/>
    <row r="14624" s="7" customFormat="1" x14ac:dyDescent="0.25"/>
    <row r="14625" s="7" customFormat="1" x14ac:dyDescent="0.25"/>
    <row r="14626" s="7" customFormat="1" x14ac:dyDescent="0.25"/>
    <row r="14627" s="7" customFormat="1" x14ac:dyDescent="0.25"/>
    <row r="14628" s="7" customFormat="1" x14ac:dyDescent="0.25"/>
    <row r="14629" s="7" customFormat="1" x14ac:dyDescent="0.25"/>
    <row r="14630" s="7" customFormat="1" x14ac:dyDescent="0.25"/>
    <row r="14631" s="7" customFormat="1" x14ac:dyDescent="0.25"/>
    <row r="14632" s="7" customFormat="1" x14ac:dyDescent="0.25"/>
    <row r="14633" s="7" customFormat="1" x14ac:dyDescent="0.25"/>
    <row r="14634" s="7" customFormat="1" x14ac:dyDescent="0.25"/>
    <row r="14635" s="7" customFormat="1" x14ac:dyDescent="0.25"/>
    <row r="14636" s="7" customFormat="1" x14ac:dyDescent="0.25"/>
    <row r="14637" s="7" customFormat="1" x14ac:dyDescent="0.25"/>
    <row r="14638" s="7" customFormat="1" x14ac:dyDescent="0.25"/>
    <row r="14639" s="7" customFormat="1" x14ac:dyDescent="0.25"/>
    <row r="14640" s="7" customFormat="1" x14ac:dyDescent="0.25"/>
    <row r="14641" s="7" customFormat="1" x14ac:dyDescent="0.25"/>
    <row r="14642" s="7" customFormat="1" x14ac:dyDescent="0.25"/>
    <row r="14643" s="7" customFormat="1" x14ac:dyDescent="0.25"/>
    <row r="14644" s="7" customFormat="1" x14ac:dyDescent="0.25"/>
    <row r="14645" s="7" customFormat="1" x14ac:dyDescent="0.25"/>
    <row r="14646" s="7" customFormat="1" x14ac:dyDescent="0.25"/>
    <row r="14647" s="7" customFormat="1" x14ac:dyDescent="0.25"/>
    <row r="14648" s="7" customFormat="1" x14ac:dyDescent="0.25"/>
    <row r="14649" s="7" customFormat="1" x14ac:dyDescent="0.25"/>
    <row r="14650" s="7" customFormat="1" x14ac:dyDescent="0.25"/>
    <row r="14651" s="7" customFormat="1" x14ac:dyDescent="0.25"/>
    <row r="14652" s="7" customFormat="1" x14ac:dyDescent="0.25"/>
    <row r="14653" s="7" customFormat="1" x14ac:dyDescent="0.25"/>
    <row r="14654" s="7" customFormat="1" x14ac:dyDescent="0.25"/>
    <row r="14655" s="7" customFormat="1" x14ac:dyDescent="0.25"/>
    <row r="14656" s="7" customFormat="1" x14ac:dyDescent="0.25"/>
    <row r="14657" s="7" customFormat="1" x14ac:dyDescent="0.25"/>
    <row r="14658" s="7" customFormat="1" x14ac:dyDescent="0.25"/>
    <row r="14659" s="7" customFormat="1" x14ac:dyDescent="0.25"/>
    <row r="14660" s="7" customFormat="1" x14ac:dyDescent="0.25"/>
    <row r="14661" s="7" customFormat="1" x14ac:dyDescent="0.25"/>
    <row r="14662" s="7" customFormat="1" x14ac:dyDescent="0.25"/>
    <row r="14663" s="7" customFormat="1" x14ac:dyDescent="0.25"/>
    <row r="14664" s="7" customFormat="1" x14ac:dyDescent="0.25"/>
    <row r="14665" s="7" customFormat="1" x14ac:dyDescent="0.25"/>
    <row r="14666" s="7" customFormat="1" x14ac:dyDescent="0.25"/>
    <row r="14667" s="7" customFormat="1" x14ac:dyDescent="0.25"/>
    <row r="14668" s="7" customFormat="1" x14ac:dyDescent="0.25"/>
    <row r="14669" s="7" customFormat="1" x14ac:dyDescent="0.25"/>
    <row r="14670" s="7" customFormat="1" x14ac:dyDescent="0.25"/>
    <row r="14671" s="7" customFormat="1" x14ac:dyDescent="0.25"/>
    <row r="14672" s="7" customFormat="1" x14ac:dyDescent="0.25"/>
    <row r="14673" s="7" customFormat="1" x14ac:dyDescent="0.25"/>
    <row r="14674" s="7" customFormat="1" x14ac:dyDescent="0.25"/>
    <row r="14675" s="7" customFormat="1" x14ac:dyDescent="0.25"/>
    <row r="14676" s="7" customFormat="1" x14ac:dyDescent="0.25"/>
    <row r="14677" s="7" customFormat="1" x14ac:dyDescent="0.25"/>
    <row r="14678" s="7" customFormat="1" x14ac:dyDescent="0.25"/>
    <row r="14679" s="7" customFormat="1" x14ac:dyDescent="0.25"/>
    <row r="14680" s="7" customFormat="1" x14ac:dyDescent="0.25"/>
    <row r="14681" s="7" customFormat="1" x14ac:dyDescent="0.25"/>
    <row r="14682" s="7" customFormat="1" x14ac:dyDescent="0.25"/>
    <row r="14683" s="7" customFormat="1" x14ac:dyDescent="0.25"/>
    <row r="14684" s="7" customFormat="1" x14ac:dyDescent="0.25"/>
    <row r="14685" s="7" customFormat="1" x14ac:dyDescent="0.25"/>
    <row r="14686" s="7" customFormat="1" x14ac:dyDescent="0.25"/>
    <row r="14687" s="7" customFormat="1" x14ac:dyDescent="0.25"/>
    <row r="14688" s="7" customFormat="1" x14ac:dyDescent="0.25"/>
    <row r="14689" s="7" customFormat="1" x14ac:dyDescent="0.25"/>
    <row r="14690" s="7" customFormat="1" x14ac:dyDescent="0.25"/>
    <row r="14691" s="7" customFormat="1" x14ac:dyDescent="0.25"/>
    <row r="14692" s="7" customFormat="1" x14ac:dyDescent="0.25"/>
    <row r="14693" s="7" customFormat="1" x14ac:dyDescent="0.25"/>
    <row r="14694" s="7" customFormat="1" x14ac:dyDescent="0.25"/>
    <row r="14695" s="7" customFormat="1" x14ac:dyDescent="0.25"/>
    <row r="14696" s="7" customFormat="1" x14ac:dyDescent="0.25"/>
    <row r="14697" s="7" customFormat="1" x14ac:dyDescent="0.25"/>
    <row r="14698" s="7" customFormat="1" x14ac:dyDescent="0.25"/>
    <row r="14699" s="7" customFormat="1" x14ac:dyDescent="0.25"/>
    <row r="14700" s="7" customFormat="1" x14ac:dyDescent="0.25"/>
    <row r="14701" s="7" customFormat="1" x14ac:dyDescent="0.25"/>
    <row r="14702" s="7" customFormat="1" x14ac:dyDescent="0.25"/>
    <row r="14703" s="7" customFormat="1" x14ac:dyDescent="0.25"/>
    <row r="14704" s="7" customFormat="1" x14ac:dyDescent="0.25"/>
    <row r="14705" s="7" customFormat="1" x14ac:dyDescent="0.25"/>
    <row r="14706" s="7" customFormat="1" x14ac:dyDescent="0.25"/>
    <row r="14707" s="7" customFormat="1" x14ac:dyDescent="0.25"/>
    <row r="14708" s="7" customFormat="1" x14ac:dyDescent="0.25"/>
    <row r="14709" s="7" customFormat="1" x14ac:dyDescent="0.25"/>
    <row r="14710" s="7" customFormat="1" x14ac:dyDescent="0.25"/>
    <row r="14711" s="7" customFormat="1" x14ac:dyDescent="0.25"/>
    <row r="14712" s="7" customFormat="1" x14ac:dyDescent="0.25"/>
    <row r="14713" s="7" customFormat="1" x14ac:dyDescent="0.25"/>
    <row r="14714" s="7" customFormat="1" x14ac:dyDescent="0.25"/>
    <row r="14715" s="7" customFormat="1" x14ac:dyDescent="0.25"/>
    <row r="14716" s="7" customFormat="1" x14ac:dyDescent="0.25"/>
    <row r="14717" s="7" customFormat="1" x14ac:dyDescent="0.25"/>
    <row r="14718" s="7" customFormat="1" x14ac:dyDescent="0.25"/>
    <row r="14719" s="7" customFormat="1" x14ac:dyDescent="0.25"/>
    <row r="14720" s="7" customFormat="1" x14ac:dyDescent="0.25"/>
    <row r="14721" s="7" customFormat="1" x14ac:dyDescent="0.25"/>
    <row r="14722" s="7" customFormat="1" x14ac:dyDescent="0.25"/>
    <row r="14723" s="7" customFormat="1" x14ac:dyDescent="0.25"/>
    <row r="14724" s="7" customFormat="1" x14ac:dyDescent="0.25"/>
    <row r="14725" s="7" customFormat="1" x14ac:dyDescent="0.25"/>
    <row r="14726" s="7" customFormat="1" x14ac:dyDescent="0.25"/>
    <row r="14727" s="7" customFormat="1" x14ac:dyDescent="0.25"/>
    <row r="14728" s="7" customFormat="1" x14ac:dyDescent="0.25"/>
    <row r="14729" s="7" customFormat="1" x14ac:dyDescent="0.25"/>
    <row r="14730" s="7" customFormat="1" x14ac:dyDescent="0.25"/>
    <row r="14731" s="7" customFormat="1" x14ac:dyDescent="0.25"/>
    <row r="14732" s="7" customFormat="1" x14ac:dyDescent="0.25"/>
    <row r="14733" s="7" customFormat="1" x14ac:dyDescent="0.25"/>
    <row r="14734" s="7" customFormat="1" x14ac:dyDescent="0.25"/>
    <row r="14735" s="7" customFormat="1" x14ac:dyDescent="0.25"/>
    <row r="14736" s="7" customFormat="1" x14ac:dyDescent="0.25"/>
    <row r="14737" s="7" customFormat="1" x14ac:dyDescent="0.25"/>
    <row r="14738" s="7" customFormat="1" x14ac:dyDescent="0.25"/>
    <row r="14739" s="7" customFormat="1" x14ac:dyDescent="0.25"/>
    <row r="14740" s="7" customFormat="1" x14ac:dyDescent="0.25"/>
    <row r="14741" s="7" customFormat="1" x14ac:dyDescent="0.25"/>
    <row r="14742" s="7" customFormat="1" x14ac:dyDescent="0.25"/>
    <row r="14743" s="7" customFormat="1" x14ac:dyDescent="0.25"/>
    <row r="14744" s="7" customFormat="1" x14ac:dyDescent="0.25"/>
    <row r="14745" s="7" customFormat="1" x14ac:dyDescent="0.25"/>
    <row r="14746" s="7" customFormat="1" x14ac:dyDescent="0.25"/>
    <row r="14747" s="7" customFormat="1" x14ac:dyDescent="0.25"/>
    <row r="14748" s="7" customFormat="1" x14ac:dyDescent="0.25"/>
    <row r="14749" s="7" customFormat="1" x14ac:dyDescent="0.25"/>
    <row r="14750" s="7" customFormat="1" x14ac:dyDescent="0.25"/>
    <row r="14751" s="7" customFormat="1" x14ac:dyDescent="0.25"/>
    <row r="14752" s="7" customFormat="1" x14ac:dyDescent="0.25"/>
    <row r="14753" s="7" customFormat="1" x14ac:dyDescent="0.25"/>
    <row r="14754" s="7" customFormat="1" x14ac:dyDescent="0.25"/>
    <row r="14755" s="7" customFormat="1" x14ac:dyDescent="0.25"/>
    <row r="14756" s="7" customFormat="1" x14ac:dyDescent="0.25"/>
    <row r="14757" s="7" customFormat="1" x14ac:dyDescent="0.25"/>
    <row r="14758" s="7" customFormat="1" x14ac:dyDescent="0.25"/>
    <row r="14759" s="7" customFormat="1" x14ac:dyDescent="0.25"/>
    <row r="14760" s="7" customFormat="1" x14ac:dyDescent="0.25"/>
    <row r="14761" s="7" customFormat="1" x14ac:dyDescent="0.25"/>
    <row r="14762" s="7" customFormat="1" x14ac:dyDescent="0.25"/>
    <row r="14763" s="7" customFormat="1" x14ac:dyDescent="0.25"/>
    <row r="14764" s="7" customFormat="1" x14ac:dyDescent="0.25"/>
    <row r="14765" s="7" customFormat="1" x14ac:dyDescent="0.25"/>
    <row r="14766" s="7" customFormat="1" x14ac:dyDescent="0.25"/>
    <row r="14767" s="7" customFormat="1" x14ac:dyDescent="0.25"/>
    <row r="14768" s="7" customFormat="1" x14ac:dyDescent="0.25"/>
    <row r="14769" s="7" customFormat="1" x14ac:dyDescent="0.25"/>
    <row r="14770" s="7" customFormat="1" x14ac:dyDescent="0.25"/>
    <row r="14771" s="7" customFormat="1" x14ac:dyDescent="0.25"/>
    <row r="14772" s="7" customFormat="1" x14ac:dyDescent="0.25"/>
    <row r="14773" s="7" customFormat="1" x14ac:dyDescent="0.25"/>
    <row r="14774" s="7" customFormat="1" x14ac:dyDescent="0.25"/>
    <row r="14775" s="7" customFormat="1" x14ac:dyDescent="0.25"/>
    <row r="14776" s="7" customFormat="1" x14ac:dyDescent="0.25"/>
    <row r="14777" s="7" customFormat="1" x14ac:dyDescent="0.25"/>
    <row r="14778" s="7" customFormat="1" x14ac:dyDescent="0.25"/>
    <row r="14779" s="7" customFormat="1" x14ac:dyDescent="0.25"/>
    <row r="14780" s="7" customFormat="1" x14ac:dyDescent="0.25"/>
    <row r="14781" s="7" customFormat="1" x14ac:dyDescent="0.25"/>
    <row r="14782" s="7" customFormat="1" x14ac:dyDescent="0.25"/>
    <row r="14783" s="7" customFormat="1" x14ac:dyDescent="0.25"/>
    <row r="14784" s="7" customFormat="1" x14ac:dyDescent="0.25"/>
    <row r="14785" s="7" customFormat="1" x14ac:dyDescent="0.25"/>
    <row r="14786" s="7" customFormat="1" x14ac:dyDescent="0.25"/>
    <row r="14787" s="7" customFormat="1" x14ac:dyDescent="0.25"/>
    <row r="14788" s="7" customFormat="1" x14ac:dyDescent="0.25"/>
    <row r="14789" s="7" customFormat="1" x14ac:dyDescent="0.25"/>
    <row r="14790" s="7" customFormat="1" x14ac:dyDescent="0.25"/>
    <row r="14791" s="7" customFormat="1" x14ac:dyDescent="0.25"/>
    <row r="14792" s="7" customFormat="1" x14ac:dyDescent="0.25"/>
    <row r="14793" s="7" customFormat="1" x14ac:dyDescent="0.25"/>
    <row r="14794" s="7" customFormat="1" x14ac:dyDescent="0.25"/>
    <row r="14795" s="7" customFormat="1" x14ac:dyDescent="0.25"/>
    <row r="14796" s="7" customFormat="1" x14ac:dyDescent="0.25"/>
    <row r="14797" s="7" customFormat="1" x14ac:dyDescent="0.25"/>
    <row r="14798" s="7" customFormat="1" x14ac:dyDescent="0.25"/>
    <row r="14799" s="7" customFormat="1" x14ac:dyDescent="0.25"/>
    <row r="14800" s="7" customFormat="1" x14ac:dyDescent="0.25"/>
    <row r="14801" s="7" customFormat="1" x14ac:dyDescent="0.25"/>
    <row r="14802" s="7" customFormat="1" x14ac:dyDescent="0.25"/>
    <row r="14803" s="7" customFormat="1" x14ac:dyDescent="0.25"/>
    <row r="14804" s="7" customFormat="1" x14ac:dyDescent="0.25"/>
    <row r="14805" s="7" customFormat="1" x14ac:dyDescent="0.25"/>
    <row r="14806" s="7" customFormat="1" x14ac:dyDescent="0.25"/>
    <row r="14807" s="7" customFormat="1" x14ac:dyDescent="0.25"/>
    <row r="14808" s="7" customFormat="1" x14ac:dyDescent="0.25"/>
    <row r="14809" s="7" customFormat="1" x14ac:dyDescent="0.25"/>
    <row r="14810" s="7" customFormat="1" x14ac:dyDescent="0.25"/>
    <row r="14811" s="7" customFormat="1" x14ac:dyDescent="0.25"/>
    <row r="14812" s="7" customFormat="1" x14ac:dyDescent="0.25"/>
    <row r="14813" s="7" customFormat="1" x14ac:dyDescent="0.25"/>
    <row r="14814" s="7" customFormat="1" x14ac:dyDescent="0.25"/>
    <row r="14815" s="7" customFormat="1" x14ac:dyDescent="0.25"/>
    <row r="14816" s="7" customFormat="1" x14ac:dyDescent="0.25"/>
    <row r="14817" s="7" customFormat="1" x14ac:dyDescent="0.25"/>
    <row r="14818" s="7" customFormat="1" x14ac:dyDescent="0.25"/>
    <row r="14819" s="7" customFormat="1" x14ac:dyDescent="0.25"/>
    <row r="14820" s="7" customFormat="1" x14ac:dyDescent="0.25"/>
    <row r="14821" s="7" customFormat="1" x14ac:dyDescent="0.25"/>
    <row r="14822" s="7" customFormat="1" x14ac:dyDescent="0.25"/>
    <row r="14823" s="7" customFormat="1" x14ac:dyDescent="0.25"/>
    <row r="14824" s="7" customFormat="1" x14ac:dyDescent="0.25"/>
    <row r="14825" s="7" customFormat="1" x14ac:dyDescent="0.25"/>
    <row r="14826" s="7" customFormat="1" x14ac:dyDescent="0.25"/>
    <row r="14827" s="7" customFormat="1" x14ac:dyDescent="0.25"/>
    <row r="14828" s="7" customFormat="1" x14ac:dyDescent="0.25"/>
    <row r="14829" s="7" customFormat="1" x14ac:dyDescent="0.25"/>
    <row r="14830" s="7" customFormat="1" x14ac:dyDescent="0.25"/>
    <row r="14831" s="7" customFormat="1" x14ac:dyDescent="0.25"/>
    <row r="14832" s="7" customFormat="1" x14ac:dyDescent="0.25"/>
    <row r="14833" s="7" customFormat="1" x14ac:dyDescent="0.25"/>
    <row r="14834" s="7" customFormat="1" x14ac:dyDescent="0.25"/>
    <row r="14835" s="7" customFormat="1" x14ac:dyDescent="0.25"/>
    <row r="14836" s="7" customFormat="1" x14ac:dyDescent="0.25"/>
    <row r="14837" s="7" customFormat="1" x14ac:dyDescent="0.25"/>
    <row r="14838" s="7" customFormat="1" x14ac:dyDescent="0.25"/>
    <row r="14839" s="7" customFormat="1" x14ac:dyDescent="0.25"/>
    <row r="14840" s="7" customFormat="1" x14ac:dyDescent="0.25"/>
    <row r="14841" s="7" customFormat="1" x14ac:dyDescent="0.25"/>
    <row r="14842" s="7" customFormat="1" x14ac:dyDescent="0.25"/>
    <row r="14843" s="7" customFormat="1" x14ac:dyDescent="0.25"/>
    <row r="14844" s="7" customFormat="1" x14ac:dyDescent="0.25"/>
    <row r="14845" s="7" customFormat="1" x14ac:dyDescent="0.25"/>
    <row r="14846" s="7" customFormat="1" x14ac:dyDescent="0.25"/>
    <row r="14847" s="7" customFormat="1" x14ac:dyDescent="0.25"/>
    <row r="14848" s="7" customFormat="1" x14ac:dyDescent="0.25"/>
    <row r="14849" s="7" customFormat="1" x14ac:dyDescent="0.25"/>
    <row r="14850" s="7" customFormat="1" x14ac:dyDescent="0.25"/>
    <row r="14851" s="7" customFormat="1" x14ac:dyDescent="0.25"/>
    <row r="14852" s="7" customFormat="1" x14ac:dyDescent="0.25"/>
    <row r="14853" s="7" customFormat="1" x14ac:dyDescent="0.25"/>
    <row r="14854" s="7" customFormat="1" x14ac:dyDescent="0.25"/>
    <row r="14855" s="7" customFormat="1" x14ac:dyDescent="0.25"/>
    <row r="14856" s="7" customFormat="1" x14ac:dyDescent="0.25"/>
    <row r="14857" s="7" customFormat="1" x14ac:dyDescent="0.25"/>
    <row r="14858" s="7" customFormat="1" x14ac:dyDescent="0.25"/>
    <row r="14859" s="7" customFormat="1" x14ac:dyDescent="0.25"/>
    <row r="14860" s="7" customFormat="1" x14ac:dyDescent="0.25"/>
    <row r="14861" s="7" customFormat="1" x14ac:dyDescent="0.25"/>
    <row r="14862" s="7" customFormat="1" x14ac:dyDescent="0.25"/>
    <row r="14863" s="7" customFormat="1" x14ac:dyDescent="0.25"/>
    <row r="14864" s="7" customFormat="1" x14ac:dyDescent="0.25"/>
    <row r="14865" s="7" customFormat="1" x14ac:dyDescent="0.25"/>
    <row r="14866" s="7" customFormat="1" x14ac:dyDescent="0.25"/>
    <row r="14867" s="7" customFormat="1" x14ac:dyDescent="0.25"/>
    <row r="14868" s="7" customFormat="1" x14ac:dyDescent="0.25"/>
    <row r="14869" s="7" customFormat="1" x14ac:dyDescent="0.25"/>
    <row r="14870" s="7" customFormat="1" x14ac:dyDescent="0.25"/>
    <row r="14871" s="7" customFormat="1" x14ac:dyDescent="0.25"/>
    <row r="14872" s="7" customFormat="1" x14ac:dyDescent="0.25"/>
    <row r="14873" s="7" customFormat="1" x14ac:dyDescent="0.25"/>
    <row r="14874" s="7" customFormat="1" x14ac:dyDescent="0.25"/>
    <row r="14875" s="7" customFormat="1" x14ac:dyDescent="0.25"/>
    <row r="14876" s="7" customFormat="1" x14ac:dyDescent="0.25"/>
    <row r="14877" s="7" customFormat="1" x14ac:dyDescent="0.25"/>
    <row r="14878" s="7" customFormat="1" x14ac:dyDescent="0.25"/>
    <row r="14879" s="7" customFormat="1" x14ac:dyDescent="0.25"/>
    <row r="14880" s="7" customFormat="1" x14ac:dyDescent="0.25"/>
    <row r="14881" s="7" customFormat="1" x14ac:dyDescent="0.25"/>
    <row r="14882" s="7" customFormat="1" x14ac:dyDescent="0.25"/>
    <row r="14883" s="7" customFormat="1" x14ac:dyDescent="0.25"/>
    <row r="14884" s="7" customFormat="1" x14ac:dyDescent="0.25"/>
    <row r="14885" s="7" customFormat="1" x14ac:dyDescent="0.25"/>
    <row r="14886" s="7" customFormat="1" x14ac:dyDescent="0.25"/>
    <row r="14887" s="7" customFormat="1" x14ac:dyDescent="0.25"/>
    <row r="14888" s="7" customFormat="1" x14ac:dyDescent="0.25"/>
    <row r="14889" s="7" customFormat="1" x14ac:dyDescent="0.25"/>
    <row r="14890" s="7" customFormat="1" x14ac:dyDescent="0.25"/>
    <row r="14891" s="7" customFormat="1" x14ac:dyDescent="0.25"/>
    <row r="14892" s="7" customFormat="1" x14ac:dyDescent="0.25"/>
    <row r="14893" s="7" customFormat="1" x14ac:dyDescent="0.25"/>
    <row r="14894" s="7" customFormat="1" x14ac:dyDescent="0.25"/>
    <row r="14895" s="7" customFormat="1" x14ac:dyDescent="0.25"/>
    <row r="14896" s="7" customFormat="1" x14ac:dyDescent="0.25"/>
    <row r="14897" s="7" customFormat="1" x14ac:dyDescent="0.25"/>
    <row r="14898" s="7" customFormat="1" x14ac:dyDescent="0.25"/>
    <row r="14899" s="7" customFormat="1" x14ac:dyDescent="0.25"/>
    <row r="14900" s="7" customFormat="1" x14ac:dyDescent="0.25"/>
    <row r="14901" s="7" customFormat="1" x14ac:dyDescent="0.25"/>
    <row r="14902" s="7" customFormat="1" x14ac:dyDescent="0.25"/>
    <row r="14903" s="7" customFormat="1" x14ac:dyDescent="0.25"/>
    <row r="14904" s="7" customFormat="1" x14ac:dyDescent="0.25"/>
    <row r="14905" s="7" customFormat="1" x14ac:dyDescent="0.25"/>
    <row r="14906" s="7" customFormat="1" x14ac:dyDescent="0.25"/>
    <row r="14907" s="7" customFormat="1" x14ac:dyDescent="0.25"/>
    <row r="14908" s="7" customFormat="1" x14ac:dyDescent="0.25"/>
    <row r="14909" s="7" customFormat="1" x14ac:dyDescent="0.25"/>
    <row r="14910" s="7" customFormat="1" x14ac:dyDescent="0.25"/>
    <row r="14911" s="7" customFormat="1" x14ac:dyDescent="0.25"/>
    <row r="14912" s="7" customFormat="1" x14ac:dyDescent="0.25"/>
    <row r="14913" s="7" customFormat="1" x14ac:dyDescent="0.25"/>
    <row r="14914" s="7" customFormat="1" x14ac:dyDescent="0.25"/>
    <row r="14915" s="7" customFormat="1" x14ac:dyDescent="0.25"/>
    <row r="14916" s="7" customFormat="1" x14ac:dyDescent="0.25"/>
    <row r="14917" s="7" customFormat="1" x14ac:dyDescent="0.25"/>
    <row r="14918" s="7" customFormat="1" x14ac:dyDescent="0.25"/>
    <row r="14919" s="7" customFormat="1" x14ac:dyDescent="0.25"/>
    <row r="14920" s="7" customFormat="1" x14ac:dyDescent="0.25"/>
    <row r="14921" s="7" customFormat="1" x14ac:dyDescent="0.25"/>
    <row r="14922" s="7" customFormat="1" x14ac:dyDescent="0.25"/>
    <row r="14923" s="7" customFormat="1" x14ac:dyDescent="0.25"/>
    <row r="14924" s="7" customFormat="1" x14ac:dyDescent="0.25"/>
    <row r="14925" s="7" customFormat="1" x14ac:dyDescent="0.25"/>
    <row r="14926" s="7" customFormat="1" x14ac:dyDescent="0.25"/>
    <row r="14927" s="7" customFormat="1" x14ac:dyDescent="0.25"/>
    <row r="14928" s="7" customFormat="1" x14ac:dyDescent="0.25"/>
    <row r="14929" s="7" customFormat="1" x14ac:dyDescent="0.25"/>
    <row r="14930" s="7" customFormat="1" x14ac:dyDescent="0.25"/>
    <row r="14931" s="7" customFormat="1" x14ac:dyDescent="0.25"/>
    <row r="14932" s="7" customFormat="1" x14ac:dyDescent="0.25"/>
    <row r="14933" s="7" customFormat="1" x14ac:dyDescent="0.25"/>
    <row r="14934" s="7" customFormat="1" x14ac:dyDescent="0.25"/>
    <row r="14935" s="7" customFormat="1" x14ac:dyDescent="0.25"/>
    <row r="14936" s="7" customFormat="1" x14ac:dyDescent="0.25"/>
    <row r="14937" s="7" customFormat="1" x14ac:dyDescent="0.25"/>
    <row r="14938" s="7" customFormat="1" x14ac:dyDescent="0.25"/>
    <row r="14939" s="7" customFormat="1" x14ac:dyDescent="0.25"/>
    <row r="14940" s="7" customFormat="1" x14ac:dyDescent="0.25"/>
    <row r="14941" s="7" customFormat="1" x14ac:dyDescent="0.25"/>
    <row r="14942" s="7" customFormat="1" x14ac:dyDescent="0.25"/>
    <row r="14943" s="7" customFormat="1" x14ac:dyDescent="0.25"/>
    <row r="14944" s="7" customFormat="1" x14ac:dyDescent="0.25"/>
    <row r="14945" s="7" customFormat="1" x14ac:dyDescent="0.25"/>
    <row r="14946" s="7" customFormat="1" x14ac:dyDescent="0.25"/>
    <row r="14947" s="7" customFormat="1" x14ac:dyDescent="0.25"/>
    <row r="14948" s="7" customFormat="1" x14ac:dyDescent="0.25"/>
    <row r="14949" s="7" customFormat="1" x14ac:dyDescent="0.25"/>
    <row r="14950" s="7" customFormat="1" x14ac:dyDescent="0.25"/>
    <row r="14951" s="7" customFormat="1" x14ac:dyDescent="0.25"/>
    <row r="14952" s="7" customFormat="1" x14ac:dyDescent="0.25"/>
    <row r="14953" s="7" customFormat="1" x14ac:dyDescent="0.25"/>
    <row r="14954" s="7" customFormat="1" x14ac:dyDescent="0.25"/>
    <row r="14955" s="7" customFormat="1" x14ac:dyDescent="0.25"/>
    <row r="14956" s="7" customFormat="1" x14ac:dyDescent="0.25"/>
    <row r="14957" s="7" customFormat="1" x14ac:dyDescent="0.25"/>
    <row r="14958" s="7" customFormat="1" x14ac:dyDescent="0.25"/>
    <row r="14959" s="7" customFormat="1" x14ac:dyDescent="0.25"/>
    <row r="14960" s="7" customFormat="1" x14ac:dyDescent="0.25"/>
    <row r="14961" s="7" customFormat="1" x14ac:dyDescent="0.25"/>
    <row r="14962" s="7" customFormat="1" x14ac:dyDescent="0.25"/>
    <row r="14963" s="7" customFormat="1" x14ac:dyDescent="0.25"/>
    <row r="14964" s="7" customFormat="1" x14ac:dyDescent="0.25"/>
    <row r="14965" s="7" customFormat="1" x14ac:dyDescent="0.25"/>
    <row r="14966" s="7" customFormat="1" x14ac:dyDescent="0.25"/>
    <row r="14967" s="7" customFormat="1" x14ac:dyDescent="0.25"/>
    <row r="14968" s="7" customFormat="1" x14ac:dyDescent="0.25"/>
    <row r="14969" s="7" customFormat="1" x14ac:dyDescent="0.25"/>
    <row r="14970" s="7" customFormat="1" x14ac:dyDescent="0.25"/>
    <row r="14971" s="7" customFormat="1" x14ac:dyDescent="0.25"/>
    <row r="14972" s="7" customFormat="1" x14ac:dyDescent="0.25"/>
    <row r="14973" s="7" customFormat="1" x14ac:dyDescent="0.25"/>
    <row r="14974" s="7" customFormat="1" x14ac:dyDescent="0.25"/>
    <row r="14975" s="7" customFormat="1" x14ac:dyDescent="0.25"/>
    <row r="14976" s="7" customFormat="1" x14ac:dyDescent="0.25"/>
    <row r="14977" s="7" customFormat="1" x14ac:dyDescent="0.25"/>
    <row r="14978" s="7" customFormat="1" x14ac:dyDescent="0.25"/>
    <row r="14979" s="7" customFormat="1" x14ac:dyDescent="0.25"/>
    <row r="14980" s="7" customFormat="1" x14ac:dyDescent="0.25"/>
    <row r="14981" s="7" customFormat="1" x14ac:dyDescent="0.25"/>
    <row r="14982" s="7" customFormat="1" x14ac:dyDescent="0.25"/>
    <row r="14983" s="7" customFormat="1" x14ac:dyDescent="0.25"/>
    <row r="14984" s="7" customFormat="1" x14ac:dyDescent="0.25"/>
    <row r="14985" s="7" customFormat="1" x14ac:dyDescent="0.25"/>
    <row r="14986" s="7" customFormat="1" x14ac:dyDescent="0.25"/>
    <row r="14987" s="7" customFormat="1" x14ac:dyDescent="0.25"/>
    <row r="14988" s="7" customFormat="1" x14ac:dyDescent="0.25"/>
    <row r="14989" s="7" customFormat="1" x14ac:dyDescent="0.25"/>
    <row r="14990" s="7" customFormat="1" x14ac:dyDescent="0.25"/>
    <row r="14991" s="7" customFormat="1" x14ac:dyDescent="0.25"/>
    <row r="14992" s="7" customFormat="1" x14ac:dyDescent="0.25"/>
    <row r="14993" s="7" customFormat="1" x14ac:dyDescent="0.25"/>
    <row r="14994" s="7" customFormat="1" x14ac:dyDescent="0.25"/>
    <row r="14995" s="7" customFormat="1" x14ac:dyDescent="0.25"/>
    <row r="14996" s="7" customFormat="1" x14ac:dyDescent="0.25"/>
    <row r="14997" s="7" customFormat="1" x14ac:dyDescent="0.25"/>
    <row r="14998" s="7" customFormat="1" x14ac:dyDescent="0.25"/>
    <row r="14999" s="7" customFormat="1" x14ac:dyDescent="0.25"/>
    <row r="15000" s="7" customFormat="1" x14ac:dyDescent="0.25"/>
    <row r="15001" s="7" customFormat="1" x14ac:dyDescent="0.25"/>
    <row r="15002" s="7" customFormat="1" x14ac:dyDescent="0.25"/>
    <row r="15003" s="7" customFormat="1" x14ac:dyDescent="0.25"/>
    <row r="15004" s="7" customFormat="1" x14ac:dyDescent="0.25"/>
    <row r="15005" s="7" customFormat="1" x14ac:dyDescent="0.25"/>
    <row r="15006" s="7" customFormat="1" x14ac:dyDescent="0.25"/>
    <row r="15007" s="7" customFormat="1" x14ac:dyDescent="0.25"/>
    <row r="15008" s="7" customFormat="1" x14ac:dyDescent="0.25"/>
    <row r="15009" s="7" customFormat="1" x14ac:dyDescent="0.25"/>
    <row r="15010" s="7" customFormat="1" x14ac:dyDescent="0.25"/>
    <row r="15011" s="7" customFormat="1" x14ac:dyDescent="0.25"/>
    <row r="15012" s="7" customFormat="1" x14ac:dyDescent="0.25"/>
    <row r="15013" s="7" customFormat="1" x14ac:dyDescent="0.25"/>
    <row r="15014" s="7" customFormat="1" x14ac:dyDescent="0.25"/>
    <row r="15015" s="7" customFormat="1" x14ac:dyDescent="0.25"/>
    <row r="15016" s="7" customFormat="1" x14ac:dyDescent="0.25"/>
    <row r="15017" s="7" customFormat="1" x14ac:dyDescent="0.25"/>
    <row r="15018" s="7" customFormat="1" x14ac:dyDescent="0.25"/>
    <row r="15019" s="7" customFormat="1" x14ac:dyDescent="0.25"/>
    <row r="15020" s="7" customFormat="1" x14ac:dyDescent="0.25"/>
    <row r="15021" s="7" customFormat="1" x14ac:dyDescent="0.25"/>
    <row r="15022" s="7" customFormat="1" x14ac:dyDescent="0.25"/>
    <row r="15023" s="7" customFormat="1" x14ac:dyDescent="0.25"/>
    <row r="15024" s="7" customFormat="1" x14ac:dyDescent="0.25"/>
    <row r="15025" s="7" customFormat="1" x14ac:dyDescent="0.25"/>
    <row r="15026" s="7" customFormat="1" x14ac:dyDescent="0.25"/>
    <row r="15027" s="7" customFormat="1" x14ac:dyDescent="0.25"/>
    <row r="15028" s="7" customFormat="1" x14ac:dyDescent="0.25"/>
    <row r="15029" s="7" customFormat="1" x14ac:dyDescent="0.25"/>
    <row r="15030" s="7" customFormat="1" x14ac:dyDescent="0.25"/>
    <row r="15031" s="7" customFormat="1" x14ac:dyDescent="0.25"/>
    <row r="15032" s="7" customFormat="1" x14ac:dyDescent="0.25"/>
    <row r="15033" s="7" customFormat="1" x14ac:dyDescent="0.25"/>
    <row r="15034" s="7" customFormat="1" x14ac:dyDescent="0.25"/>
    <row r="15035" s="7" customFormat="1" x14ac:dyDescent="0.25"/>
    <row r="15036" s="7" customFormat="1" x14ac:dyDescent="0.25"/>
    <row r="15037" s="7" customFormat="1" x14ac:dyDescent="0.25"/>
    <row r="15038" s="7" customFormat="1" x14ac:dyDescent="0.25"/>
    <row r="15039" s="7" customFormat="1" x14ac:dyDescent="0.25"/>
    <row r="15040" s="7" customFormat="1" x14ac:dyDescent="0.25"/>
    <row r="15041" s="7" customFormat="1" x14ac:dyDescent="0.25"/>
    <row r="15042" s="7" customFormat="1" x14ac:dyDescent="0.25"/>
    <row r="15043" s="7" customFormat="1" x14ac:dyDescent="0.25"/>
    <row r="15044" s="7" customFormat="1" x14ac:dyDescent="0.25"/>
    <row r="15045" s="7" customFormat="1" x14ac:dyDescent="0.25"/>
    <row r="15046" s="7" customFormat="1" x14ac:dyDescent="0.25"/>
    <row r="15047" s="7" customFormat="1" x14ac:dyDescent="0.25"/>
    <row r="15048" s="7" customFormat="1" x14ac:dyDescent="0.25"/>
    <row r="15049" s="7" customFormat="1" x14ac:dyDescent="0.25"/>
    <row r="15050" s="7" customFormat="1" x14ac:dyDescent="0.25"/>
    <row r="15051" s="7" customFormat="1" x14ac:dyDescent="0.25"/>
    <row r="15052" s="7" customFormat="1" x14ac:dyDescent="0.25"/>
    <row r="15053" s="7" customFormat="1" x14ac:dyDescent="0.25"/>
    <row r="15054" s="7" customFormat="1" x14ac:dyDescent="0.25"/>
    <row r="15055" s="7" customFormat="1" x14ac:dyDescent="0.25"/>
    <row r="15056" s="7" customFormat="1" x14ac:dyDescent="0.25"/>
    <row r="15057" s="7" customFormat="1" x14ac:dyDescent="0.25"/>
    <row r="15058" s="7" customFormat="1" x14ac:dyDescent="0.25"/>
    <row r="15059" s="7" customFormat="1" x14ac:dyDescent="0.25"/>
    <row r="15060" s="7" customFormat="1" x14ac:dyDescent="0.25"/>
    <row r="15061" s="7" customFormat="1" x14ac:dyDescent="0.25"/>
    <row r="15062" s="7" customFormat="1" x14ac:dyDescent="0.25"/>
    <row r="15063" s="7" customFormat="1" x14ac:dyDescent="0.25"/>
    <row r="15064" s="7" customFormat="1" x14ac:dyDescent="0.25"/>
    <row r="15065" s="7" customFormat="1" x14ac:dyDescent="0.25"/>
    <row r="15066" s="7" customFormat="1" x14ac:dyDescent="0.25"/>
    <row r="15067" s="7" customFormat="1" x14ac:dyDescent="0.25"/>
    <row r="15068" s="7" customFormat="1" x14ac:dyDescent="0.25"/>
    <row r="15069" s="7" customFormat="1" x14ac:dyDescent="0.25"/>
    <row r="15070" s="7" customFormat="1" x14ac:dyDescent="0.25"/>
    <row r="15071" s="7" customFormat="1" x14ac:dyDescent="0.25"/>
    <row r="15072" s="7" customFormat="1" x14ac:dyDescent="0.25"/>
    <row r="15073" s="7" customFormat="1" x14ac:dyDescent="0.25"/>
    <row r="15074" s="7" customFormat="1" x14ac:dyDescent="0.25"/>
    <row r="15075" s="7" customFormat="1" x14ac:dyDescent="0.25"/>
    <row r="15076" s="7" customFormat="1" x14ac:dyDescent="0.25"/>
    <row r="15077" s="7" customFormat="1" x14ac:dyDescent="0.25"/>
    <row r="15078" s="7" customFormat="1" x14ac:dyDescent="0.25"/>
    <row r="15079" s="7" customFormat="1" x14ac:dyDescent="0.25"/>
    <row r="15080" s="7" customFormat="1" x14ac:dyDescent="0.25"/>
    <row r="15081" s="7" customFormat="1" x14ac:dyDescent="0.25"/>
    <row r="15082" s="7" customFormat="1" x14ac:dyDescent="0.25"/>
    <row r="15083" s="7" customFormat="1" x14ac:dyDescent="0.25"/>
    <row r="15084" s="7" customFormat="1" x14ac:dyDescent="0.25"/>
    <row r="15085" s="7" customFormat="1" x14ac:dyDescent="0.25"/>
    <row r="15086" s="7" customFormat="1" x14ac:dyDescent="0.25"/>
    <row r="15087" s="7" customFormat="1" x14ac:dyDescent="0.25"/>
    <row r="15088" s="7" customFormat="1" x14ac:dyDescent="0.25"/>
    <row r="15089" s="7" customFormat="1" x14ac:dyDescent="0.25"/>
    <row r="15090" s="7" customFormat="1" x14ac:dyDescent="0.25"/>
    <row r="15091" s="7" customFormat="1" x14ac:dyDescent="0.25"/>
    <row r="15092" s="7" customFormat="1" x14ac:dyDescent="0.25"/>
    <row r="15093" s="7" customFormat="1" x14ac:dyDescent="0.25"/>
    <row r="15094" s="7" customFormat="1" x14ac:dyDescent="0.25"/>
    <row r="15095" s="7" customFormat="1" x14ac:dyDescent="0.25"/>
    <row r="15096" s="7" customFormat="1" x14ac:dyDescent="0.25"/>
    <row r="15097" s="7" customFormat="1" x14ac:dyDescent="0.25"/>
    <row r="15098" s="7" customFormat="1" x14ac:dyDescent="0.25"/>
    <row r="15099" s="7" customFormat="1" x14ac:dyDescent="0.25"/>
    <row r="15100" s="7" customFormat="1" x14ac:dyDescent="0.25"/>
    <row r="15101" s="7" customFormat="1" x14ac:dyDescent="0.25"/>
    <row r="15102" s="7" customFormat="1" x14ac:dyDescent="0.25"/>
    <row r="15103" s="7" customFormat="1" x14ac:dyDescent="0.25"/>
    <row r="15104" s="7" customFormat="1" x14ac:dyDescent="0.25"/>
    <row r="15105" s="7" customFormat="1" x14ac:dyDescent="0.25"/>
    <row r="15106" s="7" customFormat="1" x14ac:dyDescent="0.25"/>
    <row r="15107" s="7" customFormat="1" x14ac:dyDescent="0.25"/>
    <row r="15108" s="7" customFormat="1" x14ac:dyDescent="0.25"/>
    <row r="15109" s="7" customFormat="1" x14ac:dyDescent="0.25"/>
    <row r="15110" s="7" customFormat="1" x14ac:dyDescent="0.25"/>
    <row r="15111" s="7" customFormat="1" x14ac:dyDescent="0.25"/>
    <row r="15112" s="7" customFormat="1" x14ac:dyDescent="0.25"/>
    <row r="15113" s="7" customFormat="1" x14ac:dyDescent="0.25"/>
    <row r="15114" s="7" customFormat="1" x14ac:dyDescent="0.25"/>
    <row r="15115" s="7" customFormat="1" x14ac:dyDescent="0.25"/>
    <row r="15116" s="7" customFormat="1" x14ac:dyDescent="0.25"/>
    <row r="15117" s="7" customFormat="1" x14ac:dyDescent="0.25"/>
    <row r="15118" s="7" customFormat="1" x14ac:dyDescent="0.25"/>
    <row r="15119" s="7" customFormat="1" x14ac:dyDescent="0.25"/>
    <row r="15120" s="7" customFormat="1" x14ac:dyDescent="0.25"/>
    <row r="15121" s="7" customFormat="1" x14ac:dyDescent="0.25"/>
    <row r="15122" s="7" customFormat="1" x14ac:dyDescent="0.25"/>
    <row r="15123" s="7" customFormat="1" x14ac:dyDescent="0.25"/>
    <row r="15124" s="7" customFormat="1" x14ac:dyDescent="0.25"/>
    <row r="15125" s="7" customFormat="1" x14ac:dyDescent="0.25"/>
    <row r="15126" s="7" customFormat="1" x14ac:dyDescent="0.25"/>
    <row r="15127" s="7" customFormat="1" x14ac:dyDescent="0.25"/>
    <row r="15128" s="7" customFormat="1" x14ac:dyDescent="0.25"/>
    <row r="15129" s="7" customFormat="1" x14ac:dyDescent="0.25"/>
    <row r="15130" s="7" customFormat="1" x14ac:dyDescent="0.25"/>
    <row r="15131" s="7" customFormat="1" x14ac:dyDescent="0.25"/>
    <row r="15132" s="7" customFormat="1" x14ac:dyDescent="0.25"/>
    <row r="15133" s="7" customFormat="1" x14ac:dyDescent="0.25"/>
    <row r="15134" s="7" customFormat="1" x14ac:dyDescent="0.25"/>
    <row r="15135" s="7" customFormat="1" x14ac:dyDescent="0.25"/>
    <row r="15136" s="7" customFormat="1" x14ac:dyDescent="0.25"/>
    <row r="15137" s="7" customFormat="1" x14ac:dyDescent="0.25"/>
    <row r="15138" s="7" customFormat="1" x14ac:dyDescent="0.25"/>
    <row r="15139" s="7" customFormat="1" x14ac:dyDescent="0.25"/>
    <row r="15140" s="7" customFormat="1" x14ac:dyDescent="0.25"/>
    <row r="15141" s="7" customFormat="1" x14ac:dyDescent="0.25"/>
    <row r="15142" s="7" customFormat="1" x14ac:dyDescent="0.25"/>
    <row r="15143" s="7" customFormat="1" x14ac:dyDescent="0.25"/>
    <row r="15144" s="7" customFormat="1" x14ac:dyDescent="0.25"/>
    <row r="15145" s="7" customFormat="1" x14ac:dyDescent="0.25"/>
    <row r="15146" s="7" customFormat="1" x14ac:dyDescent="0.25"/>
    <row r="15147" s="7" customFormat="1" x14ac:dyDescent="0.25"/>
    <row r="15148" s="7" customFormat="1" x14ac:dyDescent="0.25"/>
    <row r="15149" s="7" customFormat="1" x14ac:dyDescent="0.25"/>
    <row r="15150" s="7" customFormat="1" x14ac:dyDescent="0.25"/>
    <row r="15151" s="7" customFormat="1" x14ac:dyDescent="0.25"/>
    <row r="15152" s="7" customFormat="1" x14ac:dyDescent="0.25"/>
    <row r="15153" s="7" customFormat="1" x14ac:dyDescent="0.25"/>
    <row r="15154" s="7" customFormat="1" x14ac:dyDescent="0.25"/>
    <row r="15155" s="7" customFormat="1" x14ac:dyDescent="0.25"/>
    <row r="15156" s="7" customFormat="1" x14ac:dyDescent="0.25"/>
    <row r="15157" s="7" customFormat="1" x14ac:dyDescent="0.25"/>
    <row r="15158" s="7" customFormat="1" x14ac:dyDescent="0.25"/>
    <row r="15159" s="7" customFormat="1" x14ac:dyDescent="0.25"/>
    <row r="15160" s="7" customFormat="1" x14ac:dyDescent="0.25"/>
    <row r="15161" s="7" customFormat="1" x14ac:dyDescent="0.25"/>
    <row r="15162" s="7" customFormat="1" x14ac:dyDescent="0.25"/>
    <row r="15163" s="7" customFormat="1" x14ac:dyDescent="0.25"/>
    <row r="15164" s="7" customFormat="1" x14ac:dyDescent="0.25"/>
    <row r="15165" s="7" customFormat="1" x14ac:dyDescent="0.25"/>
    <row r="15166" s="7" customFormat="1" x14ac:dyDescent="0.25"/>
    <row r="15167" s="7" customFormat="1" x14ac:dyDescent="0.25"/>
    <row r="15168" s="7" customFormat="1" x14ac:dyDescent="0.25"/>
    <row r="15169" s="7" customFormat="1" x14ac:dyDescent="0.25"/>
    <row r="15170" s="7" customFormat="1" x14ac:dyDescent="0.25"/>
    <row r="15171" s="7" customFormat="1" x14ac:dyDescent="0.25"/>
    <row r="15172" s="7" customFormat="1" x14ac:dyDescent="0.25"/>
    <row r="15173" s="7" customFormat="1" x14ac:dyDescent="0.25"/>
    <row r="15174" s="7" customFormat="1" x14ac:dyDescent="0.25"/>
    <row r="15175" s="7" customFormat="1" x14ac:dyDescent="0.25"/>
    <row r="15176" s="7" customFormat="1" x14ac:dyDescent="0.25"/>
    <row r="15177" s="7" customFormat="1" x14ac:dyDescent="0.25"/>
    <row r="15178" s="7" customFormat="1" x14ac:dyDescent="0.25"/>
    <row r="15179" s="7" customFormat="1" x14ac:dyDescent="0.25"/>
    <row r="15180" s="7" customFormat="1" x14ac:dyDescent="0.25"/>
    <row r="15181" s="7" customFormat="1" x14ac:dyDescent="0.25"/>
    <row r="15182" s="7" customFormat="1" x14ac:dyDescent="0.25"/>
    <row r="15183" s="7" customFormat="1" x14ac:dyDescent="0.25"/>
    <row r="15184" s="7" customFormat="1" x14ac:dyDescent="0.25"/>
    <row r="15185" s="7" customFormat="1" x14ac:dyDescent="0.25"/>
    <row r="15186" s="7" customFormat="1" x14ac:dyDescent="0.25"/>
    <row r="15187" s="7" customFormat="1" x14ac:dyDescent="0.25"/>
    <row r="15188" s="7" customFormat="1" x14ac:dyDescent="0.25"/>
    <row r="15189" s="7" customFormat="1" x14ac:dyDescent="0.25"/>
    <row r="15190" s="7" customFormat="1" x14ac:dyDescent="0.25"/>
    <row r="15191" s="7" customFormat="1" x14ac:dyDescent="0.25"/>
    <row r="15192" s="7" customFormat="1" x14ac:dyDescent="0.25"/>
    <row r="15193" s="7" customFormat="1" x14ac:dyDescent="0.25"/>
    <row r="15194" s="7" customFormat="1" x14ac:dyDescent="0.25"/>
    <row r="15195" s="7" customFormat="1" x14ac:dyDescent="0.25"/>
    <row r="15196" s="7" customFormat="1" x14ac:dyDescent="0.25"/>
    <row r="15197" s="7" customFormat="1" x14ac:dyDescent="0.25"/>
    <row r="15198" s="7" customFormat="1" x14ac:dyDescent="0.25"/>
    <row r="15199" s="7" customFormat="1" x14ac:dyDescent="0.25"/>
    <row r="15200" s="7" customFormat="1" x14ac:dyDescent="0.25"/>
    <row r="15201" s="7" customFormat="1" x14ac:dyDescent="0.25"/>
    <row r="15202" s="7" customFormat="1" x14ac:dyDescent="0.25"/>
    <row r="15203" s="7" customFormat="1" x14ac:dyDescent="0.25"/>
    <row r="15204" s="7" customFormat="1" x14ac:dyDescent="0.25"/>
    <row r="15205" s="7" customFormat="1" x14ac:dyDescent="0.25"/>
    <row r="15206" s="7" customFormat="1" x14ac:dyDescent="0.25"/>
    <row r="15207" s="7" customFormat="1" x14ac:dyDescent="0.25"/>
    <row r="15208" s="7" customFormat="1" x14ac:dyDescent="0.25"/>
    <row r="15209" s="7" customFormat="1" x14ac:dyDescent="0.25"/>
    <row r="15210" s="7" customFormat="1" x14ac:dyDescent="0.25"/>
    <row r="15211" s="7" customFormat="1" x14ac:dyDescent="0.25"/>
    <row r="15212" s="7" customFormat="1" x14ac:dyDescent="0.25"/>
    <row r="15213" s="7" customFormat="1" x14ac:dyDescent="0.25"/>
    <row r="15214" s="7" customFormat="1" x14ac:dyDescent="0.25"/>
    <row r="15215" s="7" customFormat="1" x14ac:dyDescent="0.25"/>
    <row r="15216" s="7" customFormat="1" x14ac:dyDescent="0.25"/>
    <row r="15217" s="7" customFormat="1" x14ac:dyDescent="0.25"/>
    <row r="15218" s="7" customFormat="1" x14ac:dyDescent="0.25"/>
    <row r="15219" s="7" customFormat="1" x14ac:dyDescent="0.25"/>
    <row r="15220" s="7" customFormat="1" x14ac:dyDescent="0.25"/>
    <row r="15221" s="7" customFormat="1" x14ac:dyDescent="0.25"/>
    <row r="15222" s="7" customFormat="1" x14ac:dyDescent="0.25"/>
    <row r="15223" s="7" customFormat="1" x14ac:dyDescent="0.25"/>
    <row r="15224" s="7" customFormat="1" x14ac:dyDescent="0.25"/>
    <row r="15225" s="7" customFormat="1" x14ac:dyDescent="0.25"/>
    <row r="15226" s="7" customFormat="1" x14ac:dyDescent="0.25"/>
    <row r="15227" s="7" customFormat="1" x14ac:dyDescent="0.25"/>
    <row r="15228" s="7" customFormat="1" x14ac:dyDescent="0.25"/>
    <row r="15229" s="7" customFormat="1" x14ac:dyDescent="0.25"/>
    <row r="15230" s="7" customFormat="1" x14ac:dyDescent="0.25"/>
    <row r="15231" s="7" customFormat="1" x14ac:dyDescent="0.25"/>
    <row r="15232" s="7" customFormat="1" x14ac:dyDescent="0.25"/>
    <row r="15233" s="7" customFormat="1" x14ac:dyDescent="0.25"/>
    <row r="15234" s="7" customFormat="1" x14ac:dyDescent="0.25"/>
    <row r="15235" s="7" customFormat="1" x14ac:dyDescent="0.25"/>
    <row r="15236" s="7" customFormat="1" x14ac:dyDescent="0.25"/>
    <row r="15237" s="7" customFormat="1" x14ac:dyDescent="0.25"/>
    <row r="15238" s="7" customFormat="1" x14ac:dyDescent="0.25"/>
    <row r="15239" s="7" customFormat="1" x14ac:dyDescent="0.25"/>
    <row r="15240" s="7" customFormat="1" x14ac:dyDescent="0.25"/>
    <row r="15241" s="7" customFormat="1" x14ac:dyDescent="0.25"/>
    <row r="15242" s="7" customFormat="1" x14ac:dyDescent="0.25"/>
    <row r="15243" s="7" customFormat="1" x14ac:dyDescent="0.25"/>
    <row r="15244" s="7" customFormat="1" x14ac:dyDescent="0.25"/>
    <row r="15245" s="7" customFormat="1" x14ac:dyDescent="0.25"/>
    <row r="15246" s="7" customFormat="1" x14ac:dyDescent="0.25"/>
    <row r="15247" s="7" customFormat="1" x14ac:dyDescent="0.25"/>
    <row r="15248" s="7" customFormat="1" x14ac:dyDescent="0.25"/>
    <row r="15249" s="7" customFormat="1" x14ac:dyDescent="0.25"/>
    <row r="15250" s="7" customFormat="1" x14ac:dyDescent="0.25"/>
    <row r="15251" s="7" customFormat="1" x14ac:dyDescent="0.25"/>
    <row r="15252" s="7" customFormat="1" x14ac:dyDescent="0.25"/>
    <row r="15253" s="7" customFormat="1" x14ac:dyDescent="0.25"/>
    <row r="15254" s="7" customFormat="1" x14ac:dyDescent="0.25"/>
    <row r="15255" s="7" customFormat="1" x14ac:dyDescent="0.25"/>
    <row r="15256" s="7" customFormat="1" x14ac:dyDescent="0.25"/>
    <row r="15257" s="7" customFormat="1" x14ac:dyDescent="0.25"/>
    <row r="15258" s="7" customFormat="1" x14ac:dyDescent="0.25"/>
    <row r="15259" s="7" customFormat="1" x14ac:dyDescent="0.25"/>
    <row r="15260" s="7" customFormat="1" x14ac:dyDescent="0.25"/>
    <row r="15261" s="7" customFormat="1" x14ac:dyDescent="0.25"/>
    <row r="15262" s="7" customFormat="1" x14ac:dyDescent="0.25"/>
    <row r="15263" s="7" customFormat="1" x14ac:dyDescent="0.25"/>
    <row r="15264" s="7" customFormat="1" x14ac:dyDescent="0.25"/>
    <row r="15265" s="7" customFormat="1" x14ac:dyDescent="0.25"/>
    <row r="15266" s="7" customFormat="1" x14ac:dyDescent="0.25"/>
    <row r="15267" s="7" customFormat="1" x14ac:dyDescent="0.25"/>
    <row r="15268" s="7" customFormat="1" x14ac:dyDescent="0.25"/>
    <row r="15269" s="7" customFormat="1" x14ac:dyDescent="0.25"/>
    <row r="15270" s="7" customFormat="1" x14ac:dyDescent="0.25"/>
    <row r="15271" s="7" customFormat="1" x14ac:dyDescent="0.25"/>
    <row r="15272" s="7" customFormat="1" x14ac:dyDescent="0.25"/>
    <row r="15273" s="7" customFormat="1" x14ac:dyDescent="0.25"/>
    <row r="15274" s="7" customFormat="1" x14ac:dyDescent="0.25"/>
    <row r="15275" s="7" customFormat="1" x14ac:dyDescent="0.25"/>
    <row r="15276" s="7" customFormat="1" x14ac:dyDescent="0.25"/>
    <row r="15277" s="7" customFormat="1" x14ac:dyDescent="0.25"/>
    <row r="15278" s="7" customFormat="1" x14ac:dyDescent="0.25"/>
    <row r="15279" s="7" customFormat="1" x14ac:dyDescent="0.25"/>
    <row r="15280" s="7" customFormat="1" x14ac:dyDescent="0.25"/>
    <row r="15281" s="7" customFormat="1" x14ac:dyDescent="0.25"/>
    <row r="15282" s="7" customFormat="1" x14ac:dyDescent="0.25"/>
    <row r="15283" s="7" customFormat="1" x14ac:dyDescent="0.25"/>
    <row r="15284" s="7" customFormat="1" x14ac:dyDescent="0.25"/>
    <row r="15285" s="7" customFormat="1" x14ac:dyDescent="0.25"/>
    <row r="15286" s="7" customFormat="1" x14ac:dyDescent="0.25"/>
    <row r="15287" s="7" customFormat="1" x14ac:dyDescent="0.25"/>
    <row r="15288" s="7" customFormat="1" x14ac:dyDescent="0.25"/>
    <row r="15289" s="7" customFormat="1" x14ac:dyDescent="0.25"/>
    <row r="15290" s="7" customFormat="1" x14ac:dyDescent="0.25"/>
    <row r="15291" s="7" customFormat="1" x14ac:dyDescent="0.25"/>
    <row r="15292" s="7" customFormat="1" x14ac:dyDescent="0.25"/>
    <row r="15293" s="7" customFormat="1" x14ac:dyDescent="0.25"/>
    <row r="15294" s="7" customFormat="1" x14ac:dyDescent="0.25"/>
    <row r="15295" s="7" customFormat="1" x14ac:dyDescent="0.25"/>
    <row r="15296" s="7" customFormat="1" x14ac:dyDescent="0.25"/>
    <row r="15297" s="7" customFormat="1" x14ac:dyDescent="0.25"/>
    <row r="15298" s="7" customFormat="1" x14ac:dyDescent="0.25"/>
    <row r="15299" s="7" customFormat="1" x14ac:dyDescent="0.25"/>
    <row r="15300" s="7" customFormat="1" x14ac:dyDescent="0.25"/>
    <row r="15301" s="7" customFormat="1" x14ac:dyDescent="0.25"/>
    <row r="15302" s="7" customFormat="1" x14ac:dyDescent="0.25"/>
    <row r="15303" s="7" customFormat="1" x14ac:dyDescent="0.25"/>
    <row r="15304" s="7" customFormat="1" x14ac:dyDescent="0.25"/>
    <row r="15305" s="7" customFormat="1" x14ac:dyDescent="0.25"/>
    <row r="15306" s="7" customFormat="1" x14ac:dyDescent="0.25"/>
    <row r="15307" s="7" customFormat="1" x14ac:dyDescent="0.25"/>
    <row r="15308" s="7" customFormat="1" x14ac:dyDescent="0.25"/>
    <row r="15309" s="7" customFormat="1" x14ac:dyDescent="0.25"/>
    <row r="15310" s="7" customFormat="1" x14ac:dyDescent="0.25"/>
    <row r="15311" s="7" customFormat="1" x14ac:dyDescent="0.25"/>
    <row r="15312" s="7" customFormat="1" x14ac:dyDescent="0.25"/>
    <row r="15313" s="7" customFormat="1" x14ac:dyDescent="0.25"/>
    <row r="15314" s="7" customFormat="1" x14ac:dyDescent="0.25"/>
    <row r="15315" s="7" customFormat="1" x14ac:dyDescent="0.25"/>
    <row r="15316" s="7" customFormat="1" x14ac:dyDescent="0.25"/>
    <row r="15317" s="7" customFormat="1" x14ac:dyDescent="0.25"/>
    <row r="15318" s="7" customFormat="1" x14ac:dyDescent="0.25"/>
    <row r="15319" s="7" customFormat="1" x14ac:dyDescent="0.25"/>
    <row r="15320" s="7" customFormat="1" x14ac:dyDescent="0.25"/>
    <row r="15321" s="7" customFormat="1" x14ac:dyDescent="0.25"/>
    <row r="15322" s="7" customFormat="1" x14ac:dyDescent="0.25"/>
    <row r="15323" s="7" customFormat="1" x14ac:dyDescent="0.25"/>
    <row r="15324" s="7" customFormat="1" x14ac:dyDescent="0.25"/>
    <row r="15325" s="7" customFormat="1" x14ac:dyDescent="0.25"/>
    <row r="15326" s="7" customFormat="1" x14ac:dyDescent="0.25"/>
    <row r="15327" s="7" customFormat="1" x14ac:dyDescent="0.25"/>
    <row r="15328" s="7" customFormat="1" x14ac:dyDescent="0.25"/>
    <row r="15329" s="7" customFormat="1" x14ac:dyDescent="0.25"/>
    <row r="15330" s="7" customFormat="1" x14ac:dyDescent="0.25"/>
    <row r="15331" s="7" customFormat="1" x14ac:dyDescent="0.25"/>
    <row r="15332" s="7" customFormat="1" x14ac:dyDescent="0.25"/>
    <row r="15333" s="7" customFormat="1" x14ac:dyDescent="0.25"/>
    <row r="15334" s="7" customFormat="1" x14ac:dyDescent="0.25"/>
    <row r="15335" s="7" customFormat="1" x14ac:dyDescent="0.25"/>
    <row r="15336" s="7" customFormat="1" x14ac:dyDescent="0.25"/>
    <row r="15337" s="7" customFormat="1" x14ac:dyDescent="0.25"/>
    <row r="15338" s="7" customFormat="1" x14ac:dyDescent="0.25"/>
    <row r="15339" s="7" customFormat="1" x14ac:dyDescent="0.25"/>
    <row r="15340" s="7" customFormat="1" x14ac:dyDescent="0.25"/>
    <row r="15341" s="7" customFormat="1" x14ac:dyDescent="0.25"/>
    <row r="15342" s="7" customFormat="1" x14ac:dyDescent="0.25"/>
    <row r="15343" s="7" customFormat="1" x14ac:dyDescent="0.25"/>
    <row r="15344" s="7" customFormat="1" x14ac:dyDescent="0.25"/>
    <row r="15345" s="7" customFormat="1" x14ac:dyDescent="0.25"/>
    <row r="15346" s="7" customFormat="1" x14ac:dyDescent="0.25"/>
    <row r="15347" s="7" customFormat="1" x14ac:dyDescent="0.25"/>
    <row r="15348" s="7" customFormat="1" x14ac:dyDescent="0.25"/>
    <row r="15349" s="7" customFormat="1" x14ac:dyDescent="0.25"/>
    <row r="15350" s="7" customFormat="1" x14ac:dyDescent="0.25"/>
    <row r="15351" s="7" customFormat="1" x14ac:dyDescent="0.25"/>
    <row r="15352" s="7" customFormat="1" x14ac:dyDescent="0.25"/>
    <row r="15353" s="7" customFormat="1" x14ac:dyDescent="0.25"/>
    <row r="15354" s="7" customFormat="1" x14ac:dyDescent="0.25"/>
    <row r="15355" s="7" customFormat="1" x14ac:dyDescent="0.25"/>
    <row r="15356" s="7" customFormat="1" x14ac:dyDescent="0.25"/>
    <row r="15357" s="7" customFormat="1" x14ac:dyDescent="0.25"/>
    <row r="15358" s="7" customFormat="1" x14ac:dyDescent="0.25"/>
    <row r="15359" s="7" customFormat="1" x14ac:dyDescent="0.25"/>
    <row r="15360" s="7" customFormat="1" x14ac:dyDescent="0.25"/>
    <row r="15361" s="7" customFormat="1" x14ac:dyDescent="0.25"/>
    <row r="15362" s="7" customFormat="1" x14ac:dyDescent="0.25"/>
    <row r="15363" s="7" customFormat="1" x14ac:dyDescent="0.25"/>
    <row r="15364" s="7" customFormat="1" x14ac:dyDescent="0.25"/>
    <row r="15365" s="7" customFormat="1" x14ac:dyDescent="0.25"/>
    <row r="15366" s="7" customFormat="1" x14ac:dyDescent="0.25"/>
    <row r="15367" s="7" customFormat="1" x14ac:dyDescent="0.25"/>
    <row r="15368" s="7" customFormat="1" x14ac:dyDescent="0.25"/>
    <row r="15369" s="7" customFormat="1" x14ac:dyDescent="0.25"/>
    <row r="15370" s="7" customFormat="1" x14ac:dyDescent="0.25"/>
    <row r="15371" s="7" customFormat="1" x14ac:dyDescent="0.25"/>
    <row r="15372" s="7" customFormat="1" x14ac:dyDescent="0.25"/>
    <row r="15373" s="7" customFormat="1" x14ac:dyDescent="0.25"/>
    <row r="15374" s="7" customFormat="1" x14ac:dyDescent="0.25"/>
    <row r="15375" s="7" customFormat="1" x14ac:dyDescent="0.25"/>
    <row r="15376" s="7" customFormat="1" x14ac:dyDescent="0.25"/>
    <row r="15377" s="7" customFormat="1" x14ac:dyDescent="0.25"/>
    <row r="15378" s="7" customFormat="1" x14ac:dyDescent="0.25"/>
    <row r="15379" s="7" customFormat="1" x14ac:dyDescent="0.25"/>
    <row r="15380" s="7" customFormat="1" x14ac:dyDescent="0.25"/>
    <row r="15381" s="7" customFormat="1" x14ac:dyDescent="0.25"/>
    <row r="15382" s="7" customFormat="1" x14ac:dyDescent="0.25"/>
    <row r="15383" s="7" customFormat="1" x14ac:dyDescent="0.25"/>
    <row r="15384" s="7" customFormat="1" x14ac:dyDescent="0.25"/>
    <row r="15385" s="7" customFormat="1" x14ac:dyDescent="0.25"/>
    <row r="15386" s="7" customFormat="1" x14ac:dyDescent="0.25"/>
    <row r="15387" s="7" customFormat="1" x14ac:dyDescent="0.25"/>
    <row r="15388" s="7" customFormat="1" x14ac:dyDescent="0.25"/>
    <row r="15389" s="7" customFormat="1" x14ac:dyDescent="0.25"/>
    <row r="15390" s="7" customFormat="1" x14ac:dyDescent="0.25"/>
    <row r="15391" s="7" customFormat="1" x14ac:dyDescent="0.25"/>
    <row r="15392" s="7" customFormat="1" x14ac:dyDescent="0.25"/>
    <row r="15393" s="7" customFormat="1" x14ac:dyDescent="0.25"/>
    <row r="15394" s="7" customFormat="1" x14ac:dyDescent="0.25"/>
    <row r="15395" s="7" customFormat="1" x14ac:dyDescent="0.25"/>
    <row r="15396" s="7" customFormat="1" x14ac:dyDescent="0.25"/>
    <row r="15397" s="7" customFormat="1" x14ac:dyDescent="0.25"/>
    <row r="15398" s="7" customFormat="1" x14ac:dyDescent="0.25"/>
    <row r="15399" s="7" customFormat="1" x14ac:dyDescent="0.25"/>
    <row r="15400" s="7" customFormat="1" x14ac:dyDescent="0.25"/>
    <row r="15401" s="7" customFormat="1" x14ac:dyDescent="0.25"/>
    <row r="15402" s="7" customFormat="1" x14ac:dyDescent="0.25"/>
    <row r="15403" s="7" customFormat="1" x14ac:dyDescent="0.25"/>
    <row r="15404" s="7" customFormat="1" x14ac:dyDescent="0.25"/>
    <row r="15405" s="7" customFormat="1" x14ac:dyDescent="0.25"/>
    <row r="15406" s="7" customFormat="1" x14ac:dyDescent="0.25"/>
    <row r="15407" s="7" customFormat="1" x14ac:dyDescent="0.25"/>
    <row r="15408" s="7" customFormat="1" x14ac:dyDescent="0.25"/>
    <row r="15409" s="7" customFormat="1" x14ac:dyDescent="0.25"/>
    <row r="15410" s="7" customFormat="1" x14ac:dyDescent="0.25"/>
    <row r="15411" s="7" customFormat="1" x14ac:dyDescent="0.25"/>
    <row r="15412" s="7" customFormat="1" x14ac:dyDescent="0.25"/>
    <row r="15413" s="7" customFormat="1" x14ac:dyDescent="0.25"/>
    <row r="15414" s="7" customFormat="1" x14ac:dyDescent="0.25"/>
    <row r="15415" s="7" customFormat="1" x14ac:dyDescent="0.25"/>
    <row r="15416" s="7" customFormat="1" x14ac:dyDescent="0.25"/>
    <row r="15417" s="7" customFormat="1" x14ac:dyDescent="0.25"/>
    <row r="15418" s="7" customFormat="1" x14ac:dyDescent="0.25"/>
    <row r="15419" s="7" customFormat="1" x14ac:dyDescent="0.25"/>
    <row r="15420" s="7" customFormat="1" x14ac:dyDescent="0.25"/>
    <row r="15421" s="7" customFormat="1" x14ac:dyDescent="0.25"/>
    <row r="15422" s="7" customFormat="1" x14ac:dyDescent="0.25"/>
    <row r="15423" s="7" customFormat="1" x14ac:dyDescent="0.25"/>
    <row r="15424" s="7" customFormat="1" x14ac:dyDescent="0.25"/>
    <row r="15425" s="7" customFormat="1" x14ac:dyDescent="0.25"/>
    <row r="15426" s="7" customFormat="1" x14ac:dyDescent="0.25"/>
    <row r="15427" s="7" customFormat="1" x14ac:dyDescent="0.25"/>
    <row r="15428" s="7" customFormat="1" x14ac:dyDescent="0.25"/>
    <row r="15429" s="7" customFormat="1" x14ac:dyDescent="0.25"/>
    <row r="15430" s="7" customFormat="1" x14ac:dyDescent="0.25"/>
    <row r="15431" s="7" customFormat="1" x14ac:dyDescent="0.25"/>
    <row r="15432" s="7" customFormat="1" x14ac:dyDescent="0.25"/>
    <row r="15433" s="7" customFormat="1" x14ac:dyDescent="0.25"/>
    <row r="15434" s="7" customFormat="1" x14ac:dyDescent="0.25"/>
    <row r="15435" s="7" customFormat="1" x14ac:dyDescent="0.25"/>
    <row r="15436" s="7" customFormat="1" x14ac:dyDescent="0.25"/>
    <row r="15437" s="7" customFormat="1" x14ac:dyDescent="0.25"/>
    <row r="15438" s="7" customFormat="1" x14ac:dyDescent="0.25"/>
    <row r="15439" s="7" customFormat="1" x14ac:dyDescent="0.25"/>
    <row r="15440" s="7" customFormat="1" x14ac:dyDescent="0.25"/>
    <row r="15441" s="7" customFormat="1" x14ac:dyDescent="0.25"/>
    <row r="15442" s="7" customFormat="1" x14ac:dyDescent="0.25"/>
    <row r="15443" s="7" customFormat="1" x14ac:dyDescent="0.25"/>
    <row r="15444" s="7" customFormat="1" x14ac:dyDescent="0.25"/>
    <row r="15445" s="7" customFormat="1" x14ac:dyDescent="0.25"/>
    <row r="15446" s="7" customFormat="1" x14ac:dyDescent="0.25"/>
    <row r="15447" s="7" customFormat="1" x14ac:dyDescent="0.25"/>
    <row r="15448" s="7" customFormat="1" x14ac:dyDescent="0.25"/>
    <row r="15449" s="7" customFormat="1" x14ac:dyDescent="0.25"/>
    <row r="15450" s="7" customFormat="1" x14ac:dyDescent="0.25"/>
    <row r="15451" s="7" customFormat="1" x14ac:dyDescent="0.25"/>
    <row r="15452" s="7" customFormat="1" x14ac:dyDescent="0.25"/>
    <row r="15453" s="7" customFormat="1" x14ac:dyDescent="0.25"/>
    <row r="15454" s="7" customFormat="1" x14ac:dyDescent="0.25"/>
    <row r="15455" s="7" customFormat="1" x14ac:dyDescent="0.25"/>
    <row r="15456" s="7" customFormat="1" x14ac:dyDescent="0.25"/>
    <row r="15457" s="7" customFormat="1" x14ac:dyDescent="0.25"/>
    <row r="15458" s="7" customFormat="1" x14ac:dyDescent="0.25"/>
    <row r="15459" s="7" customFormat="1" x14ac:dyDescent="0.25"/>
    <row r="15460" s="7" customFormat="1" x14ac:dyDescent="0.25"/>
    <row r="15461" s="7" customFormat="1" x14ac:dyDescent="0.25"/>
    <row r="15462" s="7" customFormat="1" x14ac:dyDescent="0.25"/>
    <row r="15463" s="7" customFormat="1" x14ac:dyDescent="0.25"/>
    <row r="15464" s="7" customFormat="1" x14ac:dyDescent="0.25"/>
    <row r="15465" s="7" customFormat="1" x14ac:dyDescent="0.25"/>
    <row r="15466" s="7" customFormat="1" x14ac:dyDescent="0.25"/>
    <row r="15467" s="7" customFormat="1" x14ac:dyDescent="0.25"/>
    <row r="15468" s="7" customFormat="1" x14ac:dyDescent="0.25"/>
    <row r="15469" s="7" customFormat="1" x14ac:dyDescent="0.25"/>
    <row r="15470" s="7" customFormat="1" x14ac:dyDescent="0.25"/>
    <row r="15471" s="7" customFormat="1" x14ac:dyDescent="0.25"/>
    <row r="15472" s="7" customFormat="1" x14ac:dyDescent="0.25"/>
    <row r="15473" s="7" customFormat="1" x14ac:dyDescent="0.25"/>
    <row r="15474" s="7" customFormat="1" x14ac:dyDescent="0.25"/>
    <row r="15475" s="7" customFormat="1" x14ac:dyDescent="0.25"/>
    <row r="15476" s="7" customFormat="1" x14ac:dyDescent="0.25"/>
    <row r="15477" s="7" customFormat="1" x14ac:dyDescent="0.25"/>
    <row r="15478" s="7" customFormat="1" x14ac:dyDescent="0.25"/>
    <row r="15479" s="7" customFormat="1" x14ac:dyDescent="0.25"/>
    <row r="15480" s="7" customFormat="1" x14ac:dyDescent="0.25"/>
    <row r="15481" s="7" customFormat="1" x14ac:dyDescent="0.25"/>
    <row r="15482" s="7" customFormat="1" x14ac:dyDescent="0.25"/>
    <row r="15483" s="7" customFormat="1" x14ac:dyDescent="0.25"/>
    <row r="15484" s="7" customFormat="1" x14ac:dyDescent="0.25"/>
    <row r="15485" s="7" customFormat="1" x14ac:dyDescent="0.25"/>
    <row r="15486" s="7" customFormat="1" x14ac:dyDescent="0.25"/>
    <row r="15487" s="7" customFormat="1" x14ac:dyDescent="0.25"/>
    <row r="15488" s="7" customFormat="1" x14ac:dyDescent="0.25"/>
    <row r="15489" s="7" customFormat="1" x14ac:dyDescent="0.25"/>
    <row r="15490" s="7" customFormat="1" x14ac:dyDescent="0.25"/>
    <row r="15491" s="7" customFormat="1" x14ac:dyDescent="0.25"/>
    <row r="15492" s="7" customFormat="1" x14ac:dyDescent="0.25"/>
    <row r="15493" s="7" customFormat="1" x14ac:dyDescent="0.25"/>
    <row r="15494" s="7" customFormat="1" x14ac:dyDescent="0.25"/>
    <row r="15495" s="7" customFormat="1" x14ac:dyDescent="0.25"/>
    <row r="15496" s="7" customFormat="1" x14ac:dyDescent="0.25"/>
    <row r="15497" s="7" customFormat="1" x14ac:dyDescent="0.25"/>
    <row r="15498" s="7" customFormat="1" x14ac:dyDescent="0.25"/>
    <row r="15499" s="7" customFormat="1" x14ac:dyDescent="0.25"/>
    <row r="15500" s="7" customFormat="1" x14ac:dyDescent="0.25"/>
    <row r="15501" s="7" customFormat="1" x14ac:dyDescent="0.25"/>
    <row r="15502" s="7" customFormat="1" x14ac:dyDescent="0.25"/>
    <row r="15503" s="7" customFormat="1" x14ac:dyDescent="0.25"/>
    <row r="15504" s="7" customFormat="1" x14ac:dyDescent="0.25"/>
    <row r="15505" s="7" customFormat="1" x14ac:dyDescent="0.25"/>
    <row r="15506" s="7" customFormat="1" x14ac:dyDescent="0.25"/>
    <row r="15507" s="7" customFormat="1" x14ac:dyDescent="0.25"/>
    <row r="15508" s="7" customFormat="1" x14ac:dyDescent="0.25"/>
    <row r="15509" s="7" customFormat="1" x14ac:dyDescent="0.25"/>
    <row r="15510" s="7" customFormat="1" x14ac:dyDescent="0.25"/>
    <row r="15511" s="7" customFormat="1" x14ac:dyDescent="0.25"/>
    <row r="15512" s="7" customFormat="1" x14ac:dyDescent="0.25"/>
    <row r="15513" s="7" customFormat="1" x14ac:dyDescent="0.25"/>
    <row r="15514" s="7" customFormat="1" x14ac:dyDescent="0.25"/>
    <row r="15515" s="7" customFormat="1" x14ac:dyDescent="0.25"/>
    <row r="15516" s="7" customFormat="1" x14ac:dyDescent="0.25"/>
    <row r="15517" s="7" customFormat="1" x14ac:dyDescent="0.25"/>
    <row r="15518" s="7" customFormat="1" x14ac:dyDescent="0.25"/>
    <row r="15519" s="7" customFormat="1" x14ac:dyDescent="0.25"/>
    <row r="15520" s="7" customFormat="1" x14ac:dyDescent="0.25"/>
    <row r="15521" s="7" customFormat="1" x14ac:dyDescent="0.25"/>
    <row r="15522" s="7" customFormat="1" x14ac:dyDescent="0.25"/>
    <row r="15523" s="7" customFormat="1" x14ac:dyDescent="0.25"/>
    <row r="15524" s="7" customFormat="1" x14ac:dyDescent="0.25"/>
    <row r="15525" s="7" customFormat="1" x14ac:dyDescent="0.25"/>
    <row r="15526" s="7" customFormat="1" x14ac:dyDescent="0.25"/>
    <row r="15527" s="7" customFormat="1" x14ac:dyDescent="0.25"/>
    <row r="15528" s="7" customFormat="1" x14ac:dyDescent="0.25"/>
    <row r="15529" s="7" customFormat="1" x14ac:dyDescent="0.25"/>
    <row r="15530" s="7" customFormat="1" x14ac:dyDescent="0.25"/>
    <row r="15531" s="7" customFormat="1" x14ac:dyDescent="0.25"/>
    <row r="15532" s="7" customFormat="1" x14ac:dyDescent="0.25"/>
    <row r="15533" s="7" customFormat="1" x14ac:dyDescent="0.25"/>
    <row r="15534" s="7" customFormat="1" x14ac:dyDescent="0.25"/>
    <row r="15535" s="7" customFormat="1" x14ac:dyDescent="0.25"/>
    <row r="15536" s="7" customFormat="1" x14ac:dyDescent="0.25"/>
    <row r="15537" s="7" customFormat="1" x14ac:dyDescent="0.25"/>
    <row r="15538" s="7" customFormat="1" x14ac:dyDescent="0.25"/>
    <row r="15539" s="7" customFormat="1" x14ac:dyDescent="0.25"/>
    <row r="15540" s="7" customFormat="1" x14ac:dyDescent="0.25"/>
    <row r="15541" s="7" customFormat="1" x14ac:dyDescent="0.25"/>
    <row r="15542" s="7" customFormat="1" x14ac:dyDescent="0.25"/>
    <row r="15543" s="7" customFormat="1" x14ac:dyDescent="0.25"/>
    <row r="15544" s="7" customFormat="1" x14ac:dyDescent="0.25"/>
    <row r="15545" s="7" customFormat="1" x14ac:dyDescent="0.25"/>
    <row r="15546" s="7" customFormat="1" x14ac:dyDescent="0.25"/>
    <row r="15547" s="7" customFormat="1" x14ac:dyDescent="0.25"/>
    <row r="15548" s="7" customFormat="1" x14ac:dyDescent="0.25"/>
    <row r="15549" s="7" customFormat="1" x14ac:dyDescent="0.25"/>
    <row r="15550" s="7" customFormat="1" x14ac:dyDescent="0.25"/>
    <row r="15551" s="7" customFormat="1" x14ac:dyDescent="0.25"/>
    <row r="15552" s="7" customFormat="1" x14ac:dyDescent="0.25"/>
    <row r="15553" s="7" customFormat="1" x14ac:dyDescent="0.25"/>
    <row r="15554" s="7" customFormat="1" x14ac:dyDescent="0.25"/>
    <row r="15555" s="7" customFormat="1" x14ac:dyDescent="0.25"/>
    <row r="15556" s="7" customFormat="1" x14ac:dyDescent="0.25"/>
    <row r="15557" s="7" customFormat="1" x14ac:dyDescent="0.25"/>
    <row r="15558" s="7" customFormat="1" x14ac:dyDescent="0.25"/>
    <row r="15559" s="7" customFormat="1" x14ac:dyDescent="0.25"/>
    <row r="15560" s="7" customFormat="1" x14ac:dyDescent="0.25"/>
    <row r="15561" s="7" customFormat="1" x14ac:dyDescent="0.25"/>
    <row r="15562" s="7" customFormat="1" x14ac:dyDescent="0.25"/>
    <row r="15563" s="7" customFormat="1" x14ac:dyDescent="0.25"/>
    <row r="15564" s="7" customFormat="1" x14ac:dyDescent="0.25"/>
    <row r="15565" s="7" customFormat="1" x14ac:dyDescent="0.25"/>
    <row r="15566" s="7" customFormat="1" x14ac:dyDescent="0.25"/>
    <row r="15567" s="7" customFormat="1" x14ac:dyDescent="0.25"/>
    <row r="15568" s="7" customFormat="1" x14ac:dyDescent="0.25"/>
    <row r="15569" s="7" customFormat="1" x14ac:dyDescent="0.25"/>
    <row r="15570" s="7" customFormat="1" x14ac:dyDescent="0.25"/>
    <row r="15571" s="7" customFormat="1" x14ac:dyDescent="0.25"/>
    <row r="15572" s="7" customFormat="1" x14ac:dyDescent="0.25"/>
    <row r="15573" s="7" customFormat="1" x14ac:dyDescent="0.25"/>
    <row r="15574" s="7" customFormat="1" x14ac:dyDescent="0.25"/>
    <row r="15575" s="7" customFormat="1" x14ac:dyDescent="0.25"/>
    <row r="15576" s="7" customFormat="1" x14ac:dyDescent="0.25"/>
    <row r="15577" s="7" customFormat="1" x14ac:dyDescent="0.25"/>
    <row r="15578" s="7" customFormat="1" x14ac:dyDescent="0.25"/>
    <row r="15579" s="7" customFormat="1" x14ac:dyDescent="0.25"/>
    <row r="15580" s="7" customFormat="1" x14ac:dyDescent="0.25"/>
    <row r="15581" s="7" customFormat="1" x14ac:dyDescent="0.25"/>
    <row r="15582" s="7" customFormat="1" x14ac:dyDescent="0.25"/>
    <row r="15583" s="7" customFormat="1" x14ac:dyDescent="0.25"/>
    <row r="15584" s="7" customFormat="1" x14ac:dyDescent="0.25"/>
    <row r="15585" s="7" customFormat="1" x14ac:dyDescent="0.25"/>
    <row r="15586" s="7" customFormat="1" x14ac:dyDescent="0.25"/>
    <row r="15587" s="7" customFormat="1" x14ac:dyDescent="0.25"/>
    <row r="15588" s="7" customFormat="1" x14ac:dyDescent="0.25"/>
    <row r="15589" s="7" customFormat="1" x14ac:dyDescent="0.25"/>
    <row r="15590" s="7" customFormat="1" x14ac:dyDescent="0.25"/>
    <row r="15591" s="7" customFormat="1" x14ac:dyDescent="0.25"/>
    <row r="15592" s="7" customFormat="1" x14ac:dyDescent="0.25"/>
    <row r="15593" s="7" customFormat="1" x14ac:dyDescent="0.25"/>
    <row r="15594" s="7" customFormat="1" x14ac:dyDescent="0.25"/>
    <row r="15595" s="7" customFormat="1" x14ac:dyDescent="0.25"/>
    <row r="15596" s="7" customFormat="1" x14ac:dyDescent="0.25"/>
    <row r="15597" s="7" customFormat="1" x14ac:dyDescent="0.25"/>
    <row r="15598" s="7" customFormat="1" x14ac:dyDescent="0.25"/>
    <row r="15599" s="7" customFormat="1" x14ac:dyDescent="0.25"/>
    <row r="15600" s="7" customFormat="1" x14ac:dyDescent="0.25"/>
    <row r="15601" s="7" customFormat="1" x14ac:dyDescent="0.25"/>
    <row r="15602" s="7" customFormat="1" x14ac:dyDescent="0.25"/>
    <row r="15603" s="7" customFormat="1" x14ac:dyDescent="0.25"/>
    <row r="15604" s="7" customFormat="1" x14ac:dyDescent="0.25"/>
    <row r="15605" s="7" customFormat="1" x14ac:dyDescent="0.25"/>
    <row r="15606" s="7" customFormat="1" x14ac:dyDescent="0.25"/>
    <row r="15607" s="7" customFormat="1" x14ac:dyDescent="0.25"/>
    <row r="15608" s="7" customFormat="1" x14ac:dyDescent="0.25"/>
    <row r="15609" s="7" customFormat="1" x14ac:dyDescent="0.25"/>
    <row r="15610" s="7" customFormat="1" x14ac:dyDescent="0.25"/>
    <row r="15611" s="7" customFormat="1" x14ac:dyDescent="0.25"/>
    <row r="15612" s="7" customFormat="1" x14ac:dyDescent="0.25"/>
    <row r="15613" s="7" customFormat="1" x14ac:dyDescent="0.25"/>
    <row r="15614" s="7" customFormat="1" x14ac:dyDescent="0.25"/>
    <row r="15615" s="7" customFormat="1" x14ac:dyDescent="0.25"/>
    <row r="15616" s="7" customFormat="1" x14ac:dyDescent="0.25"/>
    <row r="15617" s="7" customFormat="1" x14ac:dyDescent="0.25"/>
    <row r="15618" s="7" customFormat="1" x14ac:dyDescent="0.25"/>
    <row r="15619" s="7" customFormat="1" x14ac:dyDescent="0.25"/>
    <row r="15620" s="7" customFormat="1" x14ac:dyDescent="0.25"/>
    <row r="15621" s="7" customFormat="1" x14ac:dyDescent="0.25"/>
    <row r="15622" s="7" customFormat="1" x14ac:dyDescent="0.25"/>
    <row r="15623" s="7" customFormat="1" x14ac:dyDescent="0.25"/>
    <row r="15624" s="7" customFormat="1" x14ac:dyDescent="0.25"/>
    <row r="15625" s="7" customFormat="1" x14ac:dyDescent="0.25"/>
    <row r="15626" s="7" customFormat="1" x14ac:dyDescent="0.25"/>
    <row r="15627" s="7" customFormat="1" x14ac:dyDescent="0.25"/>
    <row r="15628" s="7" customFormat="1" x14ac:dyDescent="0.25"/>
    <row r="15629" s="7" customFormat="1" x14ac:dyDescent="0.25"/>
    <row r="15630" s="7" customFormat="1" x14ac:dyDescent="0.25"/>
    <row r="15631" s="7" customFormat="1" x14ac:dyDescent="0.25"/>
    <row r="15632" s="7" customFormat="1" x14ac:dyDescent="0.25"/>
    <row r="15633" s="7" customFormat="1" x14ac:dyDescent="0.25"/>
    <row r="15634" s="7" customFormat="1" x14ac:dyDescent="0.25"/>
    <row r="15635" s="7" customFormat="1" x14ac:dyDescent="0.25"/>
    <row r="15636" s="7" customFormat="1" x14ac:dyDescent="0.25"/>
    <row r="15637" s="7" customFormat="1" x14ac:dyDescent="0.25"/>
    <row r="15638" s="7" customFormat="1" x14ac:dyDescent="0.25"/>
    <row r="15639" s="7" customFormat="1" x14ac:dyDescent="0.25"/>
    <row r="15640" s="7" customFormat="1" x14ac:dyDescent="0.25"/>
    <row r="15641" s="7" customFormat="1" x14ac:dyDescent="0.25"/>
    <row r="15642" s="7" customFormat="1" x14ac:dyDescent="0.25"/>
    <row r="15643" s="7" customFormat="1" x14ac:dyDescent="0.25"/>
    <row r="15644" s="7" customFormat="1" x14ac:dyDescent="0.25"/>
    <row r="15645" s="7" customFormat="1" x14ac:dyDescent="0.25"/>
    <row r="15646" s="7" customFormat="1" x14ac:dyDescent="0.25"/>
    <row r="15647" s="7" customFormat="1" x14ac:dyDescent="0.25"/>
    <row r="15648" s="7" customFormat="1" x14ac:dyDescent="0.25"/>
    <row r="15649" s="7" customFormat="1" x14ac:dyDescent="0.25"/>
    <row r="15650" s="7" customFormat="1" x14ac:dyDescent="0.25"/>
    <row r="15651" s="7" customFormat="1" x14ac:dyDescent="0.25"/>
    <row r="15652" s="7" customFormat="1" x14ac:dyDescent="0.25"/>
    <row r="15653" s="7" customFormat="1" x14ac:dyDescent="0.25"/>
    <row r="15654" s="7" customFormat="1" x14ac:dyDescent="0.25"/>
    <row r="15655" s="7" customFormat="1" x14ac:dyDescent="0.25"/>
    <row r="15656" s="7" customFormat="1" x14ac:dyDescent="0.25"/>
    <row r="15657" s="7" customFormat="1" x14ac:dyDescent="0.25"/>
    <row r="15658" s="7" customFormat="1" x14ac:dyDescent="0.25"/>
    <row r="15659" s="7" customFormat="1" x14ac:dyDescent="0.25"/>
    <row r="15660" s="7" customFormat="1" x14ac:dyDescent="0.25"/>
    <row r="15661" s="7" customFormat="1" x14ac:dyDescent="0.25"/>
    <row r="15662" s="7" customFormat="1" x14ac:dyDescent="0.25"/>
    <row r="15663" s="7" customFormat="1" x14ac:dyDescent="0.25"/>
    <row r="15664" s="7" customFormat="1" x14ac:dyDescent="0.25"/>
    <row r="15665" s="7" customFormat="1" x14ac:dyDescent="0.25"/>
    <row r="15666" s="7" customFormat="1" x14ac:dyDescent="0.25"/>
    <row r="15667" s="7" customFormat="1" x14ac:dyDescent="0.25"/>
    <row r="15668" s="7" customFormat="1" x14ac:dyDescent="0.25"/>
    <row r="15669" s="7" customFormat="1" x14ac:dyDescent="0.25"/>
    <row r="15670" s="7" customFormat="1" x14ac:dyDescent="0.25"/>
    <row r="15671" s="7" customFormat="1" x14ac:dyDescent="0.25"/>
    <row r="15672" s="7" customFormat="1" x14ac:dyDescent="0.25"/>
    <row r="15673" s="7" customFormat="1" x14ac:dyDescent="0.25"/>
    <row r="15674" s="7" customFormat="1" x14ac:dyDescent="0.25"/>
    <row r="15675" s="7" customFormat="1" x14ac:dyDescent="0.25"/>
    <row r="15676" s="7" customFormat="1" x14ac:dyDescent="0.25"/>
    <row r="15677" s="7" customFormat="1" x14ac:dyDescent="0.25"/>
    <row r="15678" s="7" customFormat="1" x14ac:dyDescent="0.25"/>
    <row r="15679" s="7" customFormat="1" x14ac:dyDescent="0.25"/>
    <row r="15680" s="7" customFormat="1" x14ac:dyDescent="0.25"/>
    <row r="15681" s="7" customFormat="1" x14ac:dyDescent="0.25"/>
    <row r="15682" s="7" customFormat="1" x14ac:dyDescent="0.25"/>
    <row r="15683" s="7" customFormat="1" x14ac:dyDescent="0.25"/>
    <row r="15684" s="7" customFormat="1" x14ac:dyDescent="0.25"/>
    <row r="15685" s="7" customFormat="1" x14ac:dyDescent="0.25"/>
    <row r="15686" s="7" customFormat="1" x14ac:dyDescent="0.25"/>
    <row r="15687" s="7" customFormat="1" x14ac:dyDescent="0.25"/>
    <row r="15688" s="7" customFormat="1" x14ac:dyDescent="0.25"/>
    <row r="15689" s="7" customFormat="1" x14ac:dyDescent="0.25"/>
    <row r="15690" s="7" customFormat="1" x14ac:dyDescent="0.25"/>
    <row r="15691" s="7" customFormat="1" x14ac:dyDescent="0.25"/>
    <row r="15692" s="7" customFormat="1" x14ac:dyDescent="0.25"/>
    <row r="15693" s="7" customFormat="1" x14ac:dyDescent="0.25"/>
    <row r="15694" s="7" customFormat="1" x14ac:dyDescent="0.25"/>
    <row r="15695" s="7" customFormat="1" x14ac:dyDescent="0.25"/>
    <row r="15696" s="7" customFormat="1" x14ac:dyDescent="0.25"/>
    <row r="15697" s="7" customFormat="1" x14ac:dyDescent="0.25"/>
    <row r="15698" s="7" customFormat="1" x14ac:dyDescent="0.25"/>
    <row r="15699" s="7" customFormat="1" x14ac:dyDescent="0.25"/>
    <row r="15700" s="7" customFormat="1" x14ac:dyDescent="0.25"/>
    <row r="15701" s="7" customFormat="1" x14ac:dyDescent="0.25"/>
    <row r="15702" s="7" customFormat="1" x14ac:dyDescent="0.25"/>
    <row r="15703" s="7" customFormat="1" x14ac:dyDescent="0.25"/>
    <row r="15704" s="7" customFormat="1" x14ac:dyDescent="0.25"/>
    <row r="15705" s="7" customFormat="1" x14ac:dyDescent="0.25"/>
    <row r="15706" s="7" customFormat="1" x14ac:dyDescent="0.25"/>
    <row r="15707" s="7" customFormat="1" x14ac:dyDescent="0.25"/>
    <row r="15708" s="7" customFormat="1" x14ac:dyDescent="0.25"/>
    <row r="15709" s="7" customFormat="1" x14ac:dyDescent="0.25"/>
    <row r="15710" s="7" customFormat="1" x14ac:dyDescent="0.25"/>
    <row r="15711" s="7" customFormat="1" x14ac:dyDescent="0.25"/>
    <row r="15712" s="7" customFormat="1" x14ac:dyDescent="0.25"/>
    <row r="15713" s="7" customFormat="1" x14ac:dyDescent="0.25"/>
    <row r="15714" s="7" customFormat="1" x14ac:dyDescent="0.25"/>
    <row r="15715" s="7" customFormat="1" x14ac:dyDescent="0.25"/>
    <row r="15716" s="7" customFormat="1" x14ac:dyDescent="0.25"/>
    <row r="15717" s="7" customFormat="1" x14ac:dyDescent="0.25"/>
    <row r="15718" s="7" customFormat="1" x14ac:dyDescent="0.25"/>
    <row r="15719" s="7" customFormat="1" x14ac:dyDescent="0.25"/>
    <row r="15720" s="7" customFormat="1" x14ac:dyDescent="0.25"/>
    <row r="15721" s="7" customFormat="1" x14ac:dyDescent="0.25"/>
    <row r="15722" s="7" customFormat="1" x14ac:dyDescent="0.25"/>
    <row r="15723" s="7" customFormat="1" x14ac:dyDescent="0.25"/>
    <row r="15724" s="7" customFormat="1" x14ac:dyDescent="0.25"/>
    <row r="15725" s="7" customFormat="1" x14ac:dyDescent="0.25"/>
    <row r="15726" s="7" customFormat="1" x14ac:dyDescent="0.25"/>
    <row r="15727" s="7" customFormat="1" x14ac:dyDescent="0.25"/>
    <row r="15728" s="7" customFormat="1" x14ac:dyDescent="0.25"/>
    <row r="15729" s="7" customFormat="1" x14ac:dyDescent="0.25"/>
    <row r="15730" s="7" customFormat="1" x14ac:dyDescent="0.25"/>
    <row r="15731" s="7" customFormat="1" x14ac:dyDescent="0.25"/>
    <row r="15732" s="7" customFormat="1" x14ac:dyDescent="0.25"/>
    <row r="15733" s="7" customFormat="1" x14ac:dyDescent="0.25"/>
    <row r="15734" s="7" customFormat="1" x14ac:dyDescent="0.25"/>
    <row r="15735" s="7" customFormat="1" x14ac:dyDescent="0.25"/>
    <row r="15736" s="7" customFormat="1" x14ac:dyDescent="0.25"/>
    <row r="15737" s="7" customFormat="1" x14ac:dyDescent="0.25"/>
    <row r="15738" s="7" customFormat="1" x14ac:dyDescent="0.25"/>
    <row r="15739" s="7" customFormat="1" x14ac:dyDescent="0.25"/>
    <row r="15740" s="7" customFormat="1" x14ac:dyDescent="0.25"/>
    <row r="15741" s="7" customFormat="1" x14ac:dyDescent="0.25"/>
    <row r="15742" s="7" customFormat="1" x14ac:dyDescent="0.25"/>
    <row r="15743" s="7" customFormat="1" x14ac:dyDescent="0.25"/>
    <row r="15744" s="7" customFormat="1" x14ac:dyDescent="0.25"/>
    <row r="15745" s="7" customFormat="1" x14ac:dyDescent="0.25"/>
    <row r="15746" s="7" customFormat="1" x14ac:dyDescent="0.25"/>
    <row r="15747" s="7" customFormat="1" x14ac:dyDescent="0.25"/>
    <row r="15748" s="7" customFormat="1" x14ac:dyDescent="0.25"/>
    <row r="15749" s="7" customFormat="1" x14ac:dyDescent="0.25"/>
    <row r="15750" s="7" customFormat="1" x14ac:dyDescent="0.25"/>
    <row r="15751" s="7" customFormat="1" x14ac:dyDescent="0.25"/>
    <row r="15752" s="7" customFormat="1" x14ac:dyDescent="0.25"/>
    <row r="15753" s="7" customFormat="1" x14ac:dyDescent="0.25"/>
    <row r="15754" s="7" customFormat="1" x14ac:dyDescent="0.25"/>
    <row r="15755" s="7" customFormat="1" x14ac:dyDescent="0.25"/>
    <row r="15756" s="7" customFormat="1" x14ac:dyDescent="0.25"/>
    <row r="15757" s="7" customFormat="1" x14ac:dyDescent="0.25"/>
    <row r="15758" s="7" customFormat="1" x14ac:dyDescent="0.25"/>
    <row r="15759" s="7" customFormat="1" x14ac:dyDescent="0.25"/>
    <row r="15760" s="7" customFormat="1" x14ac:dyDescent="0.25"/>
    <row r="15761" s="7" customFormat="1" x14ac:dyDescent="0.25"/>
    <row r="15762" s="7" customFormat="1" x14ac:dyDescent="0.25"/>
    <row r="15763" s="7" customFormat="1" x14ac:dyDescent="0.25"/>
    <row r="15764" s="7" customFormat="1" x14ac:dyDescent="0.25"/>
    <row r="15765" s="7" customFormat="1" x14ac:dyDescent="0.25"/>
    <row r="15766" s="7" customFormat="1" x14ac:dyDescent="0.25"/>
    <row r="15767" s="7" customFormat="1" x14ac:dyDescent="0.25"/>
    <row r="15768" s="7" customFormat="1" x14ac:dyDescent="0.25"/>
    <row r="15769" s="7" customFormat="1" x14ac:dyDescent="0.25"/>
    <row r="15770" s="7" customFormat="1" x14ac:dyDescent="0.25"/>
    <row r="15771" s="7" customFormat="1" x14ac:dyDescent="0.25"/>
    <row r="15772" s="7" customFormat="1" x14ac:dyDescent="0.25"/>
    <row r="15773" s="7" customFormat="1" x14ac:dyDescent="0.25"/>
    <row r="15774" s="7" customFormat="1" x14ac:dyDescent="0.25"/>
    <row r="15775" s="7" customFormat="1" x14ac:dyDescent="0.25"/>
    <row r="15776" s="7" customFormat="1" x14ac:dyDescent="0.25"/>
    <row r="15777" s="7" customFormat="1" x14ac:dyDescent="0.25"/>
    <row r="15778" s="7" customFormat="1" x14ac:dyDescent="0.25"/>
    <row r="15779" s="7" customFormat="1" x14ac:dyDescent="0.25"/>
    <row r="15780" s="7" customFormat="1" x14ac:dyDescent="0.25"/>
    <row r="15781" s="7" customFormat="1" x14ac:dyDescent="0.25"/>
    <row r="15782" s="7" customFormat="1" x14ac:dyDescent="0.25"/>
    <row r="15783" s="7" customFormat="1" x14ac:dyDescent="0.25"/>
    <row r="15784" s="7" customFormat="1" x14ac:dyDescent="0.25"/>
    <row r="15785" s="7" customFormat="1" x14ac:dyDescent="0.25"/>
    <row r="15786" s="7" customFormat="1" x14ac:dyDescent="0.25"/>
    <row r="15787" s="7" customFormat="1" x14ac:dyDescent="0.25"/>
    <row r="15788" s="7" customFormat="1" x14ac:dyDescent="0.25"/>
    <row r="15789" s="7" customFormat="1" x14ac:dyDescent="0.25"/>
    <row r="15790" s="7" customFormat="1" x14ac:dyDescent="0.25"/>
    <row r="15791" s="7" customFormat="1" x14ac:dyDescent="0.25"/>
    <row r="15792" s="7" customFormat="1" x14ac:dyDescent="0.25"/>
    <row r="15793" s="7" customFormat="1" x14ac:dyDescent="0.25"/>
    <row r="15794" s="7" customFormat="1" x14ac:dyDescent="0.25"/>
    <row r="15795" s="7" customFormat="1" x14ac:dyDescent="0.25"/>
    <row r="15796" s="7" customFormat="1" x14ac:dyDescent="0.25"/>
    <row r="15797" s="7" customFormat="1" x14ac:dyDescent="0.25"/>
    <row r="15798" s="7" customFormat="1" x14ac:dyDescent="0.25"/>
    <row r="15799" s="7" customFormat="1" x14ac:dyDescent="0.25"/>
    <row r="15800" s="7" customFormat="1" x14ac:dyDescent="0.25"/>
    <row r="15801" s="7" customFormat="1" x14ac:dyDescent="0.25"/>
    <row r="15802" s="7" customFormat="1" x14ac:dyDescent="0.25"/>
    <row r="15803" s="7" customFormat="1" x14ac:dyDescent="0.25"/>
    <row r="15804" s="7" customFormat="1" x14ac:dyDescent="0.25"/>
    <row r="15805" s="7" customFormat="1" x14ac:dyDescent="0.25"/>
    <row r="15806" s="7" customFormat="1" x14ac:dyDescent="0.25"/>
    <row r="15807" s="7" customFormat="1" x14ac:dyDescent="0.25"/>
    <row r="15808" s="7" customFormat="1" x14ac:dyDescent="0.25"/>
    <row r="15809" s="7" customFormat="1" x14ac:dyDescent="0.25"/>
    <row r="15810" s="7" customFormat="1" x14ac:dyDescent="0.25"/>
    <row r="15811" s="7" customFormat="1" x14ac:dyDescent="0.25"/>
    <row r="15812" s="7" customFormat="1" x14ac:dyDescent="0.25"/>
    <row r="15813" s="7" customFormat="1" x14ac:dyDescent="0.25"/>
    <row r="15814" s="7" customFormat="1" x14ac:dyDescent="0.25"/>
    <row r="15815" s="7" customFormat="1" x14ac:dyDescent="0.25"/>
    <row r="15816" s="7" customFormat="1" x14ac:dyDescent="0.25"/>
    <row r="15817" s="7" customFormat="1" x14ac:dyDescent="0.25"/>
    <row r="15818" s="7" customFormat="1" x14ac:dyDescent="0.25"/>
    <row r="15819" s="7" customFormat="1" x14ac:dyDescent="0.25"/>
    <row r="15820" s="7" customFormat="1" x14ac:dyDescent="0.25"/>
    <row r="15821" s="7" customFormat="1" x14ac:dyDescent="0.25"/>
    <row r="15822" s="7" customFormat="1" x14ac:dyDescent="0.25"/>
    <row r="15823" s="7" customFormat="1" x14ac:dyDescent="0.25"/>
    <row r="15824" s="7" customFormat="1" x14ac:dyDescent="0.25"/>
    <row r="15825" s="7" customFormat="1" x14ac:dyDescent="0.25"/>
    <row r="15826" s="7" customFormat="1" x14ac:dyDescent="0.25"/>
  </sheetData>
  <sheetProtection formatColumns="0"/>
  <pageMargins left="0" right="0" top="0.25" bottom="0.75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U186"/>
  <sheetViews>
    <sheetView zoomScale="85" zoomScaleNormal="85" workbookViewId="0">
      <pane xSplit="6" ySplit="8" topLeftCell="G51" activePane="bottomRight" state="frozen"/>
      <selection pane="topRight" activeCell="G1" sqref="G1"/>
      <selection pane="bottomLeft" activeCell="A9" sqref="A9"/>
      <selection pane="bottomRight" activeCell="A61" sqref="A61:A63"/>
    </sheetView>
  </sheetViews>
  <sheetFormatPr defaultRowHeight="15" x14ac:dyDescent="0.25"/>
  <cols>
    <col min="1" max="1" width="16.42578125" customWidth="1"/>
    <col min="2" max="2" width="4.140625" customWidth="1"/>
    <col min="7" max="7" width="13.140625" style="1" customWidth="1"/>
    <col min="8" max="8" width="16" style="1" bestFit="1" customWidth="1"/>
    <col min="9" max="9" width="15.42578125" style="1" bestFit="1" customWidth="1"/>
    <col min="10" max="10" width="11.7109375" style="1" customWidth="1"/>
    <col min="11" max="11" width="16" style="1" bestFit="1" customWidth="1"/>
    <col min="12" max="12" width="15.42578125" style="1" bestFit="1" customWidth="1"/>
    <col min="13" max="13" width="14.7109375" style="1" bestFit="1" customWidth="1"/>
    <col min="14" max="14" width="16" style="1" bestFit="1" customWidth="1"/>
    <col min="15" max="15" width="15.140625" style="1" customWidth="1"/>
    <col min="16" max="16" width="18.5703125" style="1" bestFit="1" customWidth="1"/>
    <col min="17" max="17" width="16" style="1" bestFit="1" customWidth="1"/>
    <col min="18" max="18" width="15.140625" style="1" customWidth="1"/>
    <col min="19" max="19" width="18.5703125" style="1" bestFit="1" customWidth="1"/>
    <col min="20" max="20" width="16" style="1" bestFit="1" customWidth="1"/>
    <col min="21" max="21" width="15.140625" style="1" customWidth="1"/>
    <col min="22" max="22" width="18.5703125" style="1" bestFit="1" customWidth="1"/>
    <col min="23" max="23" width="16" style="1" bestFit="1" customWidth="1"/>
    <col min="24" max="24" width="15.140625" style="1" customWidth="1"/>
    <col min="25" max="25" width="18.5703125" style="1" bestFit="1" customWidth="1"/>
    <col min="26" max="26" width="16" style="1" bestFit="1" customWidth="1"/>
    <col min="27" max="27" width="15.140625" style="1" customWidth="1"/>
    <col min="28" max="28" width="18.5703125" style="1" bestFit="1" customWidth="1"/>
    <col min="29" max="29" width="16" style="1" bestFit="1" customWidth="1"/>
    <col min="30" max="30" width="15.140625" style="1" customWidth="1"/>
    <col min="31" max="31" width="18.5703125" style="1" bestFit="1" customWidth="1"/>
    <col min="32" max="32" width="16" style="1" bestFit="1" customWidth="1"/>
    <col min="33" max="33" width="15.140625" style="1" customWidth="1"/>
    <col min="34" max="34" width="18.5703125" style="1" bestFit="1" customWidth="1"/>
    <col min="35" max="35" width="16" style="1" bestFit="1" customWidth="1"/>
    <col min="36" max="36" width="15.140625" style="1" customWidth="1"/>
    <col min="37" max="37" width="18.5703125" style="1" bestFit="1" customWidth="1"/>
    <col min="38" max="38" width="16" style="1" bestFit="1" customWidth="1"/>
    <col min="39" max="39" width="15.140625" style="1" customWidth="1"/>
    <col min="40" max="40" width="18.5703125" style="1" bestFit="1" customWidth="1"/>
    <col min="41" max="41" width="16" style="1" bestFit="1" customWidth="1"/>
    <col min="42" max="42" width="15.140625" style="1" customWidth="1"/>
    <col min="43" max="43" width="18.5703125" style="1" bestFit="1" customWidth="1"/>
    <col min="44" max="73" width="9.140625" style="1"/>
  </cols>
  <sheetData>
    <row r="1" spans="1:67" x14ac:dyDescent="0.25">
      <c r="A1" s="4" t="s">
        <v>39</v>
      </c>
      <c r="B1" s="4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</row>
    <row r="2" spans="1:67" x14ac:dyDescent="0.25">
      <c r="A2" s="4" t="s">
        <v>187</v>
      </c>
      <c r="B2" s="4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</row>
    <row r="3" spans="1:67" x14ac:dyDescent="0.25">
      <c r="A3" s="3"/>
      <c r="B3" s="3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7" x14ac:dyDescent="0.25">
      <c r="A4" s="4" t="s">
        <v>202</v>
      </c>
      <c r="B4" s="3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7" x14ac:dyDescent="0.25">
      <c r="A5" s="3" t="s">
        <v>100</v>
      </c>
      <c r="B5" s="3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</row>
    <row r="6" spans="1:67" x14ac:dyDescent="0.25">
      <c r="A6" s="3" t="s">
        <v>201</v>
      </c>
      <c r="B6" s="3"/>
      <c r="I6" s="79" t="s">
        <v>196</v>
      </c>
      <c r="L6" s="79" t="s">
        <v>196</v>
      </c>
      <c r="O6" s="79" t="s">
        <v>196</v>
      </c>
      <c r="R6" s="79" t="s">
        <v>196</v>
      </c>
      <c r="U6" s="79" t="s">
        <v>196</v>
      </c>
      <c r="X6" s="79" t="s">
        <v>196</v>
      </c>
      <c r="AA6" s="79" t="s">
        <v>196</v>
      </c>
      <c r="AD6" s="79" t="s">
        <v>196</v>
      </c>
      <c r="AG6" s="79" t="s">
        <v>196</v>
      </c>
      <c r="AJ6" s="79" t="s">
        <v>196</v>
      </c>
      <c r="AM6" s="79" t="s">
        <v>196</v>
      </c>
      <c r="AP6" s="79" t="s">
        <v>196</v>
      </c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67" x14ac:dyDescent="0.25">
      <c r="B7" s="3"/>
      <c r="C7" s="3"/>
      <c r="G7" s="37" t="s">
        <v>93</v>
      </c>
      <c r="H7" s="37" t="s">
        <v>146</v>
      </c>
      <c r="I7" s="70" t="s">
        <v>92</v>
      </c>
      <c r="J7" s="37" t="s">
        <v>93</v>
      </c>
      <c r="K7" s="37" t="s">
        <v>146</v>
      </c>
      <c r="L7" s="70" t="s">
        <v>92</v>
      </c>
      <c r="M7" s="37" t="s">
        <v>93</v>
      </c>
      <c r="N7" s="37" t="s">
        <v>146</v>
      </c>
      <c r="O7" s="70" t="s">
        <v>92</v>
      </c>
      <c r="P7" s="37" t="s">
        <v>93</v>
      </c>
      <c r="Q7" s="37" t="s">
        <v>146</v>
      </c>
      <c r="R7" s="70" t="s">
        <v>92</v>
      </c>
      <c r="S7" s="37" t="s">
        <v>93</v>
      </c>
      <c r="T7" s="37" t="s">
        <v>146</v>
      </c>
      <c r="U7" s="70" t="s">
        <v>92</v>
      </c>
      <c r="V7" s="37" t="s">
        <v>93</v>
      </c>
      <c r="W7" s="37" t="s">
        <v>146</v>
      </c>
      <c r="X7" s="70" t="s">
        <v>92</v>
      </c>
      <c r="Y7" s="37" t="s">
        <v>93</v>
      </c>
      <c r="Z7" s="37" t="s">
        <v>146</v>
      </c>
      <c r="AA7" s="70" t="s">
        <v>92</v>
      </c>
      <c r="AB7" s="37" t="s">
        <v>93</v>
      </c>
      <c r="AC7" s="37" t="s">
        <v>146</v>
      </c>
      <c r="AD7" s="70" t="s">
        <v>92</v>
      </c>
      <c r="AE7" s="37" t="s">
        <v>93</v>
      </c>
      <c r="AF7" s="37" t="s">
        <v>146</v>
      </c>
      <c r="AG7" s="70" t="s">
        <v>92</v>
      </c>
      <c r="AH7" s="37" t="s">
        <v>93</v>
      </c>
      <c r="AI7" s="37" t="s">
        <v>146</v>
      </c>
      <c r="AJ7" s="70" t="s">
        <v>92</v>
      </c>
      <c r="AK7" s="37" t="s">
        <v>93</v>
      </c>
      <c r="AL7" s="37" t="s">
        <v>146</v>
      </c>
      <c r="AM7" s="70" t="s">
        <v>92</v>
      </c>
      <c r="AN7" s="37" t="s">
        <v>93</v>
      </c>
      <c r="AO7" s="37" t="s">
        <v>146</v>
      </c>
      <c r="AP7" s="70" t="s">
        <v>92</v>
      </c>
      <c r="AQ7" s="37" t="s">
        <v>93</v>
      </c>
      <c r="AR7" s="37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37"/>
      <c r="BH7" s="37"/>
      <c r="BI7" s="37"/>
      <c r="BJ7" s="37"/>
      <c r="BK7" s="37"/>
      <c r="BL7" s="37"/>
      <c r="BM7" s="37"/>
      <c r="BN7" s="37"/>
      <c r="BO7" s="37"/>
    </row>
    <row r="8" spans="1:67" x14ac:dyDescent="0.25">
      <c r="A8" s="6" t="s">
        <v>103</v>
      </c>
      <c r="G8" s="38" t="s">
        <v>94</v>
      </c>
      <c r="H8" s="38" t="s">
        <v>91</v>
      </c>
      <c r="I8" s="71" t="s">
        <v>91</v>
      </c>
      <c r="J8" s="38" t="s">
        <v>95</v>
      </c>
      <c r="K8" s="38" t="s">
        <v>96</v>
      </c>
      <c r="L8" s="71" t="s">
        <v>96</v>
      </c>
      <c r="M8" s="38" t="s">
        <v>97</v>
      </c>
      <c r="N8" s="38" t="s">
        <v>98</v>
      </c>
      <c r="O8" s="71" t="s">
        <v>98</v>
      </c>
      <c r="P8" s="38" t="s">
        <v>99</v>
      </c>
      <c r="Q8" s="38" t="s">
        <v>150</v>
      </c>
      <c r="R8" s="71" t="s">
        <v>150</v>
      </c>
      <c r="S8" s="38" t="s">
        <v>151</v>
      </c>
      <c r="T8" s="38" t="s">
        <v>152</v>
      </c>
      <c r="U8" s="71" t="s">
        <v>152</v>
      </c>
      <c r="V8" s="38" t="s">
        <v>153</v>
      </c>
      <c r="W8" s="38" t="s">
        <v>154</v>
      </c>
      <c r="X8" s="71" t="s">
        <v>154</v>
      </c>
      <c r="Y8" s="38" t="s">
        <v>155</v>
      </c>
      <c r="Z8" s="38" t="s">
        <v>156</v>
      </c>
      <c r="AA8" s="71" t="s">
        <v>156</v>
      </c>
      <c r="AB8" s="38" t="s">
        <v>159</v>
      </c>
      <c r="AC8" s="38" t="s">
        <v>157</v>
      </c>
      <c r="AD8" s="71" t="s">
        <v>157</v>
      </c>
      <c r="AE8" s="38" t="s">
        <v>158</v>
      </c>
      <c r="AF8" s="38" t="s">
        <v>160</v>
      </c>
      <c r="AG8" s="71" t="s">
        <v>160</v>
      </c>
      <c r="AH8" s="38" t="s">
        <v>161</v>
      </c>
      <c r="AI8" s="38" t="s">
        <v>162</v>
      </c>
      <c r="AJ8" s="71" t="s">
        <v>162</v>
      </c>
      <c r="AK8" s="38" t="s">
        <v>163</v>
      </c>
      <c r="AL8" s="38" t="s">
        <v>164</v>
      </c>
      <c r="AM8" s="71" t="s">
        <v>164</v>
      </c>
      <c r="AN8" s="38" t="s">
        <v>165</v>
      </c>
      <c r="AO8" s="38" t="s">
        <v>166</v>
      </c>
      <c r="AP8" s="71" t="s">
        <v>166</v>
      </c>
      <c r="AQ8" s="38" t="s">
        <v>167</v>
      </c>
      <c r="AR8" s="37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37"/>
      <c r="BH8" s="37"/>
      <c r="BI8" s="37"/>
      <c r="BJ8" s="37"/>
      <c r="BK8" s="37"/>
      <c r="BL8" s="37"/>
      <c r="BM8" s="37"/>
      <c r="BN8" s="37"/>
      <c r="BO8" s="37"/>
    </row>
    <row r="9" spans="1:67" x14ac:dyDescent="0.25">
      <c r="B9" s="4" t="s">
        <v>41</v>
      </c>
      <c r="I9" s="72"/>
      <c r="L9" s="72"/>
      <c r="O9" s="72"/>
      <c r="R9" s="72"/>
      <c r="U9" s="72"/>
      <c r="X9" s="72"/>
      <c r="AA9" s="72"/>
      <c r="AD9" s="72"/>
      <c r="AG9" s="72"/>
      <c r="AJ9" s="72"/>
      <c r="AM9" s="72"/>
      <c r="AP9" s="72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</row>
    <row r="10" spans="1:67" x14ac:dyDescent="0.25">
      <c r="A10" t="s">
        <v>109</v>
      </c>
      <c r="B10" s="3" t="s">
        <v>42</v>
      </c>
      <c r="I10" s="72"/>
      <c r="L10" s="72"/>
      <c r="O10" s="72"/>
      <c r="R10" s="72"/>
      <c r="U10" s="72"/>
      <c r="X10" s="72"/>
      <c r="AA10" s="72"/>
      <c r="AD10" s="72"/>
      <c r="AG10" s="72"/>
      <c r="AJ10" s="72"/>
      <c r="AM10" s="72"/>
      <c r="AP10" s="72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</row>
    <row r="11" spans="1:67" x14ac:dyDescent="0.25">
      <c r="A11" t="s">
        <v>188</v>
      </c>
      <c r="C11" t="s">
        <v>104</v>
      </c>
      <c r="G11" s="1">
        <v>0</v>
      </c>
      <c r="H11" s="1">
        <f>-('School1-FYxx-xx Lunch Meal Data'!$K22-'School1-FYxx-xx Lunch Meal Data'!$J22)</f>
        <v>0</v>
      </c>
      <c r="I11" s="72"/>
      <c r="J11" s="1">
        <f t="shared" ref="J11:J16" si="0">+G11-H11-I11</f>
        <v>0</v>
      </c>
      <c r="K11" s="1">
        <f>-('School1-FYxx-xx Lunch Meal Data'!$K48-'School1-FYxx-xx Lunch Meal Data'!$J48)</f>
        <v>0</v>
      </c>
      <c r="L11" s="72"/>
      <c r="M11" s="1">
        <f t="shared" ref="M11:M16" si="1">+J11-K11-L11</f>
        <v>0</v>
      </c>
      <c r="N11" s="1">
        <f>-('School1-FYxx-xx Lunch Meal Data'!$K74-'School1-FYxx-xx Lunch Meal Data'!$J74)</f>
        <v>0</v>
      </c>
      <c r="O11" s="72"/>
      <c r="P11" s="1">
        <f t="shared" ref="P11:P16" si="2">+M11-N11-O11</f>
        <v>0</v>
      </c>
      <c r="Q11" s="1">
        <f>-('School1-FYxx-xx Lunch Meal Data'!$K100-'School1-FYxx-xx Lunch Meal Data'!$J100)</f>
        <v>0</v>
      </c>
      <c r="R11" s="72"/>
      <c r="S11" s="1">
        <f t="shared" ref="S11:S16" si="3">+P11-Q11-R11</f>
        <v>0</v>
      </c>
      <c r="T11" s="1">
        <f>-('School1-FYxx-xx Lunch Meal Data'!$K126-'School1-FYxx-xx Lunch Meal Data'!$J126)</f>
        <v>0</v>
      </c>
      <c r="U11" s="72"/>
      <c r="V11" s="1">
        <f t="shared" ref="V11:V16" si="4">+S11-T11-U11</f>
        <v>0</v>
      </c>
      <c r="W11" s="1">
        <f>-('School1-FYxx-xx Lunch Meal Data'!$K152-'School1-FYxx-xx Lunch Meal Data'!$J152)</f>
        <v>0</v>
      </c>
      <c r="X11" s="72"/>
      <c r="Y11" s="1">
        <f t="shared" ref="Y11:Y16" si="5">+V11-W11-X11</f>
        <v>0</v>
      </c>
      <c r="Z11" s="1">
        <f>-('School1-FYxx-xx Lunch Meal Data'!$K178-'School1-FYxx-xx Lunch Meal Data'!$J178)</f>
        <v>0</v>
      </c>
      <c r="AA11" s="72"/>
      <c r="AB11" s="1">
        <f t="shared" ref="AB11:AB16" si="6">+Y11-Z11-AA11</f>
        <v>0</v>
      </c>
      <c r="AC11" s="1">
        <f>-('School1-FYxx-xx Lunch Meal Data'!$K204-'School1-FYxx-xx Lunch Meal Data'!$J204)</f>
        <v>0</v>
      </c>
      <c r="AD11" s="72"/>
      <c r="AE11" s="1">
        <f t="shared" ref="AE11:AE16" si="7">+AB11-AC11-AD11</f>
        <v>0</v>
      </c>
      <c r="AF11" s="1">
        <f>-('School1-FYxx-xx Lunch Meal Data'!$K230-'School1-FYxx-xx Lunch Meal Data'!$J230)</f>
        <v>0</v>
      </c>
      <c r="AG11" s="72"/>
      <c r="AH11" s="1">
        <f t="shared" ref="AH11:AH16" si="8">+AE11-AF11-AG11</f>
        <v>0</v>
      </c>
      <c r="AI11" s="1">
        <f>-('School1-FYxx-xx Lunch Meal Data'!$K256-'School1-FYxx-xx Lunch Meal Data'!$J256)</f>
        <v>0</v>
      </c>
      <c r="AJ11" s="72"/>
      <c r="AK11" s="1">
        <f t="shared" ref="AK11:AK16" si="9">+AH11-AI11-AJ11</f>
        <v>0</v>
      </c>
      <c r="AL11" s="1">
        <f>-('School1-FYxx-xx Lunch Meal Data'!$K282-'School1-FYxx-xx Lunch Meal Data'!$J282)</f>
        <v>0</v>
      </c>
      <c r="AM11" s="72"/>
      <c r="AN11" s="1">
        <f t="shared" ref="AN11:AN16" si="10">+AK11-AL11-AM11</f>
        <v>0</v>
      </c>
      <c r="AO11" s="1">
        <f>-('School1-FYxx-xx Lunch Meal Data'!$K308-'School1-FYxx-xx Lunch Meal Data'!$J308)</f>
        <v>0</v>
      </c>
      <c r="AP11" s="72"/>
      <c r="AQ11" s="1">
        <f t="shared" ref="AQ11:AQ16" si="11">+AN11-AO11-AP11</f>
        <v>0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</row>
    <row r="12" spans="1:67" x14ac:dyDescent="0.25">
      <c r="A12" s="42" t="s">
        <v>185</v>
      </c>
      <c r="C12" t="s">
        <v>105</v>
      </c>
      <c r="G12" s="1">
        <v>0</v>
      </c>
      <c r="H12" s="1">
        <f>-'School1-FYxx-xx Lunch Meal Data'!$J22</f>
        <v>0</v>
      </c>
      <c r="I12" s="72"/>
      <c r="J12" s="1">
        <f t="shared" si="0"/>
        <v>0</v>
      </c>
      <c r="K12" s="1">
        <f>-'School1-FYxx-xx Lunch Meal Data'!$J48</f>
        <v>0</v>
      </c>
      <c r="L12" s="72"/>
      <c r="M12" s="1">
        <f t="shared" si="1"/>
        <v>0</v>
      </c>
      <c r="N12" s="1">
        <f>-'School1-FYxx-xx Lunch Meal Data'!$J74</f>
        <v>0</v>
      </c>
      <c r="O12" s="72"/>
      <c r="P12" s="1">
        <f t="shared" si="2"/>
        <v>0</v>
      </c>
      <c r="Q12" s="1">
        <f>-'School1-FYxx-xx Lunch Meal Data'!$J100</f>
        <v>0</v>
      </c>
      <c r="R12" s="72"/>
      <c r="S12" s="1">
        <f t="shared" si="3"/>
        <v>0</v>
      </c>
      <c r="T12" s="1">
        <f>-'School1-FYxx-xx Lunch Meal Data'!$J126</f>
        <v>0</v>
      </c>
      <c r="U12" s="72"/>
      <c r="V12" s="1">
        <f t="shared" si="4"/>
        <v>0</v>
      </c>
      <c r="W12" s="1">
        <f>-'School1-FYxx-xx Lunch Meal Data'!$J152</f>
        <v>0</v>
      </c>
      <c r="X12" s="72"/>
      <c r="Y12" s="1">
        <f t="shared" si="5"/>
        <v>0</v>
      </c>
      <c r="Z12" s="1">
        <f>-'School1-FYxx-xx Lunch Meal Data'!$J178</f>
        <v>0</v>
      </c>
      <c r="AA12" s="72"/>
      <c r="AB12" s="1">
        <f t="shared" si="6"/>
        <v>0</v>
      </c>
      <c r="AC12" s="1">
        <f>-'School1-FYxx-xx Lunch Meal Data'!$J204</f>
        <v>0</v>
      </c>
      <c r="AD12" s="72"/>
      <c r="AE12" s="1">
        <f t="shared" si="7"/>
        <v>0</v>
      </c>
      <c r="AF12" s="1">
        <f>-'School1-FYxx-xx Lunch Meal Data'!$J230</f>
        <v>0</v>
      </c>
      <c r="AG12" s="72"/>
      <c r="AH12" s="1">
        <f t="shared" si="8"/>
        <v>0</v>
      </c>
      <c r="AI12" s="1">
        <f>-'School1-FYxx-xx Lunch Meal Data'!$J256</f>
        <v>0</v>
      </c>
      <c r="AJ12" s="72"/>
      <c r="AK12" s="1">
        <f t="shared" si="9"/>
        <v>0</v>
      </c>
      <c r="AL12" s="1">
        <f>-'School1-FYxx-xx Lunch Meal Data'!$J282</f>
        <v>0</v>
      </c>
      <c r="AM12" s="72"/>
      <c r="AN12" s="1">
        <f t="shared" si="10"/>
        <v>0</v>
      </c>
      <c r="AO12" s="1">
        <f>-'School1-FYxx-xx Lunch Meal Data'!$J308</f>
        <v>0</v>
      </c>
      <c r="AP12" s="72"/>
      <c r="AQ12" s="1">
        <f t="shared" si="11"/>
        <v>0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67" x14ac:dyDescent="0.25">
      <c r="A13" s="42" t="s">
        <v>189</v>
      </c>
      <c r="C13" t="s">
        <v>106</v>
      </c>
      <c r="G13" s="1">
        <v>0</v>
      </c>
      <c r="H13" s="1">
        <f>-('School1-FYxx-xx Breakfast Meal'!$K22-'School1-FYxx-xx Breakfast Meal'!$J22)</f>
        <v>0</v>
      </c>
      <c r="I13" s="72"/>
      <c r="J13" s="1">
        <f t="shared" si="0"/>
        <v>0</v>
      </c>
      <c r="K13" s="1">
        <f>-('School1-FYxx-xx Breakfast Meal'!$K48-'School1-FYxx-xx Breakfast Meal'!$J48)</f>
        <v>0</v>
      </c>
      <c r="L13" s="72"/>
      <c r="M13" s="1">
        <f t="shared" si="1"/>
        <v>0</v>
      </c>
      <c r="N13" s="1">
        <f>-('School1-FYxx-xx Breakfast Meal'!$K74-'School1-FYxx-xx Breakfast Meal'!$J74)</f>
        <v>0</v>
      </c>
      <c r="O13" s="72"/>
      <c r="P13" s="1">
        <f t="shared" si="2"/>
        <v>0</v>
      </c>
      <c r="Q13" s="1">
        <f>-('School1-FYxx-xx Breakfast Meal'!$K100-'School1-FYxx-xx Breakfast Meal'!$J100)</f>
        <v>0</v>
      </c>
      <c r="R13" s="72"/>
      <c r="S13" s="1">
        <f t="shared" si="3"/>
        <v>0</v>
      </c>
      <c r="T13" s="1">
        <f>-('School1-FYxx-xx Breakfast Meal'!$K126-'School1-FYxx-xx Breakfast Meal'!$J126)</f>
        <v>0</v>
      </c>
      <c r="U13" s="72"/>
      <c r="V13" s="1">
        <f t="shared" si="4"/>
        <v>0</v>
      </c>
      <c r="W13" s="1">
        <f>-('School1-FYxx-xx Breakfast Meal'!$K152-'School1-FYxx-xx Breakfast Meal'!$J152)</f>
        <v>0</v>
      </c>
      <c r="X13" s="72"/>
      <c r="Y13" s="1">
        <f t="shared" si="5"/>
        <v>0</v>
      </c>
      <c r="Z13" s="1">
        <f>-('School1-FYxx-xx Breakfast Meal'!$K178-'School1-FYxx-xx Breakfast Meal'!$J178)</f>
        <v>0</v>
      </c>
      <c r="AA13" s="72"/>
      <c r="AB13" s="1">
        <f t="shared" si="6"/>
        <v>0</v>
      </c>
      <c r="AC13" s="1">
        <f>-('School1-FYxx-xx Breakfast Meal'!$K204-'School1-FYxx-xx Breakfast Meal'!$J204)</f>
        <v>0</v>
      </c>
      <c r="AD13" s="72"/>
      <c r="AE13" s="1">
        <f t="shared" si="7"/>
        <v>0</v>
      </c>
      <c r="AF13" s="1">
        <f>-('School1-FYxx-xx Breakfast Meal'!$K230-'School1-FYxx-xx Breakfast Meal'!$J230)</f>
        <v>0</v>
      </c>
      <c r="AG13" s="72"/>
      <c r="AH13" s="1">
        <f t="shared" si="8"/>
        <v>0</v>
      </c>
      <c r="AI13" s="1">
        <f>-('School1-FYxx-xx Breakfast Meal'!$K256-'School1-FYxx-xx Breakfast Meal'!$J256)</f>
        <v>0</v>
      </c>
      <c r="AJ13" s="72"/>
      <c r="AK13" s="1">
        <f t="shared" si="9"/>
        <v>0</v>
      </c>
      <c r="AL13" s="1">
        <f>-('School1-FYxx-xx Breakfast Meal'!$K282-'School1-FYxx-xx Breakfast Meal'!$J282)</f>
        <v>0</v>
      </c>
      <c r="AM13" s="72"/>
      <c r="AN13" s="1">
        <f t="shared" si="10"/>
        <v>0</v>
      </c>
      <c r="AO13" s="1">
        <f>-('School1-FYxx-xx Breakfast Meal'!$K308-'School1-FYxx-xx Breakfast Meal'!$J308)</f>
        <v>0</v>
      </c>
      <c r="AP13" s="72"/>
      <c r="AQ13" s="1">
        <f t="shared" si="11"/>
        <v>0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</row>
    <row r="14" spans="1:67" x14ac:dyDescent="0.25">
      <c r="A14" s="42" t="s">
        <v>185</v>
      </c>
      <c r="C14" t="s">
        <v>107</v>
      </c>
      <c r="G14" s="1">
        <v>0</v>
      </c>
      <c r="H14" s="1">
        <f>-'School1-FYxx-xx Breakfast Meal'!$J22</f>
        <v>0</v>
      </c>
      <c r="I14" s="72"/>
      <c r="J14" s="1">
        <f t="shared" si="0"/>
        <v>0</v>
      </c>
      <c r="K14" s="1">
        <f>-'School1-FYxx-xx Breakfast Meal'!$J48</f>
        <v>0</v>
      </c>
      <c r="L14" s="72"/>
      <c r="M14" s="1">
        <f t="shared" si="1"/>
        <v>0</v>
      </c>
      <c r="N14" s="1">
        <f>-'School1-FYxx-xx Breakfast Meal'!$J74</f>
        <v>0</v>
      </c>
      <c r="O14" s="72"/>
      <c r="P14" s="1">
        <f t="shared" si="2"/>
        <v>0</v>
      </c>
      <c r="Q14" s="1">
        <f>-'School1-FYxx-xx Breakfast Meal'!$J100</f>
        <v>0</v>
      </c>
      <c r="R14" s="72"/>
      <c r="S14" s="1">
        <f t="shared" si="3"/>
        <v>0</v>
      </c>
      <c r="T14" s="1">
        <f>-'School1-FYxx-xx Breakfast Meal'!$J126</f>
        <v>0</v>
      </c>
      <c r="U14" s="72"/>
      <c r="V14" s="1">
        <f t="shared" si="4"/>
        <v>0</v>
      </c>
      <c r="W14" s="1">
        <f>-'School1-FYxx-xx Breakfast Meal'!$J152</f>
        <v>0</v>
      </c>
      <c r="X14" s="72"/>
      <c r="Y14" s="1">
        <f t="shared" si="5"/>
        <v>0</v>
      </c>
      <c r="Z14" s="1">
        <f>-'School1-FYxx-xx Breakfast Meal'!$J178</f>
        <v>0</v>
      </c>
      <c r="AA14" s="72"/>
      <c r="AB14" s="1">
        <f t="shared" si="6"/>
        <v>0</v>
      </c>
      <c r="AC14" s="1">
        <f>-'School1-FYxx-xx Breakfast Meal'!$J204</f>
        <v>0</v>
      </c>
      <c r="AD14" s="72"/>
      <c r="AE14" s="1">
        <f t="shared" si="7"/>
        <v>0</v>
      </c>
      <c r="AF14" s="1">
        <f>-'School1-FYxx-xx Breakfast Meal'!$J230</f>
        <v>0</v>
      </c>
      <c r="AG14" s="72"/>
      <c r="AH14" s="1">
        <f t="shared" si="8"/>
        <v>0</v>
      </c>
      <c r="AI14" s="1">
        <f>-'School1-FYxx-xx Breakfast Meal'!$J256</f>
        <v>0</v>
      </c>
      <c r="AJ14" s="72"/>
      <c r="AK14" s="1">
        <f t="shared" si="9"/>
        <v>0</v>
      </c>
      <c r="AL14" s="1">
        <f>-'School1-FYxx-xx Breakfast Meal'!$J282</f>
        <v>0</v>
      </c>
      <c r="AM14" s="72"/>
      <c r="AN14" s="1">
        <f t="shared" si="10"/>
        <v>0</v>
      </c>
      <c r="AO14" s="1">
        <f>-'School1-FYxx-xx Breakfast Meal'!$J308</f>
        <v>0</v>
      </c>
      <c r="AP14" s="72"/>
      <c r="AQ14" s="1">
        <f t="shared" si="11"/>
        <v>0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</row>
    <row r="15" spans="1:67" x14ac:dyDescent="0.25">
      <c r="A15" s="42" t="s">
        <v>185</v>
      </c>
      <c r="C15" t="s">
        <v>56</v>
      </c>
      <c r="G15" s="1">
        <v>0</v>
      </c>
      <c r="I15" s="72"/>
      <c r="J15" s="1">
        <f t="shared" si="0"/>
        <v>0</v>
      </c>
      <c r="L15" s="72"/>
      <c r="M15" s="1">
        <f t="shared" si="1"/>
        <v>0</v>
      </c>
      <c r="O15" s="72"/>
      <c r="P15" s="1">
        <f t="shared" si="2"/>
        <v>0</v>
      </c>
      <c r="R15" s="72"/>
      <c r="S15" s="1">
        <f t="shared" si="3"/>
        <v>0</v>
      </c>
      <c r="U15" s="72"/>
      <c r="V15" s="1">
        <f t="shared" si="4"/>
        <v>0</v>
      </c>
      <c r="X15" s="72"/>
      <c r="Y15" s="1">
        <f t="shared" si="5"/>
        <v>0</v>
      </c>
      <c r="AA15" s="72"/>
      <c r="AB15" s="1">
        <f t="shared" si="6"/>
        <v>0</v>
      </c>
      <c r="AD15" s="72"/>
      <c r="AE15" s="1">
        <f t="shared" si="7"/>
        <v>0</v>
      </c>
      <c r="AG15" s="72"/>
      <c r="AH15" s="1">
        <f t="shared" si="8"/>
        <v>0</v>
      </c>
      <c r="AJ15" s="72"/>
      <c r="AK15" s="1">
        <f t="shared" si="9"/>
        <v>0</v>
      </c>
      <c r="AM15" s="72"/>
      <c r="AN15" s="1">
        <f t="shared" si="10"/>
        <v>0</v>
      </c>
      <c r="AP15" s="72"/>
      <c r="AQ15" s="1">
        <f t="shared" si="11"/>
        <v>0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</row>
    <row r="16" spans="1:67" x14ac:dyDescent="0.25">
      <c r="A16" s="42" t="s">
        <v>185</v>
      </c>
      <c r="C16" t="s">
        <v>57</v>
      </c>
      <c r="G16" s="39">
        <v>0</v>
      </c>
      <c r="I16" s="72"/>
      <c r="J16" s="39">
        <f t="shared" si="0"/>
        <v>0</v>
      </c>
      <c r="L16" s="72"/>
      <c r="M16" s="39">
        <f t="shared" si="1"/>
        <v>0</v>
      </c>
      <c r="O16" s="72"/>
      <c r="P16" s="39">
        <f t="shared" si="2"/>
        <v>0</v>
      </c>
      <c r="R16" s="72"/>
      <c r="S16" s="39">
        <f t="shared" si="3"/>
        <v>0</v>
      </c>
      <c r="U16" s="72"/>
      <c r="V16" s="39">
        <f t="shared" si="4"/>
        <v>0</v>
      </c>
      <c r="X16" s="72"/>
      <c r="Y16" s="39">
        <f t="shared" si="5"/>
        <v>0</v>
      </c>
      <c r="AA16" s="72"/>
      <c r="AB16" s="39">
        <f t="shared" si="6"/>
        <v>0</v>
      </c>
      <c r="AD16" s="72"/>
      <c r="AE16" s="39">
        <f t="shared" si="7"/>
        <v>0</v>
      </c>
      <c r="AG16" s="72"/>
      <c r="AH16" s="39">
        <f t="shared" si="8"/>
        <v>0</v>
      </c>
      <c r="AJ16" s="72"/>
      <c r="AK16" s="39">
        <f t="shared" si="9"/>
        <v>0</v>
      </c>
      <c r="AM16" s="72"/>
      <c r="AN16" s="39">
        <f t="shared" si="10"/>
        <v>0</v>
      </c>
      <c r="AP16" s="72"/>
      <c r="AQ16" s="39">
        <f t="shared" si="11"/>
        <v>0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</row>
    <row r="17" spans="1:58" x14ac:dyDescent="0.25">
      <c r="I17" s="72"/>
      <c r="L17" s="72"/>
      <c r="O17" s="72"/>
      <c r="R17" s="72"/>
      <c r="U17" s="72"/>
      <c r="X17" s="72"/>
      <c r="AA17" s="72"/>
      <c r="AD17" s="72"/>
      <c r="AG17" s="72"/>
      <c r="AJ17" s="72"/>
      <c r="AM17" s="72"/>
      <c r="AP17" s="72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</row>
    <row r="18" spans="1:58" x14ac:dyDescent="0.25">
      <c r="B18" t="s">
        <v>44</v>
      </c>
      <c r="G18" s="39">
        <f>SUM(G11:G17)</f>
        <v>0</v>
      </c>
      <c r="I18" s="72"/>
      <c r="J18" s="39">
        <f>SUM(J11:J17)</f>
        <v>0</v>
      </c>
      <c r="L18" s="72"/>
      <c r="M18" s="39">
        <f>SUM(M11:M17)</f>
        <v>0</v>
      </c>
      <c r="O18" s="72"/>
      <c r="P18" s="39">
        <f>SUM(P11:P17)</f>
        <v>0</v>
      </c>
      <c r="R18" s="72"/>
      <c r="S18" s="39">
        <f>SUM(S11:S17)</f>
        <v>0</v>
      </c>
      <c r="U18" s="72"/>
      <c r="V18" s="39">
        <f>SUM(V11:V17)</f>
        <v>0</v>
      </c>
      <c r="X18" s="72"/>
      <c r="Y18" s="39">
        <f>SUM(Y11:Y17)</f>
        <v>0</v>
      </c>
      <c r="AA18" s="72"/>
      <c r="AB18" s="39">
        <f>SUM(AB11:AB17)</f>
        <v>0</v>
      </c>
      <c r="AD18" s="72"/>
      <c r="AE18" s="39">
        <f>SUM(AE11:AE17)</f>
        <v>0</v>
      </c>
      <c r="AG18" s="72"/>
      <c r="AH18" s="39">
        <f>SUM(AH11:AH17)</f>
        <v>0</v>
      </c>
      <c r="AJ18" s="72"/>
      <c r="AK18" s="39">
        <f>SUM(AK11:AK17)</f>
        <v>0</v>
      </c>
      <c r="AM18" s="72"/>
      <c r="AN18" s="39">
        <f>SUM(AN11:AN17)</f>
        <v>0</v>
      </c>
      <c r="AP18" s="72"/>
      <c r="AQ18" s="39">
        <f>SUM(AQ11:AQ17)</f>
        <v>0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</row>
    <row r="19" spans="1:58" x14ac:dyDescent="0.25">
      <c r="I19" s="72"/>
      <c r="L19" s="72"/>
      <c r="O19" s="72"/>
      <c r="R19" s="72"/>
      <c r="U19" s="72"/>
      <c r="X19" s="72"/>
      <c r="AA19" s="72"/>
      <c r="AD19" s="72"/>
      <c r="AG19" s="72"/>
      <c r="AJ19" s="72"/>
      <c r="AM19" s="72"/>
      <c r="AP19" s="72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</row>
    <row r="20" spans="1:58" x14ac:dyDescent="0.25">
      <c r="A20" t="s">
        <v>121</v>
      </c>
      <c r="B20" t="s">
        <v>45</v>
      </c>
      <c r="I20" s="72"/>
      <c r="L20" s="72"/>
      <c r="O20" s="72"/>
      <c r="R20" s="72"/>
      <c r="U20" s="72"/>
      <c r="X20" s="72"/>
      <c r="AA20" s="72"/>
      <c r="AD20" s="72"/>
      <c r="AG20" s="72"/>
      <c r="AJ20" s="72"/>
      <c r="AM20" s="72"/>
      <c r="AP20" s="72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</row>
    <row r="21" spans="1:58" x14ac:dyDescent="0.25">
      <c r="A21" s="42"/>
      <c r="C21" t="s">
        <v>46</v>
      </c>
      <c r="G21" s="1">
        <v>0</v>
      </c>
      <c r="I21" s="72"/>
      <c r="J21" s="1">
        <f t="shared" ref="J21:J30" si="12">+G21+H21+I21</f>
        <v>0</v>
      </c>
      <c r="L21" s="72"/>
      <c r="M21" s="1">
        <f t="shared" ref="M21:M30" si="13">+J21+K21+L21</f>
        <v>0</v>
      </c>
      <c r="O21" s="72"/>
      <c r="P21" s="1">
        <f t="shared" ref="P21:P30" si="14">+M21+N21+O21</f>
        <v>0</v>
      </c>
      <c r="R21" s="72"/>
      <c r="S21" s="1">
        <f t="shared" ref="S21:S30" si="15">+P21+Q21+R21</f>
        <v>0</v>
      </c>
      <c r="U21" s="72"/>
      <c r="V21" s="1">
        <f t="shared" ref="V21:V30" si="16">+S21+T21+U21</f>
        <v>0</v>
      </c>
      <c r="X21" s="72"/>
      <c r="Y21" s="1">
        <f t="shared" ref="Y21:Y30" si="17">+V21+W21+X21</f>
        <v>0</v>
      </c>
      <c r="AA21" s="72"/>
      <c r="AB21" s="1">
        <f t="shared" ref="AB21:AB30" si="18">+Y21+Z21+AA21</f>
        <v>0</v>
      </c>
      <c r="AD21" s="72"/>
      <c r="AE21" s="1">
        <f t="shared" ref="AE21:AE30" si="19">+AB21+AC21+AD21</f>
        <v>0</v>
      </c>
      <c r="AG21" s="72"/>
      <c r="AH21" s="1">
        <f t="shared" ref="AH21:AH30" si="20">+AE21+AF21+AG21</f>
        <v>0</v>
      </c>
      <c r="AJ21" s="72"/>
      <c r="AK21" s="1">
        <f t="shared" ref="AK21:AK30" si="21">+AH21+AI21+AJ21</f>
        <v>0</v>
      </c>
      <c r="AM21" s="72"/>
      <c r="AN21" s="1">
        <f t="shared" ref="AN21:AN30" si="22">+AK21+AL21+AM21</f>
        <v>0</v>
      </c>
      <c r="AP21" s="72"/>
      <c r="AQ21" s="1">
        <f t="shared" ref="AQ21:AQ30" si="23">+AN21+AO21+AP21</f>
        <v>0</v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</row>
    <row r="22" spans="1:58" x14ac:dyDescent="0.25">
      <c r="A22" s="42"/>
      <c r="C22" t="s">
        <v>47</v>
      </c>
      <c r="G22" s="1">
        <v>0</v>
      </c>
      <c r="I22" s="72"/>
      <c r="J22" s="1">
        <f t="shared" si="12"/>
        <v>0</v>
      </c>
      <c r="L22" s="72"/>
      <c r="M22" s="1">
        <f t="shared" si="13"/>
        <v>0</v>
      </c>
      <c r="O22" s="72"/>
      <c r="P22" s="1">
        <f t="shared" si="14"/>
        <v>0</v>
      </c>
      <c r="R22" s="72"/>
      <c r="S22" s="1">
        <f t="shared" si="15"/>
        <v>0</v>
      </c>
      <c r="U22" s="72"/>
      <c r="V22" s="1">
        <f t="shared" si="16"/>
        <v>0</v>
      </c>
      <c r="X22" s="72"/>
      <c r="Y22" s="1">
        <f t="shared" si="17"/>
        <v>0</v>
      </c>
      <c r="AA22" s="72"/>
      <c r="AB22" s="1">
        <f t="shared" si="18"/>
        <v>0</v>
      </c>
      <c r="AD22" s="72"/>
      <c r="AE22" s="1">
        <f t="shared" si="19"/>
        <v>0</v>
      </c>
      <c r="AG22" s="72"/>
      <c r="AH22" s="1">
        <f t="shared" si="20"/>
        <v>0</v>
      </c>
      <c r="AJ22" s="72"/>
      <c r="AK22" s="1">
        <f t="shared" si="21"/>
        <v>0</v>
      </c>
      <c r="AM22" s="72"/>
      <c r="AN22" s="1">
        <f t="shared" si="22"/>
        <v>0</v>
      </c>
      <c r="AP22" s="72"/>
      <c r="AQ22" s="1">
        <f t="shared" si="23"/>
        <v>0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</row>
    <row r="23" spans="1:58" x14ac:dyDescent="0.25">
      <c r="A23" s="42"/>
      <c r="C23" t="s">
        <v>48</v>
      </c>
      <c r="G23" s="1">
        <v>0</v>
      </c>
      <c r="I23" s="72"/>
      <c r="J23" s="1">
        <f t="shared" si="12"/>
        <v>0</v>
      </c>
      <c r="L23" s="72"/>
      <c r="M23" s="1">
        <f t="shared" si="13"/>
        <v>0</v>
      </c>
      <c r="O23" s="72"/>
      <c r="P23" s="1">
        <f t="shared" si="14"/>
        <v>0</v>
      </c>
      <c r="R23" s="72"/>
      <c r="S23" s="1">
        <f t="shared" si="15"/>
        <v>0</v>
      </c>
      <c r="U23" s="72"/>
      <c r="V23" s="1">
        <f t="shared" si="16"/>
        <v>0</v>
      </c>
      <c r="X23" s="72"/>
      <c r="Y23" s="1">
        <f t="shared" si="17"/>
        <v>0</v>
      </c>
      <c r="AA23" s="72"/>
      <c r="AB23" s="1">
        <f t="shared" si="18"/>
        <v>0</v>
      </c>
      <c r="AD23" s="72"/>
      <c r="AE23" s="1">
        <f t="shared" si="19"/>
        <v>0</v>
      </c>
      <c r="AG23" s="72"/>
      <c r="AH23" s="1">
        <f t="shared" si="20"/>
        <v>0</v>
      </c>
      <c r="AJ23" s="72"/>
      <c r="AK23" s="1">
        <f t="shared" si="21"/>
        <v>0</v>
      </c>
      <c r="AM23" s="72"/>
      <c r="AN23" s="1">
        <f t="shared" si="22"/>
        <v>0</v>
      </c>
      <c r="AP23" s="72"/>
      <c r="AQ23" s="1">
        <f t="shared" si="23"/>
        <v>0</v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</row>
    <row r="24" spans="1:58" x14ac:dyDescent="0.25">
      <c r="A24" s="42"/>
      <c r="C24" t="s">
        <v>144</v>
      </c>
      <c r="G24" s="1">
        <v>0</v>
      </c>
      <c r="H24" s="1">
        <f>+'School1-FYxx-xx Lunch Meal Data'!$K29</f>
        <v>0</v>
      </c>
      <c r="I24" s="72"/>
      <c r="J24" s="1">
        <f t="shared" si="12"/>
        <v>0</v>
      </c>
      <c r="K24" s="1">
        <f>+'School1-FYxx-xx Lunch Meal Data'!$K55</f>
        <v>0</v>
      </c>
      <c r="L24" s="72"/>
      <c r="M24" s="1">
        <f t="shared" si="13"/>
        <v>0</v>
      </c>
      <c r="N24" s="1">
        <f>+'School1-FYxx-xx Lunch Meal Data'!$K81</f>
        <v>0</v>
      </c>
      <c r="O24" s="72"/>
      <c r="P24" s="1">
        <f t="shared" si="14"/>
        <v>0</v>
      </c>
      <c r="Q24" s="1">
        <f>+'School1-FYxx-xx Lunch Meal Data'!$K107</f>
        <v>0</v>
      </c>
      <c r="R24" s="72"/>
      <c r="S24" s="1">
        <f t="shared" si="15"/>
        <v>0</v>
      </c>
      <c r="T24" s="1">
        <f>+'School1-FYxx-xx Lunch Meal Data'!$K133</f>
        <v>0</v>
      </c>
      <c r="U24" s="72"/>
      <c r="V24" s="1">
        <f t="shared" si="16"/>
        <v>0</v>
      </c>
      <c r="W24" s="1">
        <f>+'School1-FYxx-xx Lunch Meal Data'!$K159</f>
        <v>0</v>
      </c>
      <c r="X24" s="72"/>
      <c r="Y24" s="1">
        <f t="shared" si="17"/>
        <v>0</v>
      </c>
      <c r="Z24" s="1">
        <f>+'School1-FYxx-xx Lunch Meal Data'!$K185</f>
        <v>0</v>
      </c>
      <c r="AA24" s="72"/>
      <c r="AB24" s="1">
        <f t="shared" si="18"/>
        <v>0</v>
      </c>
      <c r="AC24" s="1">
        <f>+'School1-FYxx-xx Lunch Meal Data'!$K211</f>
        <v>0</v>
      </c>
      <c r="AD24" s="72"/>
      <c r="AE24" s="1">
        <f t="shared" si="19"/>
        <v>0</v>
      </c>
      <c r="AF24" s="1">
        <f>+'School1-FYxx-xx Lunch Meal Data'!$K237</f>
        <v>0</v>
      </c>
      <c r="AG24" s="72"/>
      <c r="AH24" s="1">
        <f t="shared" si="20"/>
        <v>0</v>
      </c>
      <c r="AI24" s="1">
        <f>+'School1-FYxx-xx Lunch Meal Data'!$K263</f>
        <v>0</v>
      </c>
      <c r="AJ24" s="72"/>
      <c r="AK24" s="1">
        <f t="shared" si="21"/>
        <v>0</v>
      </c>
      <c r="AL24" s="1">
        <f>+'School1-FYxx-xx Lunch Meal Data'!$K289</f>
        <v>0</v>
      </c>
      <c r="AM24" s="72"/>
      <c r="AN24" s="1">
        <f t="shared" si="22"/>
        <v>0</v>
      </c>
      <c r="AO24" s="1">
        <f>+'School1-FYxx-xx Lunch Meal Data'!$K315</f>
        <v>0</v>
      </c>
      <c r="AP24" s="72"/>
      <c r="AQ24" s="1">
        <f t="shared" si="23"/>
        <v>0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</row>
    <row r="25" spans="1:58" x14ac:dyDescent="0.25">
      <c r="A25" s="42"/>
      <c r="C25" t="s">
        <v>145</v>
      </c>
      <c r="G25" s="1">
        <v>0</v>
      </c>
      <c r="H25" s="1">
        <f>+'School1-FYxx-xx Breakfast Meal'!$K29</f>
        <v>0</v>
      </c>
      <c r="I25" s="72"/>
      <c r="J25" s="1">
        <f t="shared" si="12"/>
        <v>0</v>
      </c>
      <c r="K25" s="1">
        <f>+'School1-FYxx-xx Breakfast Meal'!$K55</f>
        <v>0</v>
      </c>
      <c r="L25" s="72"/>
      <c r="M25" s="1">
        <f t="shared" si="13"/>
        <v>0</v>
      </c>
      <c r="N25" s="1">
        <f>+'School1-FYxx-xx Breakfast Meal'!$K81</f>
        <v>0</v>
      </c>
      <c r="O25" s="72"/>
      <c r="P25" s="1">
        <f t="shared" si="14"/>
        <v>0</v>
      </c>
      <c r="Q25" s="1">
        <f>+'School1-FYxx-xx Breakfast Meal'!$K107</f>
        <v>0</v>
      </c>
      <c r="R25" s="72"/>
      <c r="S25" s="1">
        <f t="shared" si="15"/>
        <v>0</v>
      </c>
      <c r="T25" s="1">
        <f>+'School1-FYxx-xx Breakfast Meal'!$K133</f>
        <v>0</v>
      </c>
      <c r="U25" s="72"/>
      <c r="V25" s="1">
        <f t="shared" si="16"/>
        <v>0</v>
      </c>
      <c r="W25" s="1">
        <f>+'School1-FYxx-xx Breakfast Meal'!$K159</f>
        <v>0</v>
      </c>
      <c r="X25" s="72"/>
      <c r="Y25" s="1">
        <f t="shared" si="17"/>
        <v>0</v>
      </c>
      <c r="Z25" s="1">
        <f>+'School1-FYxx-xx Breakfast Meal'!$K185</f>
        <v>0</v>
      </c>
      <c r="AA25" s="72"/>
      <c r="AB25" s="1">
        <f t="shared" si="18"/>
        <v>0</v>
      </c>
      <c r="AC25" s="1">
        <f>+'School1-FYxx-xx Breakfast Meal'!$K211</f>
        <v>0</v>
      </c>
      <c r="AD25" s="72"/>
      <c r="AE25" s="1">
        <f t="shared" si="19"/>
        <v>0</v>
      </c>
      <c r="AF25" s="1">
        <f>+'School1-FYxx-xx Breakfast Meal'!$K237</f>
        <v>0</v>
      </c>
      <c r="AG25" s="72"/>
      <c r="AH25" s="1">
        <f t="shared" si="20"/>
        <v>0</v>
      </c>
      <c r="AI25" s="1">
        <f>+'School1-FYxx-xx Breakfast Meal'!$K263</f>
        <v>0</v>
      </c>
      <c r="AJ25" s="72"/>
      <c r="AK25" s="1">
        <f t="shared" si="21"/>
        <v>0</v>
      </c>
      <c r="AL25" s="1">
        <f>+'School1-FYxx-xx Breakfast Meal'!$K289</f>
        <v>0</v>
      </c>
      <c r="AM25" s="72"/>
      <c r="AN25" s="1">
        <f t="shared" si="22"/>
        <v>0</v>
      </c>
      <c r="AO25" s="1">
        <f>+'School1-FYxx-xx Breakfast Meal'!$K315</f>
        <v>0</v>
      </c>
      <c r="AP25" s="72"/>
      <c r="AQ25" s="1">
        <f t="shared" si="23"/>
        <v>0</v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</row>
    <row r="26" spans="1:58" x14ac:dyDescent="0.25">
      <c r="A26" s="42"/>
      <c r="C26" t="s">
        <v>175</v>
      </c>
      <c r="G26" s="1">
        <v>0</v>
      </c>
      <c r="I26" s="72"/>
      <c r="J26" s="1">
        <f t="shared" ref="J26" si="24">+G26+H26+I26</f>
        <v>0</v>
      </c>
      <c r="L26" s="72"/>
      <c r="M26" s="1">
        <f t="shared" ref="M26" si="25">+J26+K26+L26</f>
        <v>0</v>
      </c>
      <c r="O26" s="72"/>
      <c r="P26" s="1">
        <f t="shared" ref="P26" si="26">+M26+N26+O26</f>
        <v>0</v>
      </c>
      <c r="R26" s="72"/>
      <c r="S26" s="1">
        <f t="shared" ref="S26" si="27">+P26+Q26+R26</f>
        <v>0</v>
      </c>
      <c r="U26" s="72"/>
      <c r="V26" s="1">
        <f t="shared" ref="V26" si="28">+S26+T26+U26</f>
        <v>0</v>
      </c>
      <c r="X26" s="72"/>
      <c r="Y26" s="1">
        <f t="shared" ref="Y26" si="29">+V26+W26+X26</f>
        <v>0</v>
      </c>
      <c r="AA26" s="72"/>
      <c r="AB26" s="1">
        <f t="shared" ref="AB26" si="30">+Y26+Z26+AA26</f>
        <v>0</v>
      </c>
      <c r="AD26" s="72"/>
      <c r="AE26" s="1">
        <f t="shared" ref="AE26" si="31">+AB26+AC26+AD26</f>
        <v>0</v>
      </c>
      <c r="AG26" s="72"/>
      <c r="AH26" s="1">
        <f t="shared" ref="AH26" si="32">+AE26+AF26+AG26</f>
        <v>0</v>
      </c>
      <c r="AJ26" s="72"/>
      <c r="AK26" s="1">
        <f t="shared" ref="AK26" si="33">+AH26+AI26+AJ26</f>
        <v>0</v>
      </c>
      <c r="AM26" s="72"/>
      <c r="AN26" s="1">
        <f t="shared" ref="AN26" si="34">+AK26+AL26+AM26</f>
        <v>0</v>
      </c>
      <c r="AP26" s="72"/>
      <c r="AQ26" s="1">
        <f t="shared" ref="AQ26" si="35">+AN26+AO26+AP26</f>
        <v>0</v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</row>
    <row r="27" spans="1:58" x14ac:dyDescent="0.25">
      <c r="A27" s="42"/>
      <c r="C27" t="s">
        <v>49</v>
      </c>
      <c r="G27" s="1">
        <v>0</v>
      </c>
      <c r="I27" s="72"/>
      <c r="J27" s="1">
        <f t="shared" si="12"/>
        <v>0</v>
      </c>
      <c r="L27" s="72"/>
      <c r="M27" s="1">
        <f t="shared" si="13"/>
        <v>0</v>
      </c>
      <c r="O27" s="72"/>
      <c r="P27" s="1">
        <f t="shared" si="14"/>
        <v>0</v>
      </c>
      <c r="R27" s="72"/>
      <c r="S27" s="1">
        <f t="shared" si="15"/>
        <v>0</v>
      </c>
      <c r="U27" s="72"/>
      <c r="V27" s="1">
        <f t="shared" si="16"/>
        <v>0</v>
      </c>
      <c r="X27" s="72"/>
      <c r="Y27" s="1">
        <f t="shared" si="17"/>
        <v>0</v>
      </c>
      <c r="AA27" s="72"/>
      <c r="AB27" s="1">
        <f t="shared" si="18"/>
        <v>0</v>
      </c>
      <c r="AD27" s="72"/>
      <c r="AE27" s="1">
        <f t="shared" si="19"/>
        <v>0</v>
      </c>
      <c r="AG27" s="72"/>
      <c r="AH27" s="1">
        <f t="shared" si="20"/>
        <v>0</v>
      </c>
      <c r="AJ27" s="72"/>
      <c r="AK27" s="1">
        <f t="shared" si="21"/>
        <v>0</v>
      </c>
      <c r="AM27" s="72"/>
      <c r="AN27" s="1">
        <f t="shared" si="22"/>
        <v>0</v>
      </c>
      <c r="AP27" s="72"/>
      <c r="AQ27" s="1">
        <f t="shared" si="23"/>
        <v>0</v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</row>
    <row r="28" spans="1:58" x14ac:dyDescent="0.25">
      <c r="A28" s="42"/>
      <c r="C28" t="s">
        <v>50</v>
      </c>
      <c r="G28" s="1">
        <v>0</v>
      </c>
      <c r="I28" s="72"/>
      <c r="J28" s="1">
        <f t="shared" si="12"/>
        <v>0</v>
      </c>
      <c r="L28" s="72"/>
      <c r="M28" s="1">
        <f t="shared" si="13"/>
        <v>0</v>
      </c>
      <c r="O28" s="72"/>
      <c r="P28" s="1">
        <f t="shared" si="14"/>
        <v>0</v>
      </c>
      <c r="R28" s="72"/>
      <c r="S28" s="1">
        <f t="shared" si="15"/>
        <v>0</v>
      </c>
      <c r="U28" s="72"/>
      <c r="V28" s="1">
        <f t="shared" si="16"/>
        <v>0</v>
      </c>
      <c r="X28" s="72"/>
      <c r="Y28" s="1">
        <f t="shared" si="17"/>
        <v>0</v>
      </c>
      <c r="AA28" s="72"/>
      <c r="AB28" s="1">
        <f t="shared" si="18"/>
        <v>0</v>
      </c>
      <c r="AD28" s="72"/>
      <c r="AE28" s="1">
        <f t="shared" si="19"/>
        <v>0</v>
      </c>
      <c r="AG28" s="72"/>
      <c r="AH28" s="1">
        <f t="shared" si="20"/>
        <v>0</v>
      </c>
      <c r="AJ28" s="72"/>
      <c r="AK28" s="1">
        <f t="shared" si="21"/>
        <v>0</v>
      </c>
      <c r="AM28" s="72"/>
      <c r="AN28" s="1">
        <f t="shared" si="22"/>
        <v>0</v>
      </c>
      <c r="AP28" s="72"/>
      <c r="AQ28" s="1">
        <f t="shared" si="23"/>
        <v>0</v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</row>
    <row r="29" spans="1:58" x14ac:dyDescent="0.25">
      <c r="A29" s="42"/>
      <c r="C29" t="s">
        <v>180</v>
      </c>
      <c r="G29" s="1">
        <v>0</v>
      </c>
      <c r="I29" s="72"/>
      <c r="J29" s="1">
        <f t="shared" si="12"/>
        <v>0</v>
      </c>
      <c r="L29" s="72"/>
      <c r="M29" s="1">
        <f t="shared" si="13"/>
        <v>0</v>
      </c>
      <c r="O29" s="72"/>
      <c r="P29" s="1">
        <f t="shared" si="14"/>
        <v>0</v>
      </c>
      <c r="R29" s="72"/>
      <c r="S29" s="1">
        <f t="shared" si="15"/>
        <v>0</v>
      </c>
      <c r="U29" s="72"/>
      <c r="V29" s="1">
        <f t="shared" si="16"/>
        <v>0</v>
      </c>
      <c r="X29" s="72"/>
      <c r="Y29" s="1">
        <f t="shared" si="17"/>
        <v>0</v>
      </c>
      <c r="AA29" s="72"/>
      <c r="AB29" s="1">
        <f t="shared" si="18"/>
        <v>0</v>
      </c>
      <c r="AD29" s="72"/>
      <c r="AE29" s="1">
        <f t="shared" si="19"/>
        <v>0</v>
      </c>
      <c r="AG29" s="72"/>
      <c r="AH29" s="1">
        <f t="shared" si="20"/>
        <v>0</v>
      </c>
      <c r="AJ29" s="72"/>
      <c r="AK29" s="1">
        <f t="shared" si="21"/>
        <v>0</v>
      </c>
      <c r="AM29" s="72"/>
      <c r="AN29" s="1">
        <f t="shared" si="22"/>
        <v>0</v>
      </c>
      <c r="AP29" s="72"/>
      <c r="AQ29" s="1">
        <f t="shared" si="23"/>
        <v>0</v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</row>
    <row r="30" spans="1:58" x14ac:dyDescent="0.25">
      <c r="A30" s="42"/>
      <c r="C30" t="s">
        <v>52</v>
      </c>
      <c r="G30" s="39">
        <v>0</v>
      </c>
      <c r="I30" s="72"/>
      <c r="J30" s="39">
        <f t="shared" si="12"/>
        <v>0</v>
      </c>
      <c r="L30" s="72"/>
      <c r="M30" s="39">
        <f t="shared" si="13"/>
        <v>0</v>
      </c>
      <c r="O30" s="72"/>
      <c r="P30" s="39">
        <f t="shared" si="14"/>
        <v>0</v>
      </c>
      <c r="R30" s="72"/>
      <c r="S30" s="39">
        <f t="shared" si="15"/>
        <v>0</v>
      </c>
      <c r="U30" s="72"/>
      <c r="V30" s="39">
        <f t="shared" si="16"/>
        <v>0</v>
      </c>
      <c r="X30" s="72"/>
      <c r="Y30" s="39">
        <f t="shared" si="17"/>
        <v>0</v>
      </c>
      <c r="AA30" s="72"/>
      <c r="AB30" s="39">
        <f t="shared" si="18"/>
        <v>0</v>
      </c>
      <c r="AD30" s="72"/>
      <c r="AE30" s="39">
        <f t="shared" si="19"/>
        <v>0</v>
      </c>
      <c r="AG30" s="72"/>
      <c r="AH30" s="39">
        <f t="shared" si="20"/>
        <v>0</v>
      </c>
      <c r="AJ30" s="72"/>
      <c r="AK30" s="39">
        <f t="shared" si="21"/>
        <v>0</v>
      </c>
      <c r="AM30" s="72"/>
      <c r="AN30" s="39">
        <f t="shared" si="22"/>
        <v>0</v>
      </c>
      <c r="AP30" s="72"/>
      <c r="AQ30" s="39">
        <f t="shared" si="23"/>
        <v>0</v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</row>
    <row r="31" spans="1:58" x14ac:dyDescent="0.25">
      <c r="I31" s="72"/>
      <c r="L31" s="72"/>
      <c r="O31" s="72"/>
      <c r="R31" s="72"/>
      <c r="U31" s="72"/>
      <c r="X31" s="72"/>
      <c r="AA31" s="72"/>
      <c r="AD31" s="72"/>
      <c r="AG31" s="72"/>
      <c r="AJ31" s="72"/>
      <c r="AM31" s="72"/>
      <c r="AP31" s="72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</row>
    <row r="32" spans="1:58" x14ac:dyDescent="0.25">
      <c r="A32" s="42" t="s">
        <v>176</v>
      </c>
      <c r="B32" t="s">
        <v>53</v>
      </c>
      <c r="G32" s="39">
        <f>SUM(G21:G31)</f>
        <v>0</v>
      </c>
      <c r="I32" s="72"/>
      <c r="J32" s="39">
        <f>SUM(J21:J31)</f>
        <v>0</v>
      </c>
      <c r="L32" s="72"/>
      <c r="M32" s="39">
        <f>SUM(M21:M31)</f>
        <v>0</v>
      </c>
      <c r="O32" s="72"/>
      <c r="P32" s="39">
        <f>SUM(P21:P31)</f>
        <v>0</v>
      </c>
      <c r="R32" s="72"/>
      <c r="S32" s="39">
        <f>SUM(S21:S31)</f>
        <v>0</v>
      </c>
      <c r="U32" s="72"/>
      <c r="V32" s="39">
        <f>SUM(V21:V31)</f>
        <v>0</v>
      </c>
      <c r="X32" s="72"/>
      <c r="Y32" s="39">
        <f>SUM(Y21:Y31)</f>
        <v>0</v>
      </c>
      <c r="AA32" s="72"/>
      <c r="AB32" s="39">
        <f>SUM(AB21:AB31)</f>
        <v>0</v>
      </c>
      <c r="AD32" s="72"/>
      <c r="AE32" s="39">
        <f>SUM(AE21:AE31)</f>
        <v>0</v>
      </c>
      <c r="AG32" s="72"/>
      <c r="AH32" s="39">
        <f>SUM(AH21:AH31)</f>
        <v>0</v>
      </c>
      <c r="AJ32" s="72"/>
      <c r="AK32" s="39">
        <f>SUM(AK21:AK31)</f>
        <v>0</v>
      </c>
      <c r="AM32" s="72"/>
      <c r="AN32" s="39">
        <f>SUM(AN21:AN31)</f>
        <v>0</v>
      </c>
      <c r="AP32" s="72"/>
      <c r="AQ32" s="39">
        <f>SUM(AQ21:AQ31)</f>
        <v>0</v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</row>
    <row r="33" spans="1:58" x14ac:dyDescent="0.25">
      <c r="I33" s="72"/>
      <c r="L33" s="72"/>
      <c r="O33" s="72"/>
      <c r="R33" s="72"/>
      <c r="U33" s="72"/>
      <c r="X33" s="72"/>
      <c r="AA33" s="72"/>
      <c r="AD33" s="72"/>
      <c r="AG33" s="72"/>
      <c r="AJ33" s="72"/>
      <c r="AM33" s="72"/>
      <c r="AP33" s="72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</row>
    <row r="34" spans="1:58" x14ac:dyDescent="0.25">
      <c r="B34" t="s">
        <v>54</v>
      </c>
      <c r="G34" s="39">
        <f>+G18-G32</f>
        <v>0</v>
      </c>
      <c r="I34" s="72"/>
      <c r="J34" s="39">
        <f>+J18-J32</f>
        <v>0</v>
      </c>
      <c r="L34" s="72"/>
      <c r="M34" s="39">
        <f>+M18-M32</f>
        <v>0</v>
      </c>
      <c r="O34" s="72"/>
      <c r="P34" s="39">
        <f>+P18-P32</f>
        <v>0</v>
      </c>
      <c r="R34" s="72"/>
      <c r="S34" s="39">
        <f>+S18-S32</f>
        <v>0</v>
      </c>
      <c r="U34" s="72"/>
      <c r="V34" s="39">
        <f>+V18-V32</f>
        <v>0</v>
      </c>
      <c r="X34" s="72"/>
      <c r="Y34" s="39">
        <f>+Y18-Y32</f>
        <v>0</v>
      </c>
      <c r="AA34" s="72"/>
      <c r="AB34" s="39">
        <f>+AB18-AB32</f>
        <v>0</v>
      </c>
      <c r="AD34" s="72"/>
      <c r="AE34" s="39">
        <f>+AE18-AE32</f>
        <v>0</v>
      </c>
      <c r="AG34" s="72"/>
      <c r="AH34" s="39">
        <f>+AH18-AH32</f>
        <v>0</v>
      </c>
      <c r="AJ34" s="72"/>
      <c r="AK34" s="39">
        <f>+AK18-AK32</f>
        <v>0</v>
      </c>
      <c r="AM34" s="72"/>
      <c r="AN34" s="39">
        <f>+AN18-AN32</f>
        <v>0</v>
      </c>
      <c r="AP34" s="72"/>
      <c r="AQ34" s="39">
        <f>+AQ18-AQ32</f>
        <v>0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</row>
    <row r="35" spans="1:58" x14ac:dyDescent="0.25">
      <c r="I35" s="72"/>
      <c r="L35" s="72"/>
      <c r="O35" s="72"/>
      <c r="R35" s="72"/>
      <c r="U35" s="72"/>
      <c r="X35" s="72"/>
      <c r="AA35" s="72"/>
      <c r="AD35" s="72"/>
      <c r="AG35" s="72"/>
      <c r="AJ35" s="72"/>
      <c r="AM35" s="72"/>
      <c r="AP35" s="72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</row>
    <row r="36" spans="1:58" x14ac:dyDescent="0.25">
      <c r="A36" t="s">
        <v>109</v>
      </c>
      <c r="B36" t="s">
        <v>55</v>
      </c>
      <c r="I36" s="72"/>
      <c r="L36" s="72"/>
      <c r="O36" s="72"/>
      <c r="R36" s="72"/>
      <c r="U36" s="72"/>
      <c r="X36" s="72"/>
      <c r="AA36" s="72"/>
      <c r="AD36" s="72"/>
      <c r="AG36" s="72"/>
      <c r="AJ36" s="72"/>
      <c r="AM36" s="72"/>
      <c r="AP36" s="72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</row>
    <row r="37" spans="1:58" x14ac:dyDescent="0.25">
      <c r="A37" s="42" t="s">
        <v>190</v>
      </c>
      <c r="C37" t="s">
        <v>59</v>
      </c>
      <c r="G37" s="1">
        <v>0</v>
      </c>
      <c r="H37" s="1">
        <f>-'School1-FYxx-xx Lunch Meal Data'!$K24</f>
        <v>0</v>
      </c>
      <c r="I37" s="72"/>
      <c r="J37" s="1">
        <f>+G37-H37-I37</f>
        <v>0</v>
      </c>
      <c r="K37" s="1">
        <f>-'School1-FYxx-xx Lunch Meal Data'!$K50</f>
        <v>0</v>
      </c>
      <c r="L37" s="72"/>
      <c r="M37" s="1">
        <f>+J37-K37-L37</f>
        <v>0</v>
      </c>
      <c r="N37" s="1">
        <f>-'School1-FYxx-xx Lunch Meal Data'!$K76</f>
        <v>0</v>
      </c>
      <c r="O37" s="72"/>
      <c r="P37" s="1">
        <f>+M37-N37-O37</f>
        <v>0</v>
      </c>
      <c r="Q37" s="1">
        <f>-'School1-FYxx-xx Lunch Meal Data'!$K102</f>
        <v>0</v>
      </c>
      <c r="R37" s="72"/>
      <c r="S37" s="1">
        <f>+P37-Q37-R37</f>
        <v>0</v>
      </c>
      <c r="T37" s="1">
        <f>-'School1-FYxx-xx Lunch Meal Data'!$K128</f>
        <v>0</v>
      </c>
      <c r="U37" s="72"/>
      <c r="V37" s="1">
        <f>+S37-T37-U37</f>
        <v>0</v>
      </c>
      <c r="W37" s="1">
        <f>-'School1-FYxx-xx Lunch Meal Data'!$K154</f>
        <v>0</v>
      </c>
      <c r="X37" s="72"/>
      <c r="Y37" s="1">
        <f>+V37-W37-X37</f>
        <v>0</v>
      </c>
      <c r="Z37" s="1">
        <f>-'School1-FYxx-xx Lunch Meal Data'!$K180</f>
        <v>0</v>
      </c>
      <c r="AA37" s="72"/>
      <c r="AB37" s="1">
        <f>+Y37-Z37-AA37</f>
        <v>0</v>
      </c>
      <c r="AC37" s="1">
        <f>-'School1-FYxx-xx Lunch Meal Data'!$K206</f>
        <v>0</v>
      </c>
      <c r="AD37" s="72"/>
      <c r="AE37" s="1">
        <f>+AB37-AC37-AD37</f>
        <v>0</v>
      </c>
      <c r="AF37" s="1">
        <f>-'School1-FYxx-xx Lunch Meal Data'!$K232</f>
        <v>0</v>
      </c>
      <c r="AG37" s="72"/>
      <c r="AH37" s="1">
        <f>+AE37-AF37-AG37</f>
        <v>0</v>
      </c>
      <c r="AI37" s="1">
        <f>-'School1-FYxx-xx Lunch Meal Data'!$K258</f>
        <v>0</v>
      </c>
      <c r="AJ37" s="72"/>
      <c r="AK37" s="1">
        <f>+AH37-AI37-AJ37</f>
        <v>0</v>
      </c>
      <c r="AL37" s="1">
        <f>-'School1-FYxx-xx Lunch Meal Data'!$K284</f>
        <v>0</v>
      </c>
      <c r="AM37" s="72"/>
      <c r="AN37" s="1">
        <f>+AK37-AL37-AM37</f>
        <v>0</v>
      </c>
      <c r="AO37" s="1">
        <f>-'School1-FYxx-xx Lunch Meal Data'!$K310</f>
        <v>0</v>
      </c>
      <c r="AP37" s="72"/>
      <c r="AQ37" s="1">
        <f>+AN37-AO37-AP37</f>
        <v>0</v>
      </c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</row>
    <row r="38" spans="1:58" x14ac:dyDescent="0.25">
      <c r="A38" s="42" t="s">
        <v>191</v>
      </c>
      <c r="C38" t="s">
        <v>58</v>
      </c>
      <c r="G38" s="1">
        <v>0</v>
      </c>
      <c r="H38" s="1">
        <f>-'School1-FYxx-xx Breakfast Meal'!$K24</f>
        <v>0</v>
      </c>
      <c r="I38" s="72"/>
      <c r="J38" s="1">
        <f>+G38-H38-I38</f>
        <v>0</v>
      </c>
      <c r="K38" s="1">
        <f>-'School1-FYxx-xx Breakfast Meal'!$K50</f>
        <v>0</v>
      </c>
      <c r="L38" s="72"/>
      <c r="M38" s="1">
        <f>+J38-K38-L38</f>
        <v>0</v>
      </c>
      <c r="N38" s="1">
        <f>-'School1-FYxx-xx Breakfast Meal'!$K76</f>
        <v>0</v>
      </c>
      <c r="O38" s="72"/>
      <c r="P38" s="1">
        <f>+M38-N38-O38</f>
        <v>0</v>
      </c>
      <c r="Q38" s="1">
        <f>-'School1-FYxx-xx Breakfast Meal'!$K102</f>
        <v>0</v>
      </c>
      <c r="R38" s="72"/>
      <c r="S38" s="1">
        <f>+P38-Q38-R38</f>
        <v>0</v>
      </c>
      <c r="T38" s="1">
        <f>-'School1-FYxx-xx Breakfast Meal'!$K128</f>
        <v>0</v>
      </c>
      <c r="U38" s="72"/>
      <c r="V38" s="1">
        <f>+S38-T38-U38</f>
        <v>0</v>
      </c>
      <c r="W38" s="1">
        <f>-'School1-FYxx-xx Breakfast Meal'!$K154</f>
        <v>0</v>
      </c>
      <c r="X38" s="72"/>
      <c r="Y38" s="1">
        <f>+V38-W38-X38</f>
        <v>0</v>
      </c>
      <c r="Z38" s="1">
        <f>-'School1-FYxx-xx Breakfast Meal'!$K180</f>
        <v>0</v>
      </c>
      <c r="AA38" s="72"/>
      <c r="AB38" s="1">
        <f>+Y38-Z38-AA38</f>
        <v>0</v>
      </c>
      <c r="AC38" s="1">
        <f>-'School1-FYxx-xx Breakfast Meal'!$K206</f>
        <v>0</v>
      </c>
      <c r="AD38" s="72"/>
      <c r="AE38" s="1">
        <f>+AB38-AC38-AD38</f>
        <v>0</v>
      </c>
      <c r="AF38" s="1">
        <f>-'School1-FYxx-xx Breakfast Meal'!$K232</f>
        <v>0</v>
      </c>
      <c r="AG38" s="72"/>
      <c r="AH38" s="1">
        <f>+AE38-AF38-AG38</f>
        <v>0</v>
      </c>
      <c r="AI38" s="1">
        <f>-'School1-FYxx-xx Breakfast Meal'!$K258</f>
        <v>0</v>
      </c>
      <c r="AJ38" s="72"/>
      <c r="AK38" s="1">
        <f>+AH38-AI38-AJ38</f>
        <v>0</v>
      </c>
      <c r="AL38" s="1">
        <f>-'School1-FYxx-xx Breakfast Meal'!$K284</f>
        <v>0</v>
      </c>
      <c r="AM38" s="72"/>
      <c r="AN38" s="1">
        <f>+AK38-AL38-AM38</f>
        <v>0</v>
      </c>
      <c r="AO38" s="1">
        <f>-'School1-FYxx-xx Breakfast Meal'!$K310</f>
        <v>0</v>
      </c>
      <c r="AP38" s="72"/>
      <c r="AQ38" s="1">
        <f>+AN38-AO38-AP38</f>
        <v>0</v>
      </c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</row>
    <row r="39" spans="1:58" x14ac:dyDescent="0.25">
      <c r="A39" s="42" t="s">
        <v>192</v>
      </c>
      <c r="C39" t="s">
        <v>102</v>
      </c>
      <c r="G39" s="1">
        <v>0</v>
      </c>
      <c r="H39" s="1">
        <f>-'School1-FYxx-xx Lunch Meal Data'!$K23-'School1-FYxx-xx Breakfast Meal'!$K23</f>
        <v>0</v>
      </c>
      <c r="I39" s="72"/>
      <c r="J39" s="1">
        <f>+G39-H39-I39</f>
        <v>0</v>
      </c>
      <c r="K39" s="1">
        <f>-'School1-FYxx-xx Lunch Meal Data'!$K49-'School1-FYxx-xx Breakfast Meal'!$K49</f>
        <v>0</v>
      </c>
      <c r="L39" s="72"/>
      <c r="M39" s="1">
        <f>+J39-K39-L39</f>
        <v>0</v>
      </c>
      <c r="N39" s="1">
        <f>-'School1-FYxx-xx Lunch Meal Data'!$K75-'School1-FYxx-xx Breakfast Meal'!$K75</f>
        <v>0</v>
      </c>
      <c r="O39" s="72"/>
      <c r="P39" s="1">
        <f>+M39-N39-O39</f>
        <v>0</v>
      </c>
      <c r="Q39" s="1">
        <f>-'School1-FYxx-xx Lunch Meal Data'!$K101-'School1-FYxx-xx Breakfast Meal'!$K101</f>
        <v>0</v>
      </c>
      <c r="R39" s="72"/>
      <c r="S39" s="1">
        <f>+P39-Q39-R39</f>
        <v>0</v>
      </c>
      <c r="T39" s="1">
        <f>-'School1-FYxx-xx Lunch Meal Data'!$K127-'School1-FYxx-xx Breakfast Meal'!$K127</f>
        <v>0</v>
      </c>
      <c r="U39" s="72"/>
      <c r="V39" s="1">
        <f>+S39-T39-U39</f>
        <v>0</v>
      </c>
      <c r="W39" s="1">
        <f>-'School1-FYxx-xx Lunch Meal Data'!$K153-'School1-FYxx-xx Breakfast Meal'!$K153</f>
        <v>0</v>
      </c>
      <c r="X39" s="72"/>
      <c r="Y39" s="1">
        <f>+V39-W39-X39</f>
        <v>0</v>
      </c>
      <c r="Z39" s="1">
        <f>-'School1-FYxx-xx Lunch Meal Data'!$K179-'School1-FYxx-xx Breakfast Meal'!$K179</f>
        <v>0</v>
      </c>
      <c r="AA39" s="72"/>
      <c r="AB39" s="1">
        <f>+Y39-Z39-AA39</f>
        <v>0</v>
      </c>
      <c r="AC39" s="1">
        <f>-'School1-FYxx-xx Lunch Meal Data'!$K205-'School1-FYxx-xx Breakfast Meal'!$K205</f>
        <v>0</v>
      </c>
      <c r="AD39" s="72"/>
      <c r="AE39" s="1">
        <f>+AB39-AC39-AD39</f>
        <v>0</v>
      </c>
      <c r="AF39" s="1">
        <f>-'School1-FYxx-xx Lunch Meal Data'!$K231-'School1-FYxx-xx Breakfast Meal'!$K231</f>
        <v>0</v>
      </c>
      <c r="AG39" s="72"/>
      <c r="AH39" s="1">
        <f>+AE39-AF39-AG39</f>
        <v>0</v>
      </c>
      <c r="AI39" s="1">
        <f>-'School1-FYxx-xx Lunch Meal Data'!$K257-'School1-FYxx-xx Breakfast Meal'!$K257</f>
        <v>0</v>
      </c>
      <c r="AJ39" s="72"/>
      <c r="AK39" s="1">
        <f>+AH39-AI39-AJ39</f>
        <v>0</v>
      </c>
      <c r="AL39" s="1">
        <f>-'School1-FYxx-xx Lunch Meal Data'!$K283-'School1-FYxx-xx Breakfast Meal'!$K283</f>
        <v>0</v>
      </c>
      <c r="AM39" s="72"/>
      <c r="AN39" s="1">
        <f>+AK39-AL39-AM39</f>
        <v>0</v>
      </c>
      <c r="AO39" s="1">
        <f>-'School1-FYxx-xx Lunch Meal Data'!$K309-'School1-FYxx-xx Breakfast Meal'!$K309</f>
        <v>0</v>
      </c>
      <c r="AP39" s="72"/>
      <c r="AQ39" s="1">
        <f>+AN39-AO39-AP39</f>
        <v>0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</row>
    <row r="40" spans="1:58" x14ac:dyDescent="0.25">
      <c r="A40" s="42" t="s">
        <v>190</v>
      </c>
      <c r="C40" t="s">
        <v>172</v>
      </c>
      <c r="G40" s="1">
        <v>0</v>
      </c>
      <c r="I40" s="72"/>
      <c r="J40" s="1">
        <f>+G40-H40-I40</f>
        <v>0</v>
      </c>
      <c r="L40" s="72"/>
      <c r="M40" s="1">
        <f>+J40-K40-L40</f>
        <v>0</v>
      </c>
      <c r="O40" s="72"/>
      <c r="P40" s="1">
        <f>+M40-N40-O40</f>
        <v>0</v>
      </c>
      <c r="R40" s="72"/>
      <c r="S40" s="1">
        <f>+P40-Q40-R40</f>
        <v>0</v>
      </c>
      <c r="U40" s="72"/>
      <c r="V40" s="1">
        <f>+S40-T40-U40</f>
        <v>0</v>
      </c>
      <c r="X40" s="72"/>
      <c r="Y40" s="1">
        <f>+V40-W40-X40</f>
        <v>0</v>
      </c>
      <c r="AA40" s="72"/>
      <c r="AB40" s="1">
        <f>+Y40-Z40-AA40</f>
        <v>0</v>
      </c>
      <c r="AD40" s="72"/>
      <c r="AE40" s="1">
        <f>+AB40-AC40-AD40</f>
        <v>0</v>
      </c>
      <c r="AG40" s="72"/>
      <c r="AH40" s="1">
        <f>+AE40-AF40-AG40</f>
        <v>0</v>
      </c>
      <c r="AJ40" s="72"/>
      <c r="AK40" s="1">
        <f>+AH40-AI40-AJ40</f>
        <v>0</v>
      </c>
      <c r="AM40" s="72"/>
      <c r="AN40" s="1">
        <f>+AK40-AL40-AM40</f>
        <v>0</v>
      </c>
      <c r="AP40" s="72"/>
      <c r="AQ40" s="1">
        <f>+AN40-AO40-AP40</f>
        <v>0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</row>
    <row r="41" spans="1:58" x14ac:dyDescent="0.25">
      <c r="A41" s="42" t="s">
        <v>185</v>
      </c>
      <c r="C41" t="s">
        <v>43</v>
      </c>
      <c r="G41" s="39">
        <v>0</v>
      </c>
      <c r="I41" s="72"/>
      <c r="J41" s="39">
        <f>+G41-H41-I41</f>
        <v>0</v>
      </c>
      <c r="L41" s="72"/>
      <c r="M41" s="39">
        <f>+J41-K41-L41</f>
        <v>0</v>
      </c>
      <c r="O41" s="72"/>
      <c r="P41" s="39">
        <f>+M41-N41-O41</f>
        <v>0</v>
      </c>
      <c r="R41" s="72"/>
      <c r="S41" s="39">
        <f>+P41-Q41-R41</f>
        <v>0</v>
      </c>
      <c r="U41" s="72"/>
      <c r="V41" s="39">
        <f>+S41-T41-U41</f>
        <v>0</v>
      </c>
      <c r="X41" s="72"/>
      <c r="Y41" s="39">
        <f>+V41-W41-X41</f>
        <v>0</v>
      </c>
      <c r="AA41" s="72"/>
      <c r="AB41" s="39">
        <f>+Y41-Z41-AA41</f>
        <v>0</v>
      </c>
      <c r="AD41" s="72"/>
      <c r="AE41" s="39">
        <f>+AB41-AC41-AD41</f>
        <v>0</v>
      </c>
      <c r="AG41" s="72"/>
      <c r="AH41" s="39">
        <f>+AE41-AF41-AG41</f>
        <v>0</v>
      </c>
      <c r="AJ41" s="72"/>
      <c r="AK41" s="39">
        <f>+AH41-AI41-AJ41</f>
        <v>0</v>
      </c>
      <c r="AM41" s="72"/>
      <c r="AN41" s="39">
        <f>+AK41-AL41-AM41</f>
        <v>0</v>
      </c>
      <c r="AP41" s="72"/>
      <c r="AQ41" s="39">
        <f>+AN41-AO41-AP41</f>
        <v>0</v>
      </c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</row>
    <row r="42" spans="1:58" x14ac:dyDescent="0.25">
      <c r="I42" s="72"/>
      <c r="L42" s="72"/>
      <c r="O42" s="72"/>
      <c r="R42" s="72"/>
      <c r="U42" s="72"/>
      <c r="X42" s="72"/>
      <c r="AA42" s="72"/>
      <c r="AD42" s="72"/>
      <c r="AG42" s="72"/>
      <c r="AJ42" s="72"/>
      <c r="AM42" s="72"/>
      <c r="AP42" s="72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</row>
    <row r="43" spans="1:58" x14ac:dyDescent="0.25">
      <c r="B43" t="s">
        <v>60</v>
      </c>
      <c r="G43" s="39">
        <f>SUM(G37:G42)</f>
        <v>0</v>
      </c>
      <c r="I43" s="72"/>
      <c r="J43" s="39">
        <f>SUM(J37:J42)</f>
        <v>0</v>
      </c>
      <c r="L43" s="72"/>
      <c r="M43" s="39">
        <f>SUM(M37:M42)</f>
        <v>0</v>
      </c>
      <c r="O43" s="72"/>
      <c r="P43" s="39">
        <f>SUM(P37:P42)</f>
        <v>0</v>
      </c>
      <c r="R43" s="72"/>
      <c r="S43" s="39">
        <f>SUM(S37:S42)</f>
        <v>0</v>
      </c>
      <c r="U43" s="72"/>
      <c r="V43" s="39">
        <f>SUM(V37:V42)</f>
        <v>0</v>
      </c>
      <c r="X43" s="72"/>
      <c r="Y43" s="39">
        <f>SUM(Y37:Y42)</f>
        <v>0</v>
      </c>
      <c r="AA43" s="72"/>
      <c r="AB43" s="39">
        <f>SUM(AB37:AB42)</f>
        <v>0</v>
      </c>
      <c r="AD43" s="72"/>
      <c r="AE43" s="39">
        <f>SUM(AE37:AE42)</f>
        <v>0</v>
      </c>
      <c r="AG43" s="72"/>
      <c r="AH43" s="39">
        <f>SUM(AH37:AH42)</f>
        <v>0</v>
      </c>
      <c r="AJ43" s="72"/>
      <c r="AK43" s="39">
        <f>SUM(AK37:AK42)</f>
        <v>0</v>
      </c>
      <c r="AM43" s="72"/>
      <c r="AN43" s="39">
        <f>SUM(AN37:AN42)</f>
        <v>0</v>
      </c>
      <c r="AP43" s="72"/>
      <c r="AQ43" s="39">
        <f>SUM(AQ37:AQ42)</f>
        <v>0</v>
      </c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</row>
    <row r="44" spans="1:58" x14ac:dyDescent="0.25">
      <c r="I44" s="72"/>
      <c r="L44" s="72"/>
      <c r="O44" s="72"/>
      <c r="R44" s="72"/>
      <c r="U44" s="72"/>
      <c r="X44" s="72"/>
      <c r="AA44" s="72"/>
      <c r="AD44" s="72"/>
      <c r="AG44" s="72"/>
      <c r="AJ44" s="72"/>
      <c r="AM44" s="72"/>
      <c r="AP44" s="72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</row>
    <row r="45" spans="1:58" x14ac:dyDescent="0.25">
      <c r="B45" t="s">
        <v>147</v>
      </c>
      <c r="G45" s="1">
        <f>+G34+G43</f>
        <v>0</v>
      </c>
      <c r="I45" s="72"/>
      <c r="J45" s="1">
        <f>+J34+J43</f>
        <v>0</v>
      </c>
      <c r="L45" s="72"/>
      <c r="M45" s="1">
        <f>+M34+M43</f>
        <v>0</v>
      </c>
      <c r="O45" s="72"/>
      <c r="P45" s="1">
        <f>+P34+P43</f>
        <v>0</v>
      </c>
      <c r="R45" s="72"/>
      <c r="S45" s="1">
        <f>+S34+S43</f>
        <v>0</v>
      </c>
      <c r="U45" s="72"/>
      <c r="V45" s="1">
        <f>+V34+V43</f>
        <v>0</v>
      </c>
      <c r="X45" s="72"/>
      <c r="Y45" s="1">
        <f>+Y34+Y43</f>
        <v>0</v>
      </c>
      <c r="AA45" s="72"/>
      <c r="AB45" s="1">
        <f>+AB34+AB43</f>
        <v>0</v>
      </c>
      <c r="AD45" s="72"/>
      <c r="AE45" s="1">
        <f>+AE34+AE43</f>
        <v>0</v>
      </c>
      <c r="AG45" s="72"/>
      <c r="AH45" s="1">
        <f>+AH34+AH43</f>
        <v>0</v>
      </c>
      <c r="AJ45" s="72"/>
      <c r="AK45" s="1">
        <f>+AK34+AK43</f>
        <v>0</v>
      </c>
      <c r="AM45" s="72"/>
      <c r="AN45" s="1">
        <f>+AN34+AN43</f>
        <v>0</v>
      </c>
      <c r="AP45" s="72"/>
      <c r="AQ45" s="1">
        <f>+AQ34+AQ43</f>
        <v>0</v>
      </c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</row>
    <row r="46" spans="1:58" x14ac:dyDescent="0.25">
      <c r="I46" s="72"/>
      <c r="L46" s="72"/>
      <c r="O46" s="72"/>
      <c r="R46" s="72"/>
      <c r="U46" s="72"/>
      <c r="X46" s="72"/>
      <c r="AA46" s="72"/>
      <c r="AD46" s="72"/>
      <c r="AG46" s="72"/>
      <c r="AJ46" s="72"/>
      <c r="AM46" s="72"/>
      <c r="AP46" s="72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</row>
    <row r="47" spans="1:58" x14ac:dyDescent="0.25">
      <c r="A47" s="42" t="s">
        <v>185</v>
      </c>
      <c r="C47" t="s">
        <v>178</v>
      </c>
      <c r="G47" s="1">
        <v>0</v>
      </c>
      <c r="I47" s="72"/>
      <c r="J47" s="43">
        <f>+G47-H47-I47</f>
        <v>0</v>
      </c>
      <c r="L47" s="72"/>
      <c r="M47" s="43">
        <f>+J47-K47-L47</f>
        <v>0</v>
      </c>
      <c r="O47" s="72"/>
      <c r="P47" s="43">
        <f>+M47-N47-O47</f>
        <v>0</v>
      </c>
      <c r="R47" s="72"/>
      <c r="S47" s="43">
        <f>+P47-Q47-R47</f>
        <v>0</v>
      </c>
      <c r="U47" s="72"/>
      <c r="V47" s="43">
        <f>+S47-T47-U47</f>
        <v>0</v>
      </c>
      <c r="X47" s="72"/>
      <c r="Y47" s="43">
        <f>+V47-W47-X47</f>
        <v>0</v>
      </c>
      <c r="AA47" s="72"/>
      <c r="AB47" s="43">
        <f>+Y47-Z47-AA47</f>
        <v>0</v>
      </c>
      <c r="AD47" s="72"/>
      <c r="AE47" s="43">
        <f>+AB47-AC47-AD47</f>
        <v>0</v>
      </c>
      <c r="AG47" s="72"/>
      <c r="AH47" s="43">
        <f>+AE47-AF47-AG47</f>
        <v>0</v>
      </c>
      <c r="AJ47" s="72"/>
      <c r="AK47" s="43">
        <f>+AH47-AI47-AJ47</f>
        <v>0</v>
      </c>
      <c r="AM47" s="72"/>
      <c r="AN47" s="43">
        <f>+AK47-AL47-AM47</f>
        <v>0</v>
      </c>
      <c r="AP47" s="72"/>
      <c r="AQ47" s="43">
        <f>+AN47-AO47-AP47</f>
        <v>0</v>
      </c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</row>
    <row r="48" spans="1:58" x14ac:dyDescent="0.25">
      <c r="A48" s="42" t="s">
        <v>185</v>
      </c>
      <c r="C48" t="s">
        <v>177</v>
      </c>
      <c r="G48" s="39">
        <v>0</v>
      </c>
      <c r="I48" s="72"/>
      <c r="J48" s="39">
        <f>+G48-H48-I48</f>
        <v>0</v>
      </c>
      <c r="L48" s="72"/>
      <c r="M48" s="39">
        <f>+J48-K48-L48</f>
        <v>0</v>
      </c>
      <c r="O48" s="72"/>
      <c r="P48" s="39">
        <f>+M48-N48-O48</f>
        <v>0</v>
      </c>
      <c r="R48" s="72"/>
      <c r="S48" s="39">
        <f>+P48-Q48-R48</f>
        <v>0</v>
      </c>
      <c r="U48" s="72"/>
      <c r="V48" s="39">
        <f>+S48-T48-U48</f>
        <v>0</v>
      </c>
      <c r="X48" s="72"/>
      <c r="Y48" s="39">
        <f>+V48-W48-X48</f>
        <v>0</v>
      </c>
      <c r="AA48" s="72"/>
      <c r="AB48" s="39">
        <f>+Y48-Z48-AA48</f>
        <v>0</v>
      </c>
      <c r="AD48" s="72"/>
      <c r="AE48" s="39">
        <f>+AB48-AC48-AD48</f>
        <v>0</v>
      </c>
      <c r="AG48" s="72"/>
      <c r="AH48" s="39">
        <f>+AE48-AF48-AG48</f>
        <v>0</v>
      </c>
      <c r="AJ48" s="72"/>
      <c r="AK48" s="39">
        <f>+AH48-AI48-AJ48</f>
        <v>0</v>
      </c>
      <c r="AM48" s="72"/>
      <c r="AN48" s="39">
        <f>+AK48-AL48-AM48</f>
        <v>0</v>
      </c>
      <c r="AP48" s="72"/>
      <c r="AQ48" s="39">
        <f>+AN48-AO48-AP48</f>
        <v>0</v>
      </c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</row>
    <row r="49" spans="1:58" x14ac:dyDescent="0.25">
      <c r="I49" s="72"/>
      <c r="L49" s="72"/>
      <c r="O49" s="72"/>
      <c r="R49" s="72"/>
      <c r="U49" s="72"/>
      <c r="X49" s="72"/>
      <c r="AA49" s="72"/>
      <c r="AD49" s="72"/>
      <c r="AG49" s="72"/>
      <c r="AJ49" s="72"/>
      <c r="AM49" s="72"/>
      <c r="AP49" s="72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</row>
    <row r="50" spans="1:58" x14ac:dyDescent="0.25">
      <c r="A50" s="42"/>
      <c r="B50" t="s">
        <v>61</v>
      </c>
      <c r="G50" s="1">
        <f>SUM(G45:G49)</f>
        <v>0</v>
      </c>
      <c r="I50" s="72"/>
      <c r="J50" s="1">
        <f>SUM(J45:J49)</f>
        <v>0</v>
      </c>
      <c r="L50" s="72"/>
      <c r="M50" s="1">
        <f>SUM(M45:M49)</f>
        <v>0</v>
      </c>
      <c r="O50" s="72"/>
      <c r="P50" s="1">
        <f>SUM(P45:P49)</f>
        <v>0</v>
      </c>
      <c r="R50" s="72"/>
      <c r="S50" s="1">
        <f>SUM(S45:S49)</f>
        <v>0</v>
      </c>
      <c r="U50" s="72"/>
      <c r="V50" s="1">
        <f>SUM(V45:V49)</f>
        <v>0</v>
      </c>
      <c r="X50" s="72"/>
      <c r="Y50" s="1">
        <f>SUM(Y45:Y49)</f>
        <v>0</v>
      </c>
      <c r="AA50" s="72"/>
      <c r="AB50" s="1">
        <f>SUM(AB45:AB49)</f>
        <v>0</v>
      </c>
      <c r="AD50" s="72"/>
      <c r="AE50" s="1">
        <f>SUM(AE45:AE49)</f>
        <v>0</v>
      </c>
      <c r="AG50" s="72"/>
      <c r="AH50" s="1">
        <f>SUM(AH45:AH49)</f>
        <v>0</v>
      </c>
      <c r="AJ50" s="72"/>
      <c r="AK50" s="1">
        <f>SUM(AK45:AK49)</f>
        <v>0</v>
      </c>
      <c r="AM50" s="72"/>
      <c r="AN50" s="1">
        <f>SUM(AN45:AN49)</f>
        <v>0</v>
      </c>
      <c r="AP50" s="72"/>
      <c r="AQ50" s="1">
        <f>SUM(AQ45:AQ49)</f>
        <v>0</v>
      </c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</row>
    <row r="51" spans="1:58" x14ac:dyDescent="0.25">
      <c r="I51" s="72"/>
      <c r="L51" s="72"/>
      <c r="O51" s="72"/>
      <c r="R51" s="72"/>
      <c r="U51" s="72"/>
      <c r="X51" s="72"/>
      <c r="AA51" s="72"/>
      <c r="AD51" s="72"/>
      <c r="AG51" s="72"/>
      <c r="AJ51" s="72"/>
      <c r="AM51" s="72"/>
      <c r="AP51" s="72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</row>
    <row r="52" spans="1:58" x14ac:dyDescent="0.25">
      <c r="B52" t="s">
        <v>62</v>
      </c>
      <c r="G52" s="39">
        <v>0</v>
      </c>
      <c r="I52" s="72"/>
      <c r="J52" s="39">
        <f>+G52+H52+I52</f>
        <v>0</v>
      </c>
      <c r="L52" s="72"/>
      <c r="M52" s="39">
        <f>+J52+K52+L52</f>
        <v>0</v>
      </c>
      <c r="O52" s="72"/>
      <c r="P52" s="39">
        <f>+M52+N52+O52</f>
        <v>0</v>
      </c>
      <c r="R52" s="72"/>
      <c r="S52" s="39">
        <f>+P52+Q52+R52</f>
        <v>0</v>
      </c>
      <c r="U52" s="72"/>
      <c r="V52" s="39">
        <f>+S52+T52+U52</f>
        <v>0</v>
      </c>
      <c r="X52" s="72"/>
      <c r="Y52" s="39">
        <f>+V52+W52+X52</f>
        <v>0</v>
      </c>
      <c r="AA52" s="72"/>
      <c r="AB52" s="39">
        <f>+Y52+Z52+AA52</f>
        <v>0</v>
      </c>
      <c r="AD52" s="72"/>
      <c r="AE52" s="39">
        <f>+AB52+AC52+AD52</f>
        <v>0</v>
      </c>
      <c r="AG52" s="72"/>
      <c r="AH52" s="39">
        <f>+AE52+AF52+AG52</f>
        <v>0</v>
      </c>
      <c r="AJ52" s="72"/>
      <c r="AK52" s="39">
        <f>+AH52+AI52+AJ52</f>
        <v>0</v>
      </c>
      <c r="AM52" s="72"/>
      <c r="AN52" s="39">
        <f>+AK52+AL52+AM52</f>
        <v>0</v>
      </c>
      <c r="AP52" s="72"/>
      <c r="AQ52" s="39">
        <f>+AN52+AO52+AP52</f>
        <v>0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</row>
    <row r="53" spans="1:58" x14ac:dyDescent="0.25">
      <c r="I53" s="72"/>
      <c r="L53" s="72"/>
      <c r="O53" s="72"/>
      <c r="R53" s="72"/>
      <c r="U53" s="72"/>
      <c r="X53" s="72"/>
      <c r="AA53" s="72"/>
      <c r="AD53" s="72"/>
      <c r="AG53" s="72"/>
      <c r="AJ53" s="72"/>
      <c r="AM53" s="72"/>
      <c r="AP53" s="72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</row>
    <row r="54" spans="1:58" ht="15.75" thickBot="1" x14ac:dyDescent="0.3">
      <c r="B54" t="s">
        <v>193</v>
      </c>
      <c r="G54" s="41">
        <f>+G50+G52</f>
        <v>0</v>
      </c>
      <c r="I54" s="72"/>
      <c r="J54" s="41">
        <f>+J50+J52</f>
        <v>0</v>
      </c>
      <c r="L54" s="72"/>
      <c r="M54" s="41">
        <f>+M50+M52</f>
        <v>0</v>
      </c>
      <c r="O54" s="72"/>
      <c r="P54" s="41">
        <f>+P50+P52</f>
        <v>0</v>
      </c>
      <c r="R54" s="72"/>
      <c r="S54" s="41">
        <f>+S50+S52</f>
        <v>0</v>
      </c>
      <c r="U54" s="72"/>
      <c r="V54" s="41">
        <f>+V50+V52</f>
        <v>0</v>
      </c>
      <c r="X54" s="72"/>
      <c r="Y54" s="41">
        <f>+Y50+Y52</f>
        <v>0</v>
      </c>
      <c r="AA54" s="72"/>
      <c r="AB54" s="41">
        <f>+AB50+AB52</f>
        <v>0</v>
      </c>
      <c r="AD54" s="72"/>
      <c r="AE54" s="41">
        <f>+AE50+AE52</f>
        <v>0</v>
      </c>
      <c r="AG54" s="72"/>
      <c r="AH54" s="41">
        <f>+AH50+AH52</f>
        <v>0</v>
      </c>
      <c r="AJ54" s="72"/>
      <c r="AK54" s="41">
        <f>+AK50+AK52</f>
        <v>0</v>
      </c>
      <c r="AM54" s="72"/>
      <c r="AN54" s="41">
        <f>+AN50+AN52</f>
        <v>0</v>
      </c>
      <c r="AP54" s="72"/>
      <c r="AQ54" s="41">
        <f>+AQ50+AQ52</f>
        <v>0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</row>
    <row r="55" spans="1:58" ht="15.75" thickTop="1" x14ac:dyDescent="0.25">
      <c r="I55" s="72"/>
      <c r="L55" s="72"/>
      <c r="O55" s="72"/>
      <c r="R55" s="72"/>
      <c r="U55" s="72"/>
      <c r="X55" s="72"/>
      <c r="AA55" s="72"/>
      <c r="AD55" s="72"/>
      <c r="AG55" s="72"/>
      <c r="AJ55" s="72"/>
      <c r="AM55" s="72"/>
      <c r="AP55" s="72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</row>
    <row r="56" spans="1:58" x14ac:dyDescent="0.25">
      <c r="B56" s="36" t="s">
        <v>63</v>
      </c>
      <c r="I56" s="72"/>
      <c r="L56" s="72"/>
      <c r="O56" s="72"/>
      <c r="R56" s="72"/>
      <c r="U56" s="72"/>
      <c r="X56" s="72"/>
      <c r="AA56" s="72"/>
      <c r="AD56" s="72"/>
      <c r="AG56" s="72"/>
      <c r="AJ56" s="72"/>
      <c r="AM56" s="72"/>
      <c r="AP56" s="72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</row>
    <row r="57" spans="1:58" x14ac:dyDescent="0.25">
      <c r="A57" t="s">
        <v>108</v>
      </c>
      <c r="B57" t="s">
        <v>64</v>
      </c>
      <c r="I57" s="72"/>
      <c r="L57" s="72"/>
      <c r="O57" s="72"/>
      <c r="R57" s="72"/>
      <c r="U57" s="72"/>
      <c r="X57" s="72"/>
      <c r="AA57" s="72"/>
      <c r="AD57" s="72"/>
      <c r="AG57" s="72"/>
      <c r="AJ57" s="72"/>
      <c r="AM57" s="72"/>
      <c r="AP57" s="72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</row>
    <row r="58" spans="1:58" x14ac:dyDescent="0.25">
      <c r="B58" t="s">
        <v>65</v>
      </c>
      <c r="I58" s="72"/>
      <c r="L58" s="72"/>
      <c r="O58" s="72"/>
      <c r="R58" s="72"/>
      <c r="U58" s="72"/>
      <c r="X58" s="72"/>
      <c r="AA58" s="72"/>
      <c r="AD58" s="72"/>
      <c r="AG58" s="72"/>
      <c r="AJ58" s="72"/>
      <c r="AM58" s="72"/>
      <c r="AP58" s="72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</row>
    <row r="59" spans="1:58" x14ac:dyDescent="0.25">
      <c r="A59" s="42" t="s">
        <v>129</v>
      </c>
      <c r="C59" t="s">
        <v>66</v>
      </c>
      <c r="G59" s="1">
        <v>0</v>
      </c>
      <c r="H59" s="1">
        <f>-SUM(H11:H14)</f>
        <v>0</v>
      </c>
      <c r="I59" s="72"/>
      <c r="J59" s="1">
        <f t="shared" ref="J59:J64" si="36">+G59+H59+I59</f>
        <v>0</v>
      </c>
      <c r="K59" s="1">
        <f>-SUM(K11:K14)</f>
        <v>0</v>
      </c>
      <c r="L59" s="72"/>
      <c r="M59" s="1">
        <f t="shared" ref="M59:M64" si="37">+J59+K59+L59</f>
        <v>0</v>
      </c>
      <c r="N59" s="1">
        <f>-SUM(N11:N14)</f>
        <v>0</v>
      </c>
      <c r="O59" s="72"/>
      <c r="P59" s="1">
        <f t="shared" ref="P59:P64" si="38">+M59+N59+O59</f>
        <v>0</v>
      </c>
      <c r="Q59" s="1">
        <f>-SUM(Q11:Q14)</f>
        <v>0</v>
      </c>
      <c r="R59" s="72"/>
      <c r="S59" s="1">
        <f t="shared" ref="S59:S64" si="39">+P59+Q59+R59</f>
        <v>0</v>
      </c>
      <c r="T59" s="1">
        <f>-SUM(T11:T14)</f>
        <v>0</v>
      </c>
      <c r="U59" s="72"/>
      <c r="V59" s="1">
        <f t="shared" ref="V59:V64" si="40">+S59+T59+U59</f>
        <v>0</v>
      </c>
      <c r="W59" s="1">
        <f>-SUM(W11:W14)</f>
        <v>0</v>
      </c>
      <c r="X59" s="72"/>
      <c r="Y59" s="1">
        <f t="shared" ref="Y59:Y64" si="41">+V59+W59+X59</f>
        <v>0</v>
      </c>
      <c r="Z59" s="1">
        <f>-SUM(Z11:Z14)</f>
        <v>0</v>
      </c>
      <c r="AA59" s="72"/>
      <c r="AB59" s="1">
        <f t="shared" ref="AB59:AB64" si="42">+Y59+Z59+AA59</f>
        <v>0</v>
      </c>
      <c r="AC59" s="1">
        <f>-SUM(AC11:AC14)</f>
        <v>0</v>
      </c>
      <c r="AD59" s="72"/>
      <c r="AE59" s="1">
        <f t="shared" ref="AE59:AE64" si="43">+AB59+AC59+AD59</f>
        <v>0</v>
      </c>
      <c r="AF59" s="1">
        <f>-SUM(AF11:AF14)</f>
        <v>0</v>
      </c>
      <c r="AG59" s="72"/>
      <c r="AH59" s="1">
        <f t="shared" ref="AH59:AH64" si="44">+AE59+AF59+AG59</f>
        <v>0</v>
      </c>
      <c r="AI59" s="1">
        <f>-SUM(AI11:AI14)</f>
        <v>0</v>
      </c>
      <c r="AJ59" s="72"/>
      <c r="AK59" s="1">
        <f t="shared" ref="AK59:AK64" si="45">+AH59+AI59+AJ59</f>
        <v>0</v>
      </c>
      <c r="AL59" s="1">
        <f>-SUM(AL11:AL14)</f>
        <v>0</v>
      </c>
      <c r="AM59" s="72"/>
      <c r="AN59" s="1">
        <f t="shared" ref="AN59:AN64" si="46">+AK59+AL59+AM59</f>
        <v>0</v>
      </c>
      <c r="AO59" s="1">
        <f>-SUM(AO11:AO14)</f>
        <v>0</v>
      </c>
      <c r="AP59" s="72"/>
      <c r="AQ59" s="1">
        <f t="shared" ref="AQ59:AQ64" si="47">+AN59+AO59+AP59</f>
        <v>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</row>
    <row r="60" spans="1:58" x14ac:dyDescent="0.25">
      <c r="A60" s="42" t="s">
        <v>130</v>
      </c>
      <c r="C60" t="s">
        <v>67</v>
      </c>
      <c r="G60" s="1">
        <v>0</v>
      </c>
      <c r="I60" s="72"/>
      <c r="J60" s="1">
        <f t="shared" si="36"/>
        <v>0</v>
      </c>
      <c r="L60" s="72"/>
      <c r="M60" s="1">
        <f t="shared" si="37"/>
        <v>0</v>
      </c>
      <c r="O60" s="72"/>
      <c r="P60" s="1">
        <f t="shared" si="38"/>
        <v>0</v>
      </c>
      <c r="R60" s="72"/>
      <c r="S60" s="1">
        <f t="shared" si="39"/>
        <v>0</v>
      </c>
      <c r="U60" s="72"/>
      <c r="V60" s="1">
        <f t="shared" si="40"/>
        <v>0</v>
      </c>
      <c r="X60" s="72"/>
      <c r="Y60" s="1">
        <f t="shared" si="41"/>
        <v>0</v>
      </c>
      <c r="AA60" s="72"/>
      <c r="AB60" s="1">
        <f t="shared" si="42"/>
        <v>0</v>
      </c>
      <c r="AD60" s="72"/>
      <c r="AE60" s="1">
        <f t="shared" si="43"/>
        <v>0</v>
      </c>
      <c r="AG60" s="72"/>
      <c r="AH60" s="1">
        <f t="shared" si="44"/>
        <v>0</v>
      </c>
      <c r="AJ60" s="72"/>
      <c r="AK60" s="1">
        <f t="shared" si="45"/>
        <v>0</v>
      </c>
      <c r="AM60" s="72"/>
      <c r="AN60" s="1">
        <f t="shared" si="46"/>
        <v>0</v>
      </c>
      <c r="AP60" s="72"/>
      <c r="AQ60" s="1">
        <f t="shared" si="47"/>
        <v>0</v>
      </c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</row>
    <row r="61" spans="1:58" x14ac:dyDescent="0.25">
      <c r="A61" s="42" t="s">
        <v>131</v>
      </c>
      <c r="C61" t="s">
        <v>68</v>
      </c>
      <c r="G61" s="1">
        <v>0</v>
      </c>
      <c r="H61" s="1">
        <f>-H37</f>
        <v>0</v>
      </c>
      <c r="I61" s="72"/>
      <c r="J61" s="1">
        <f t="shared" si="36"/>
        <v>0</v>
      </c>
      <c r="K61" s="1">
        <f>-K37</f>
        <v>0</v>
      </c>
      <c r="L61" s="72"/>
      <c r="M61" s="1">
        <f t="shared" si="37"/>
        <v>0</v>
      </c>
      <c r="N61" s="1">
        <f>-N37</f>
        <v>0</v>
      </c>
      <c r="O61" s="72"/>
      <c r="P61" s="1">
        <f t="shared" si="38"/>
        <v>0</v>
      </c>
      <c r="Q61" s="1">
        <f>-Q37</f>
        <v>0</v>
      </c>
      <c r="R61" s="72"/>
      <c r="S61" s="1">
        <f t="shared" si="39"/>
        <v>0</v>
      </c>
      <c r="T61" s="1">
        <f>-T37</f>
        <v>0</v>
      </c>
      <c r="U61" s="72"/>
      <c r="V61" s="1">
        <f t="shared" si="40"/>
        <v>0</v>
      </c>
      <c r="W61" s="1">
        <f>-W37</f>
        <v>0</v>
      </c>
      <c r="X61" s="72"/>
      <c r="Y61" s="1">
        <f t="shared" si="41"/>
        <v>0</v>
      </c>
      <c r="Z61" s="1">
        <f>-Z37</f>
        <v>0</v>
      </c>
      <c r="AA61" s="72"/>
      <c r="AB61" s="1">
        <f t="shared" si="42"/>
        <v>0</v>
      </c>
      <c r="AC61" s="1">
        <f>-AC37</f>
        <v>0</v>
      </c>
      <c r="AD61" s="72"/>
      <c r="AE61" s="1">
        <f t="shared" si="43"/>
        <v>0</v>
      </c>
      <c r="AF61" s="1">
        <f>-AF37</f>
        <v>0</v>
      </c>
      <c r="AG61" s="72"/>
      <c r="AH61" s="1">
        <f t="shared" si="44"/>
        <v>0</v>
      </c>
      <c r="AI61" s="1">
        <f>-AI37</f>
        <v>0</v>
      </c>
      <c r="AJ61" s="72"/>
      <c r="AK61" s="1">
        <f t="shared" si="45"/>
        <v>0</v>
      </c>
      <c r="AL61" s="1">
        <f>-AL37</f>
        <v>0</v>
      </c>
      <c r="AM61" s="72"/>
      <c r="AN61" s="1">
        <f t="shared" si="46"/>
        <v>0</v>
      </c>
      <c r="AO61" s="1">
        <f>-AO37</f>
        <v>0</v>
      </c>
      <c r="AP61" s="72"/>
      <c r="AQ61" s="1">
        <f t="shared" si="47"/>
        <v>0</v>
      </c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</row>
    <row r="62" spans="1:58" x14ac:dyDescent="0.25">
      <c r="A62" s="42" t="s">
        <v>132</v>
      </c>
      <c r="C62" t="s">
        <v>69</v>
      </c>
      <c r="G62" s="1">
        <v>0</v>
      </c>
      <c r="H62" s="1">
        <f>-H38</f>
        <v>0</v>
      </c>
      <c r="I62" s="72"/>
      <c r="J62" s="1">
        <f t="shared" si="36"/>
        <v>0</v>
      </c>
      <c r="K62" s="1">
        <f>-K38</f>
        <v>0</v>
      </c>
      <c r="L62" s="72"/>
      <c r="M62" s="1">
        <f t="shared" si="37"/>
        <v>0</v>
      </c>
      <c r="N62" s="1">
        <f>-N38</f>
        <v>0</v>
      </c>
      <c r="O62" s="72"/>
      <c r="P62" s="1">
        <f t="shared" si="38"/>
        <v>0</v>
      </c>
      <c r="Q62" s="1">
        <f>-Q38</f>
        <v>0</v>
      </c>
      <c r="R62" s="72"/>
      <c r="S62" s="1">
        <f t="shared" si="39"/>
        <v>0</v>
      </c>
      <c r="T62" s="1">
        <f>-T38</f>
        <v>0</v>
      </c>
      <c r="U62" s="72"/>
      <c r="V62" s="1">
        <f t="shared" si="40"/>
        <v>0</v>
      </c>
      <c r="W62" s="1">
        <f>-W38</f>
        <v>0</v>
      </c>
      <c r="X62" s="72"/>
      <c r="Y62" s="1">
        <f t="shared" si="41"/>
        <v>0</v>
      </c>
      <c r="Z62" s="1">
        <f>-Z38</f>
        <v>0</v>
      </c>
      <c r="AA62" s="72"/>
      <c r="AB62" s="1">
        <f t="shared" si="42"/>
        <v>0</v>
      </c>
      <c r="AC62" s="1">
        <f>-AC38</f>
        <v>0</v>
      </c>
      <c r="AD62" s="72"/>
      <c r="AE62" s="1">
        <f t="shared" si="43"/>
        <v>0</v>
      </c>
      <c r="AF62" s="1">
        <f>-AF38</f>
        <v>0</v>
      </c>
      <c r="AG62" s="72"/>
      <c r="AH62" s="1">
        <f t="shared" si="44"/>
        <v>0</v>
      </c>
      <c r="AI62" s="1">
        <f>-AI38</f>
        <v>0</v>
      </c>
      <c r="AJ62" s="72"/>
      <c r="AK62" s="1">
        <f t="shared" si="45"/>
        <v>0</v>
      </c>
      <c r="AL62" s="1">
        <f>-AL38</f>
        <v>0</v>
      </c>
      <c r="AM62" s="72"/>
      <c r="AN62" s="1">
        <f t="shared" si="46"/>
        <v>0</v>
      </c>
      <c r="AO62" s="1">
        <f>-AO38</f>
        <v>0</v>
      </c>
      <c r="AP62" s="72"/>
      <c r="AQ62" s="1">
        <f t="shared" si="47"/>
        <v>0</v>
      </c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</row>
    <row r="63" spans="1:58" x14ac:dyDescent="0.25">
      <c r="A63" s="42" t="s">
        <v>133</v>
      </c>
      <c r="C63" t="s">
        <v>70</v>
      </c>
      <c r="G63" s="1">
        <v>0</v>
      </c>
      <c r="H63" s="1">
        <f>-H39</f>
        <v>0</v>
      </c>
      <c r="I63" s="72"/>
      <c r="J63" s="1">
        <f t="shared" si="36"/>
        <v>0</v>
      </c>
      <c r="K63" s="1">
        <f>-K39</f>
        <v>0</v>
      </c>
      <c r="L63" s="72"/>
      <c r="M63" s="1">
        <f t="shared" si="37"/>
        <v>0</v>
      </c>
      <c r="N63" s="1">
        <f>-N39</f>
        <v>0</v>
      </c>
      <c r="O63" s="72"/>
      <c r="P63" s="1">
        <f t="shared" si="38"/>
        <v>0</v>
      </c>
      <c r="Q63" s="1">
        <f>-Q39</f>
        <v>0</v>
      </c>
      <c r="R63" s="72"/>
      <c r="S63" s="1">
        <f t="shared" si="39"/>
        <v>0</v>
      </c>
      <c r="T63" s="1">
        <f>-T39</f>
        <v>0</v>
      </c>
      <c r="U63" s="72"/>
      <c r="V63" s="1">
        <f t="shared" si="40"/>
        <v>0</v>
      </c>
      <c r="W63" s="1">
        <f>-W39</f>
        <v>0</v>
      </c>
      <c r="X63" s="72"/>
      <c r="Y63" s="1">
        <f t="shared" si="41"/>
        <v>0</v>
      </c>
      <c r="Z63" s="1">
        <f>-Z39</f>
        <v>0</v>
      </c>
      <c r="AA63" s="72"/>
      <c r="AB63" s="1">
        <f t="shared" si="42"/>
        <v>0</v>
      </c>
      <c r="AC63" s="1">
        <f>-AC39</f>
        <v>0</v>
      </c>
      <c r="AD63" s="72"/>
      <c r="AE63" s="1">
        <f t="shared" si="43"/>
        <v>0</v>
      </c>
      <c r="AF63" s="1">
        <f>-AF39</f>
        <v>0</v>
      </c>
      <c r="AG63" s="72"/>
      <c r="AH63" s="1">
        <f t="shared" si="44"/>
        <v>0</v>
      </c>
      <c r="AI63" s="1">
        <f>-AI39</f>
        <v>0</v>
      </c>
      <c r="AJ63" s="72"/>
      <c r="AK63" s="1">
        <f t="shared" si="45"/>
        <v>0</v>
      </c>
      <c r="AL63" s="1">
        <f>-AL39</f>
        <v>0</v>
      </c>
      <c r="AM63" s="72"/>
      <c r="AN63" s="1">
        <f t="shared" si="46"/>
        <v>0</v>
      </c>
      <c r="AO63" s="1">
        <f>-AO39</f>
        <v>0</v>
      </c>
      <c r="AP63" s="72"/>
      <c r="AQ63" s="1">
        <f t="shared" si="47"/>
        <v>0</v>
      </c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</row>
    <row r="64" spans="1:58" x14ac:dyDescent="0.25">
      <c r="A64" s="42" t="s">
        <v>134</v>
      </c>
      <c r="C64" t="s">
        <v>71</v>
      </c>
      <c r="G64" s="1">
        <v>0</v>
      </c>
      <c r="I64" s="72"/>
      <c r="J64" s="1">
        <f t="shared" si="36"/>
        <v>0</v>
      </c>
      <c r="L64" s="72"/>
      <c r="M64" s="1">
        <f t="shared" si="37"/>
        <v>0</v>
      </c>
      <c r="O64" s="72"/>
      <c r="P64" s="1">
        <f t="shared" si="38"/>
        <v>0</v>
      </c>
      <c r="R64" s="72"/>
      <c r="S64" s="1">
        <f t="shared" si="39"/>
        <v>0</v>
      </c>
      <c r="U64" s="72"/>
      <c r="V64" s="1">
        <f t="shared" si="40"/>
        <v>0</v>
      </c>
      <c r="X64" s="72"/>
      <c r="Y64" s="1">
        <f t="shared" si="41"/>
        <v>0</v>
      </c>
      <c r="AA64" s="72"/>
      <c r="AB64" s="1">
        <f t="shared" si="42"/>
        <v>0</v>
      </c>
      <c r="AD64" s="72"/>
      <c r="AE64" s="1">
        <f t="shared" si="43"/>
        <v>0</v>
      </c>
      <c r="AG64" s="72"/>
      <c r="AH64" s="1">
        <f t="shared" si="44"/>
        <v>0</v>
      </c>
      <c r="AJ64" s="72"/>
      <c r="AK64" s="1">
        <f t="shared" si="45"/>
        <v>0</v>
      </c>
      <c r="AM64" s="72"/>
      <c r="AN64" s="1">
        <f t="shared" si="46"/>
        <v>0</v>
      </c>
      <c r="AP64" s="72"/>
      <c r="AQ64" s="1">
        <f t="shared" si="47"/>
        <v>0</v>
      </c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</row>
    <row r="65" spans="1:58" x14ac:dyDescent="0.25">
      <c r="B65" t="s">
        <v>72</v>
      </c>
      <c r="G65" s="40">
        <f>SUM(G59:G64)</f>
        <v>0</v>
      </c>
      <c r="I65" s="72"/>
      <c r="J65" s="40">
        <f>SUM(J59:J64)</f>
        <v>0</v>
      </c>
      <c r="L65" s="72"/>
      <c r="M65" s="40">
        <f>SUM(M59:M64)</f>
        <v>0</v>
      </c>
      <c r="O65" s="72"/>
      <c r="P65" s="40">
        <f>SUM(P59:P64)</f>
        <v>0</v>
      </c>
      <c r="R65" s="72"/>
      <c r="S65" s="40">
        <f>SUM(S59:S64)</f>
        <v>0</v>
      </c>
      <c r="U65" s="72"/>
      <c r="V65" s="40">
        <f>SUM(V59:V64)</f>
        <v>0</v>
      </c>
      <c r="X65" s="72"/>
      <c r="Y65" s="40">
        <f>SUM(Y59:Y64)</f>
        <v>0</v>
      </c>
      <c r="AA65" s="72"/>
      <c r="AB65" s="40">
        <f>SUM(AB59:AB64)</f>
        <v>0</v>
      </c>
      <c r="AD65" s="72"/>
      <c r="AE65" s="40">
        <f>SUM(AE59:AE64)</f>
        <v>0</v>
      </c>
      <c r="AG65" s="72"/>
      <c r="AH65" s="40">
        <f>SUM(AH59:AH64)</f>
        <v>0</v>
      </c>
      <c r="AJ65" s="72"/>
      <c r="AK65" s="40">
        <f>SUM(AK59:AK64)</f>
        <v>0</v>
      </c>
      <c r="AM65" s="72"/>
      <c r="AN65" s="40">
        <f>SUM(AN59:AN64)</f>
        <v>0</v>
      </c>
      <c r="AP65" s="72"/>
      <c r="AQ65" s="40">
        <f>SUM(AQ59:AQ64)</f>
        <v>0</v>
      </c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</row>
    <row r="66" spans="1:58" x14ac:dyDescent="0.25">
      <c r="I66" s="72"/>
      <c r="L66" s="72"/>
      <c r="O66" s="72"/>
      <c r="R66" s="72"/>
      <c r="U66" s="72"/>
      <c r="X66" s="72"/>
      <c r="AA66" s="72"/>
      <c r="AD66" s="72"/>
      <c r="AG66" s="72"/>
      <c r="AJ66" s="72"/>
      <c r="AM66" s="72"/>
      <c r="AP66" s="72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</row>
    <row r="67" spans="1:58" x14ac:dyDescent="0.25">
      <c r="B67" t="s">
        <v>179</v>
      </c>
      <c r="I67" s="72"/>
      <c r="L67" s="72"/>
      <c r="O67" s="72"/>
      <c r="R67" s="72"/>
      <c r="U67" s="72"/>
      <c r="X67" s="72"/>
      <c r="AA67" s="72"/>
      <c r="AD67" s="72"/>
      <c r="AG67" s="72"/>
      <c r="AJ67" s="72"/>
      <c r="AM67" s="72"/>
      <c r="AP67" s="72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</row>
    <row r="68" spans="1:58" x14ac:dyDescent="0.25">
      <c r="A68" s="42" t="s">
        <v>135</v>
      </c>
      <c r="C68" t="s">
        <v>74</v>
      </c>
      <c r="G68" s="1">
        <v>0</v>
      </c>
      <c r="I68" s="72"/>
      <c r="J68" s="1">
        <f t="shared" ref="J68" si="48">+G68+H68+I68</f>
        <v>0</v>
      </c>
      <c r="L68" s="72"/>
      <c r="M68" s="1">
        <f t="shared" ref="M68" si="49">+J68+K68+L68</f>
        <v>0</v>
      </c>
      <c r="O68" s="72"/>
      <c r="P68" s="1">
        <f t="shared" ref="P68" si="50">+M68+N68+O68</f>
        <v>0</v>
      </c>
      <c r="R68" s="72"/>
      <c r="S68" s="1">
        <f t="shared" ref="S68" si="51">+P68+Q68+R68</f>
        <v>0</v>
      </c>
      <c r="U68" s="72"/>
      <c r="V68" s="1">
        <f t="shared" ref="V68" si="52">+S68+T68+U68</f>
        <v>0</v>
      </c>
      <c r="X68" s="72"/>
      <c r="Y68" s="1">
        <f t="shared" ref="Y68" si="53">+V68+W68+X68</f>
        <v>0</v>
      </c>
      <c r="AA68" s="72"/>
      <c r="AB68" s="1">
        <f t="shared" ref="AB68" si="54">+Y68+Z68+AA68</f>
        <v>0</v>
      </c>
      <c r="AD68" s="72"/>
      <c r="AE68" s="1">
        <f t="shared" ref="AE68" si="55">+AB68+AC68+AD68</f>
        <v>0</v>
      </c>
      <c r="AG68" s="72"/>
      <c r="AH68" s="1">
        <f t="shared" ref="AH68" si="56">+AE68+AF68+AG68</f>
        <v>0</v>
      </c>
      <c r="AJ68" s="72"/>
      <c r="AK68" s="1">
        <f t="shared" ref="AK68" si="57">+AH68+AI68+AJ68</f>
        <v>0</v>
      </c>
      <c r="AM68" s="72"/>
      <c r="AN68" s="1">
        <f t="shared" ref="AN68" si="58">+AK68+AL68+AM68</f>
        <v>0</v>
      </c>
      <c r="AP68" s="72"/>
      <c r="AQ68" s="1">
        <f t="shared" ref="AQ68" si="59">+AN68+AO68+AP68</f>
        <v>0</v>
      </c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</row>
    <row r="69" spans="1:58" x14ac:dyDescent="0.25">
      <c r="A69" s="42" t="s">
        <v>136</v>
      </c>
      <c r="C69" t="s">
        <v>75</v>
      </c>
      <c r="G69" s="1">
        <v>0</v>
      </c>
      <c r="I69" s="72"/>
      <c r="J69" s="1">
        <f>+G69-H69-I69</f>
        <v>0</v>
      </c>
      <c r="L69" s="72"/>
      <c r="M69" s="1">
        <f>+J69-K69-L69</f>
        <v>0</v>
      </c>
      <c r="O69" s="72"/>
      <c r="P69" s="1">
        <f>+M69-N69-O69</f>
        <v>0</v>
      </c>
      <c r="R69" s="72"/>
      <c r="S69" s="1">
        <f>+P69-Q69-R69</f>
        <v>0</v>
      </c>
      <c r="U69" s="72"/>
      <c r="V69" s="1">
        <f>+S69-T69-U69</f>
        <v>0</v>
      </c>
      <c r="X69" s="72"/>
      <c r="Y69" s="1">
        <f>+V69-W69-X69</f>
        <v>0</v>
      </c>
      <c r="AA69" s="72"/>
      <c r="AB69" s="1">
        <f>+Y69-Z69-AA69</f>
        <v>0</v>
      </c>
      <c r="AD69" s="72"/>
      <c r="AE69" s="1">
        <f>+AB69-AC69-AD69</f>
        <v>0</v>
      </c>
      <c r="AG69" s="72"/>
      <c r="AH69" s="1">
        <f>+AE69-AF69-AG69</f>
        <v>0</v>
      </c>
      <c r="AJ69" s="72"/>
      <c r="AK69" s="1">
        <f>+AH69-AI69-AJ69</f>
        <v>0</v>
      </c>
      <c r="AM69" s="72"/>
      <c r="AN69" s="1">
        <f>+AK69-AL69-AM69</f>
        <v>0</v>
      </c>
      <c r="AP69" s="72"/>
      <c r="AQ69" s="1">
        <f>+AN69-AO69-AP69</f>
        <v>0</v>
      </c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</row>
    <row r="70" spans="1:58" x14ac:dyDescent="0.25">
      <c r="B70" t="s">
        <v>76</v>
      </c>
      <c r="G70" s="40">
        <f>+G68+G69</f>
        <v>0</v>
      </c>
      <c r="I70" s="72"/>
      <c r="J70" s="40">
        <f>+J68+J69</f>
        <v>0</v>
      </c>
      <c r="L70" s="72"/>
      <c r="M70" s="40">
        <f>+M68+M69</f>
        <v>0</v>
      </c>
      <c r="O70" s="72"/>
      <c r="P70" s="40">
        <f>+P68+P69</f>
        <v>0</v>
      </c>
      <c r="R70" s="72"/>
      <c r="S70" s="40">
        <f>+S68+S69</f>
        <v>0</v>
      </c>
      <c r="U70" s="72"/>
      <c r="V70" s="40">
        <f>+V68+V69</f>
        <v>0</v>
      </c>
      <c r="X70" s="72"/>
      <c r="Y70" s="40">
        <f>+Y68+Y69</f>
        <v>0</v>
      </c>
      <c r="AA70" s="72"/>
      <c r="AB70" s="40">
        <f>+AB68+AB69</f>
        <v>0</v>
      </c>
      <c r="AD70" s="72"/>
      <c r="AE70" s="40">
        <f>+AE68+AE69</f>
        <v>0</v>
      </c>
      <c r="AG70" s="72"/>
      <c r="AH70" s="40">
        <f>+AH68+AH69</f>
        <v>0</v>
      </c>
      <c r="AJ70" s="72"/>
      <c r="AK70" s="40">
        <f>+AK68+AK69</f>
        <v>0</v>
      </c>
      <c r="AM70" s="72"/>
      <c r="AN70" s="40">
        <f>+AN68+AN69</f>
        <v>0</v>
      </c>
      <c r="AP70" s="72"/>
      <c r="AQ70" s="40">
        <f>+AQ68+AQ69</f>
        <v>0</v>
      </c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</row>
    <row r="71" spans="1:58" x14ac:dyDescent="0.25">
      <c r="I71" s="72"/>
      <c r="L71" s="72"/>
      <c r="O71" s="72"/>
      <c r="R71" s="72"/>
      <c r="U71" s="72"/>
      <c r="X71" s="72"/>
      <c r="AA71" s="72"/>
      <c r="AD71" s="72"/>
      <c r="AG71" s="72"/>
      <c r="AJ71" s="72"/>
      <c r="AM71" s="72"/>
      <c r="AP71" s="72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</row>
    <row r="72" spans="1:58" ht="15.75" thickBot="1" x14ac:dyDescent="0.3">
      <c r="B72" t="s">
        <v>77</v>
      </c>
      <c r="G72" s="41">
        <f>+G65+G70</f>
        <v>0</v>
      </c>
      <c r="I72" s="72"/>
      <c r="J72" s="41">
        <f>+J65+J70</f>
        <v>0</v>
      </c>
      <c r="L72" s="72"/>
      <c r="M72" s="41">
        <f>+M65+M70</f>
        <v>0</v>
      </c>
      <c r="O72" s="72"/>
      <c r="P72" s="41">
        <f>+P65+P70</f>
        <v>0</v>
      </c>
      <c r="R72" s="72"/>
      <c r="S72" s="41">
        <f>+S65+S70</f>
        <v>0</v>
      </c>
      <c r="U72" s="72"/>
      <c r="V72" s="41">
        <f>+V65+V70</f>
        <v>0</v>
      </c>
      <c r="X72" s="72"/>
      <c r="Y72" s="41">
        <f>+Y65+Y70</f>
        <v>0</v>
      </c>
      <c r="AA72" s="72"/>
      <c r="AB72" s="41">
        <f>+AB65+AB70</f>
        <v>0</v>
      </c>
      <c r="AD72" s="72"/>
      <c r="AE72" s="41">
        <f>+AE65+AE70</f>
        <v>0</v>
      </c>
      <c r="AG72" s="72"/>
      <c r="AH72" s="41">
        <f>+AH65+AH70</f>
        <v>0</v>
      </c>
      <c r="AJ72" s="72"/>
      <c r="AK72" s="41">
        <f>+AK65+AK70</f>
        <v>0</v>
      </c>
      <c r="AM72" s="72"/>
      <c r="AN72" s="41">
        <f>+AN65+AN70</f>
        <v>0</v>
      </c>
      <c r="AP72" s="72"/>
      <c r="AQ72" s="41">
        <f>+AQ65+AQ70</f>
        <v>0</v>
      </c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</row>
    <row r="73" spans="1:58" ht="15.75" thickTop="1" x14ac:dyDescent="0.25">
      <c r="I73" s="72"/>
      <c r="L73" s="72"/>
      <c r="O73" s="72"/>
      <c r="R73" s="72"/>
      <c r="U73" s="72"/>
      <c r="X73" s="72"/>
      <c r="AA73" s="72"/>
      <c r="AD73" s="72"/>
      <c r="AG73" s="72"/>
      <c r="AJ73" s="72"/>
      <c r="AM73" s="72"/>
      <c r="AP73" s="72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</row>
    <row r="74" spans="1:58" x14ac:dyDescent="0.25">
      <c r="B74" t="s">
        <v>79</v>
      </c>
      <c r="I74" s="72"/>
      <c r="L74" s="72"/>
      <c r="O74" s="72"/>
      <c r="R74" s="72"/>
      <c r="U74" s="72"/>
      <c r="X74" s="72"/>
      <c r="AA74" s="72"/>
      <c r="AD74" s="72"/>
      <c r="AG74" s="72"/>
      <c r="AJ74" s="72"/>
      <c r="AM74" s="72"/>
      <c r="AP74" s="72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</row>
    <row r="75" spans="1:58" x14ac:dyDescent="0.25">
      <c r="B75" t="s">
        <v>78</v>
      </c>
      <c r="I75" s="72"/>
      <c r="L75" s="72"/>
      <c r="O75" s="72"/>
      <c r="R75" s="72"/>
      <c r="U75" s="72"/>
      <c r="X75" s="72"/>
      <c r="AA75" s="72"/>
      <c r="AD75" s="72"/>
      <c r="AG75" s="72"/>
      <c r="AJ75" s="72"/>
      <c r="AM75" s="72"/>
      <c r="AP75" s="72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</row>
    <row r="76" spans="1:58" x14ac:dyDescent="0.25">
      <c r="A76" s="42" t="s">
        <v>138</v>
      </c>
      <c r="C76" t="s">
        <v>80</v>
      </c>
      <c r="G76" s="1">
        <v>0</v>
      </c>
      <c r="H76" s="1">
        <f>-(H24+H25)</f>
        <v>0</v>
      </c>
      <c r="I76" s="72"/>
      <c r="J76" s="1">
        <f>+G76-H76-I76</f>
        <v>0</v>
      </c>
      <c r="K76" s="1">
        <f>-(K24+K25)</f>
        <v>0</v>
      </c>
      <c r="L76" s="72"/>
      <c r="M76" s="1">
        <f>+J76-K76-L76</f>
        <v>0</v>
      </c>
      <c r="N76" s="1">
        <f>-(N24+N25)</f>
        <v>0</v>
      </c>
      <c r="O76" s="72"/>
      <c r="P76" s="1">
        <f>+M76-N76-O76</f>
        <v>0</v>
      </c>
      <c r="Q76" s="1">
        <f>-(Q24+Q25)</f>
        <v>0</v>
      </c>
      <c r="R76" s="72"/>
      <c r="S76" s="1">
        <f>+P76-Q76-R76</f>
        <v>0</v>
      </c>
      <c r="T76" s="1">
        <f>-(T24+T25)</f>
        <v>0</v>
      </c>
      <c r="U76" s="72"/>
      <c r="V76" s="1">
        <f>+S76-T76-U76</f>
        <v>0</v>
      </c>
      <c r="W76" s="1">
        <f>-(W24+W25)</f>
        <v>0</v>
      </c>
      <c r="X76" s="72"/>
      <c r="Y76" s="1">
        <f>+V76-W76-X76</f>
        <v>0</v>
      </c>
      <c r="Z76" s="1">
        <f>-(Z24+Z25)</f>
        <v>0</v>
      </c>
      <c r="AA76" s="72"/>
      <c r="AB76" s="1">
        <f>+Y76-Z76-AA76</f>
        <v>0</v>
      </c>
      <c r="AC76" s="1">
        <f>-(AC24+AC25)</f>
        <v>0</v>
      </c>
      <c r="AD76" s="72"/>
      <c r="AE76" s="1">
        <f>+AB76-AC76-AD76</f>
        <v>0</v>
      </c>
      <c r="AF76" s="1">
        <f>-(AF24+AF25)</f>
        <v>0</v>
      </c>
      <c r="AG76" s="72"/>
      <c r="AH76" s="1">
        <f>+AE76-AF76-AG76</f>
        <v>0</v>
      </c>
      <c r="AI76" s="1">
        <f>-(AI24+AI25)</f>
        <v>0</v>
      </c>
      <c r="AJ76" s="72"/>
      <c r="AK76" s="1">
        <f>+AH76-AI76-AJ76</f>
        <v>0</v>
      </c>
      <c r="AL76" s="1">
        <f>-(AL24+AL25)</f>
        <v>0</v>
      </c>
      <c r="AM76" s="72"/>
      <c r="AN76" s="1">
        <f>+AK76-AL76-AM76</f>
        <v>0</v>
      </c>
      <c r="AO76" s="1">
        <f>-(AO24+AO25)</f>
        <v>0</v>
      </c>
      <c r="AP76" s="72"/>
      <c r="AQ76" s="1">
        <f>+AN76-AO76-AP76</f>
        <v>0</v>
      </c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</row>
    <row r="77" spans="1:58" x14ac:dyDescent="0.25">
      <c r="A77" s="42" t="s">
        <v>139</v>
      </c>
      <c r="C77" t="s">
        <v>81</v>
      </c>
      <c r="G77" s="1">
        <v>0</v>
      </c>
      <c r="I77" s="72"/>
      <c r="J77" s="1">
        <f>+G77-H77-I77</f>
        <v>0</v>
      </c>
      <c r="L77" s="72"/>
      <c r="M77" s="1">
        <f>+J77-K77-L77</f>
        <v>0</v>
      </c>
      <c r="O77" s="72"/>
      <c r="P77" s="1">
        <f>+M77-N77-O77</f>
        <v>0</v>
      </c>
      <c r="R77" s="72"/>
      <c r="S77" s="1">
        <f>+P77-Q77-R77</f>
        <v>0</v>
      </c>
      <c r="U77" s="72"/>
      <c r="V77" s="1">
        <f>+S77-T77-U77</f>
        <v>0</v>
      </c>
      <c r="X77" s="72"/>
      <c r="Y77" s="1">
        <f>+V77-W77-X77</f>
        <v>0</v>
      </c>
      <c r="AA77" s="72"/>
      <c r="AB77" s="1">
        <f>+Y77-Z77-AA77</f>
        <v>0</v>
      </c>
      <c r="AD77" s="72"/>
      <c r="AE77" s="1">
        <f>+AB77-AC77-AD77</f>
        <v>0</v>
      </c>
      <c r="AG77" s="72"/>
      <c r="AH77" s="1">
        <f>+AE77-AF77-AG77</f>
        <v>0</v>
      </c>
      <c r="AJ77" s="72"/>
      <c r="AK77" s="1">
        <f>+AH77-AI77-AJ77</f>
        <v>0</v>
      </c>
      <c r="AM77" s="72"/>
      <c r="AN77" s="1">
        <f>+AK77-AL77-AM77</f>
        <v>0</v>
      </c>
      <c r="AP77" s="72"/>
      <c r="AQ77" s="1">
        <f>+AN77-AO77-AP77</f>
        <v>0</v>
      </c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</row>
    <row r="78" spans="1:58" x14ac:dyDescent="0.25">
      <c r="A78" s="42" t="s">
        <v>140</v>
      </c>
      <c r="C78" t="s">
        <v>82</v>
      </c>
      <c r="G78" s="1">
        <v>0</v>
      </c>
      <c r="I78" s="72"/>
      <c r="J78" s="1">
        <f>+G78-H78-I78</f>
        <v>0</v>
      </c>
      <c r="L78" s="72"/>
      <c r="M78" s="1">
        <f>+J78-K78-L78</f>
        <v>0</v>
      </c>
      <c r="O78" s="72"/>
      <c r="P78" s="1">
        <f>+M78-N78-O78</f>
        <v>0</v>
      </c>
      <c r="R78" s="72"/>
      <c r="S78" s="1">
        <f>+P78-Q78-R78</f>
        <v>0</v>
      </c>
      <c r="U78" s="72"/>
      <c r="V78" s="1">
        <f>+S78-T78-U78</f>
        <v>0</v>
      </c>
      <c r="X78" s="72"/>
      <c r="Y78" s="1">
        <f>+V78-W78-X78</f>
        <v>0</v>
      </c>
      <c r="AA78" s="72"/>
      <c r="AB78" s="1">
        <f>+Y78-Z78-AA78</f>
        <v>0</v>
      </c>
      <c r="AD78" s="72"/>
      <c r="AE78" s="1">
        <f>+AB78-AC78-AD78</f>
        <v>0</v>
      </c>
      <c r="AG78" s="72"/>
      <c r="AH78" s="1">
        <f>+AE78-AF78-AG78</f>
        <v>0</v>
      </c>
      <c r="AJ78" s="72"/>
      <c r="AK78" s="1">
        <f>+AH78-AI78-AJ78</f>
        <v>0</v>
      </c>
      <c r="AM78" s="72"/>
      <c r="AN78" s="1">
        <f>+AK78-AL78-AM78</f>
        <v>0</v>
      </c>
      <c r="AP78" s="72"/>
      <c r="AQ78" s="1">
        <f>+AN78-AO78-AP78</f>
        <v>0</v>
      </c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</row>
    <row r="79" spans="1:58" x14ac:dyDescent="0.25">
      <c r="A79" s="42" t="s">
        <v>137</v>
      </c>
      <c r="C79" t="s">
        <v>84</v>
      </c>
      <c r="G79" s="1">
        <v>0</v>
      </c>
      <c r="I79" s="72"/>
      <c r="J79" s="1">
        <f>+G79-H79-I79</f>
        <v>0</v>
      </c>
      <c r="L79" s="72"/>
      <c r="M79" s="1">
        <f>+J79-K79-L79</f>
        <v>0</v>
      </c>
      <c r="O79" s="72"/>
      <c r="P79" s="1">
        <f>+M79-N79-O79</f>
        <v>0</v>
      </c>
      <c r="R79" s="72"/>
      <c r="S79" s="1">
        <f>+P79-Q79-R79</f>
        <v>0</v>
      </c>
      <c r="U79" s="72"/>
      <c r="V79" s="1">
        <f>+S79-T79-U79</f>
        <v>0</v>
      </c>
      <c r="X79" s="72"/>
      <c r="Y79" s="1">
        <f>+V79-W79-X79</f>
        <v>0</v>
      </c>
      <c r="AA79" s="72"/>
      <c r="AB79" s="1">
        <f>+Y79-Z79-AA79</f>
        <v>0</v>
      </c>
      <c r="AD79" s="72"/>
      <c r="AE79" s="1">
        <f>+AB79-AC79-AD79</f>
        <v>0</v>
      </c>
      <c r="AG79" s="72"/>
      <c r="AH79" s="1">
        <f>+AE79-AF79-AG79</f>
        <v>0</v>
      </c>
      <c r="AJ79" s="72"/>
      <c r="AK79" s="1">
        <f>+AH79-AI79-AJ79</f>
        <v>0</v>
      </c>
      <c r="AM79" s="72"/>
      <c r="AN79" s="1">
        <f>+AK79-AL79-AM79</f>
        <v>0</v>
      </c>
      <c r="AP79" s="72"/>
      <c r="AQ79" s="1">
        <f>+AN79-AO79-AP79</f>
        <v>0</v>
      </c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</row>
    <row r="80" spans="1:58" x14ac:dyDescent="0.25">
      <c r="A80" s="42" t="s">
        <v>141</v>
      </c>
      <c r="C80" t="s">
        <v>83</v>
      </c>
      <c r="G80" s="1">
        <v>0</v>
      </c>
      <c r="I80" s="72"/>
      <c r="J80" s="1">
        <f>+G80-H80-I80</f>
        <v>0</v>
      </c>
      <c r="L80" s="72"/>
      <c r="M80" s="1">
        <f>+J80-K80-L80</f>
        <v>0</v>
      </c>
      <c r="O80" s="72"/>
      <c r="P80" s="1">
        <f>+M80-N80-O80</f>
        <v>0</v>
      </c>
      <c r="R80" s="72"/>
      <c r="S80" s="1">
        <f>+P80-Q80-R80</f>
        <v>0</v>
      </c>
      <c r="U80" s="72"/>
      <c r="V80" s="1">
        <f>+S80-T80-U80</f>
        <v>0</v>
      </c>
      <c r="X80" s="72"/>
      <c r="Y80" s="1">
        <f>+V80-W80-X80</f>
        <v>0</v>
      </c>
      <c r="AA80" s="72"/>
      <c r="AB80" s="1">
        <f>+Y80-Z80-AA80</f>
        <v>0</v>
      </c>
      <c r="AD80" s="72"/>
      <c r="AE80" s="1">
        <f>+AB80-AC80-AD80</f>
        <v>0</v>
      </c>
      <c r="AG80" s="72"/>
      <c r="AH80" s="1">
        <f>+AE80-AF80-AG80</f>
        <v>0</v>
      </c>
      <c r="AJ80" s="72"/>
      <c r="AK80" s="1">
        <f>+AH80-AI80-AJ80</f>
        <v>0</v>
      </c>
      <c r="AM80" s="72"/>
      <c r="AN80" s="1">
        <f>+AK80-AL80-AM80</f>
        <v>0</v>
      </c>
      <c r="AP80" s="72"/>
      <c r="AQ80" s="1">
        <f>+AN80-AO80-AP80</f>
        <v>0</v>
      </c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</row>
    <row r="81" spans="1:73" x14ac:dyDescent="0.25">
      <c r="B81" t="s">
        <v>85</v>
      </c>
      <c r="G81" s="40">
        <f>SUM(G76:G80)</f>
        <v>0</v>
      </c>
      <c r="I81" s="72"/>
      <c r="J81" s="40">
        <f>SUM(J76:J80)</f>
        <v>0</v>
      </c>
      <c r="L81" s="72"/>
      <c r="M81" s="40">
        <f>SUM(M76:M80)</f>
        <v>0</v>
      </c>
      <c r="O81" s="72"/>
      <c r="P81" s="40">
        <f>SUM(P76:P80)</f>
        <v>0</v>
      </c>
      <c r="R81" s="72"/>
      <c r="S81" s="40">
        <f>SUM(S76:S80)</f>
        <v>0</v>
      </c>
      <c r="U81" s="72"/>
      <c r="V81" s="40">
        <f>SUM(V76:V80)</f>
        <v>0</v>
      </c>
      <c r="X81" s="72"/>
      <c r="Y81" s="40">
        <f>SUM(Y76:Y80)</f>
        <v>0</v>
      </c>
      <c r="AA81" s="72"/>
      <c r="AB81" s="40">
        <f>SUM(AB76:AB80)</f>
        <v>0</v>
      </c>
      <c r="AD81" s="72"/>
      <c r="AE81" s="40">
        <f>SUM(AE76:AE80)</f>
        <v>0</v>
      </c>
      <c r="AG81" s="72"/>
      <c r="AH81" s="40">
        <f>SUM(AH76:AH80)</f>
        <v>0</v>
      </c>
      <c r="AJ81" s="72"/>
      <c r="AK81" s="40">
        <f>SUM(AK76:AK80)</f>
        <v>0</v>
      </c>
      <c r="AM81" s="72"/>
      <c r="AN81" s="40">
        <f>SUM(AN76:AN80)</f>
        <v>0</v>
      </c>
      <c r="AP81" s="72"/>
      <c r="AQ81" s="40">
        <f>SUM(AQ76:AQ80)</f>
        <v>0</v>
      </c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</row>
    <row r="82" spans="1:73" x14ac:dyDescent="0.25">
      <c r="I82" s="72"/>
      <c r="L82" s="72"/>
      <c r="O82" s="72"/>
      <c r="R82" s="72"/>
      <c r="U82" s="72"/>
      <c r="X82" s="72"/>
      <c r="AA82" s="72"/>
      <c r="AD82" s="72"/>
      <c r="AG82" s="72"/>
      <c r="AJ82" s="72"/>
      <c r="AM82" s="72"/>
      <c r="AP82" s="72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</row>
    <row r="83" spans="1:73" x14ac:dyDescent="0.25">
      <c r="B83" t="s">
        <v>86</v>
      </c>
      <c r="I83" s="72"/>
      <c r="L83" s="72"/>
      <c r="O83" s="72"/>
      <c r="R83" s="72"/>
      <c r="U83" s="72"/>
      <c r="X83" s="72"/>
      <c r="AA83" s="72"/>
      <c r="AD83" s="72"/>
      <c r="AG83" s="72"/>
      <c r="AJ83" s="72"/>
      <c r="AM83" s="72"/>
      <c r="AP83" s="72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</row>
    <row r="84" spans="1:73" x14ac:dyDescent="0.25">
      <c r="A84" s="42" t="s">
        <v>142</v>
      </c>
      <c r="C84" t="s">
        <v>87</v>
      </c>
      <c r="G84" s="1">
        <v>0</v>
      </c>
      <c r="I84" s="72"/>
      <c r="J84" s="1">
        <f t="shared" ref="J84" si="60">+G84+H84+I84</f>
        <v>0</v>
      </c>
      <c r="L84" s="72"/>
      <c r="M84" s="1">
        <f t="shared" ref="M84" si="61">+J84+K84+L84</f>
        <v>0</v>
      </c>
      <c r="O84" s="72"/>
      <c r="P84" s="1">
        <f t="shared" ref="P84" si="62">+M84+N84+O84</f>
        <v>0</v>
      </c>
      <c r="R84" s="72"/>
      <c r="S84" s="1">
        <f t="shared" ref="S84" si="63">+P84+Q84+R84</f>
        <v>0</v>
      </c>
      <c r="U84" s="72"/>
      <c r="V84" s="1">
        <f t="shared" ref="V84" si="64">+S84+T84+U84</f>
        <v>0</v>
      </c>
      <c r="X84" s="72"/>
      <c r="Y84" s="1">
        <f t="shared" ref="Y84" si="65">+V84+W84+X84</f>
        <v>0</v>
      </c>
      <c r="AA84" s="72"/>
      <c r="AB84" s="1">
        <f t="shared" ref="AB84" si="66">+Y84+Z84+AA84</f>
        <v>0</v>
      </c>
      <c r="AD84" s="72"/>
      <c r="AE84" s="1">
        <f t="shared" ref="AE84" si="67">+AB84+AC84+AD84</f>
        <v>0</v>
      </c>
      <c r="AG84" s="72"/>
      <c r="AH84" s="1">
        <f t="shared" ref="AH84" si="68">+AE84+AF84+AG84</f>
        <v>0</v>
      </c>
      <c r="AJ84" s="72"/>
      <c r="AK84" s="1">
        <f t="shared" ref="AK84" si="69">+AH84+AI84+AJ84</f>
        <v>0</v>
      </c>
      <c r="AM84" s="72"/>
      <c r="AN84" s="1">
        <f t="shared" ref="AN84" si="70">+AK84+AL84+AM84</f>
        <v>0</v>
      </c>
      <c r="AP84" s="72"/>
      <c r="AQ84" s="1">
        <f t="shared" ref="AQ84" si="71">+AN84+AO84+AP84</f>
        <v>0</v>
      </c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</row>
    <row r="85" spans="1:73" x14ac:dyDescent="0.25">
      <c r="A85" s="42" t="s">
        <v>143</v>
      </c>
      <c r="C85" t="s">
        <v>88</v>
      </c>
      <c r="G85" s="1">
        <f>+G54</f>
        <v>0</v>
      </c>
      <c r="I85" s="72"/>
      <c r="J85" s="1">
        <f>+J54</f>
        <v>0</v>
      </c>
      <c r="L85" s="72"/>
      <c r="M85" s="1">
        <f>+M54</f>
        <v>0</v>
      </c>
      <c r="O85" s="72"/>
      <c r="P85" s="1">
        <f>+P54</f>
        <v>0</v>
      </c>
      <c r="R85" s="72"/>
      <c r="S85" s="1">
        <f>+S54</f>
        <v>0</v>
      </c>
      <c r="U85" s="72"/>
      <c r="V85" s="1">
        <f>+V54</f>
        <v>0</v>
      </c>
      <c r="X85" s="72"/>
      <c r="Y85" s="1">
        <f>+Y54</f>
        <v>0</v>
      </c>
      <c r="AA85" s="72"/>
      <c r="AB85" s="1">
        <f>+AB54</f>
        <v>0</v>
      </c>
      <c r="AD85" s="72"/>
      <c r="AE85" s="1">
        <f>+AE54</f>
        <v>0</v>
      </c>
      <c r="AG85" s="72"/>
      <c r="AH85" s="1">
        <f>+AH54</f>
        <v>0</v>
      </c>
      <c r="AJ85" s="72"/>
      <c r="AK85" s="1">
        <f>+AK54</f>
        <v>0</v>
      </c>
      <c r="AM85" s="72"/>
      <c r="AN85" s="1">
        <f>+AN54</f>
        <v>0</v>
      </c>
      <c r="AP85" s="72"/>
      <c r="AQ85" s="1">
        <f>+AQ54</f>
        <v>0</v>
      </c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</row>
    <row r="86" spans="1:73" x14ac:dyDescent="0.25">
      <c r="B86" t="s">
        <v>89</v>
      </c>
      <c r="G86" s="40">
        <f>+G84+G85</f>
        <v>0</v>
      </c>
      <c r="I86" s="72"/>
      <c r="J86" s="40">
        <f>+J84+J85</f>
        <v>0</v>
      </c>
      <c r="L86" s="72"/>
      <c r="M86" s="40">
        <f>+M84+M85</f>
        <v>0</v>
      </c>
      <c r="O86" s="72"/>
      <c r="P86" s="40">
        <f>+P84+P85</f>
        <v>0</v>
      </c>
      <c r="R86" s="72"/>
      <c r="S86" s="40">
        <f>+S84+S85</f>
        <v>0</v>
      </c>
      <c r="U86" s="72"/>
      <c r="V86" s="40">
        <f>+V84+V85</f>
        <v>0</v>
      </c>
      <c r="X86" s="72"/>
      <c r="Y86" s="40">
        <f>+Y84+Y85</f>
        <v>0</v>
      </c>
      <c r="AA86" s="72"/>
      <c r="AB86" s="40">
        <f>+AB84+AB85</f>
        <v>0</v>
      </c>
      <c r="AD86" s="72"/>
      <c r="AE86" s="40">
        <f>+AE84+AE85</f>
        <v>0</v>
      </c>
      <c r="AG86" s="72"/>
      <c r="AH86" s="40">
        <f>+AH84+AH85</f>
        <v>0</v>
      </c>
      <c r="AJ86" s="72"/>
      <c r="AK86" s="40">
        <f>+AK84+AK85</f>
        <v>0</v>
      </c>
      <c r="AM86" s="72"/>
      <c r="AN86" s="40">
        <f>+AN84+AN85</f>
        <v>0</v>
      </c>
      <c r="AP86" s="72"/>
      <c r="AQ86" s="40">
        <f>+AQ84+AQ85</f>
        <v>0</v>
      </c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</row>
    <row r="87" spans="1:73" x14ac:dyDescent="0.25">
      <c r="I87" s="72"/>
      <c r="L87" s="72"/>
      <c r="O87" s="72"/>
      <c r="R87" s="72"/>
      <c r="U87" s="72"/>
      <c r="X87" s="72"/>
      <c r="AA87" s="72"/>
      <c r="AD87" s="72"/>
      <c r="AG87" s="72"/>
      <c r="AJ87" s="72"/>
      <c r="AM87" s="72"/>
      <c r="AP87" s="72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</row>
    <row r="88" spans="1:73" ht="15.75" thickBot="1" x14ac:dyDescent="0.3">
      <c r="B88" t="s">
        <v>90</v>
      </c>
      <c r="G88" s="41">
        <f>+G81+G86</f>
        <v>0</v>
      </c>
      <c r="I88" s="72"/>
      <c r="J88" s="41">
        <f>+J81+J86</f>
        <v>0</v>
      </c>
      <c r="L88" s="72"/>
      <c r="M88" s="41">
        <f>+M81+M86</f>
        <v>0</v>
      </c>
      <c r="O88" s="72"/>
      <c r="P88" s="41">
        <f>+P81+P86</f>
        <v>0</v>
      </c>
      <c r="R88" s="72"/>
      <c r="S88" s="41">
        <f>+S81+S86</f>
        <v>0</v>
      </c>
      <c r="U88" s="72"/>
      <c r="V88" s="41">
        <f>+V81+V86</f>
        <v>0</v>
      </c>
      <c r="X88" s="72"/>
      <c r="Y88" s="41">
        <f>+Y81+Y86</f>
        <v>0</v>
      </c>
      <c r="AA88" s="72"/>
      <c r="AB88" s="41">
        <f>+AB81+AB86</f>
        <v>0</v>
      </c>
      <c r="AD88" s="72"/>
      <c r="AE88" s="41">
        <f>+AE81+AE86</f>
        <v>0</v>
      </c>
      <c r="AG88" s="72"/>
      <c r="AH88" s="41">
        <f>+AH81+AH86</f>
        <v>0</v>
      </c>
      <c r="AJ88" s="72"/>
      <c r="AK88" s="41">
        <f>+AK81+AK86</f>
        <v>0</v>
      </c>
      <c r="AM88" s="72"/>
      <c r="AN88" s="41">
        <f>+AN81+AN86</f>
        <v>0</v>
      </c>
      <c r="AP88" s="72"/>
      <c r="AQ88" s="41">
        <f>+AQ81+AQ86</f>
        <v>0</v>
      </c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</row>
    <row r="89" spans="1:73" ht="15.75" thickTop="1" x14ac:dyDescent="0.25">
      <c r="I89" s="72"/>
      <c r="L89" s="72"/>
      <c r="O89" s="72"/>
      <c r="R89" s="72"/>
      <c r="U89" s="72"/>
      <c r="X89" s="72"/>
      <c r="AA89" s="72"/>
      <c r="AD89" s="72"/>
      <c r="AG89" s="72"/>
      <c r="AJ89" s="72"/>
      <c r="AM89" s="72"/>
      <c r="AP89" s="72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</row>
    <row r="90" spans="1:73" x14ac:dyDescent="0.25">
      <c r="C90" t="s">
        <v>101</v>
      </c>
      <c r="H90" s="1">
        <f>SUM(H10:H89)</f>
        <v>0</v>
      </c>
      <c r="I90" s="72">
        <f>SUM(I10:I89)</f>
        <v>0</v>
      </c>
      <c r="K90" s="1">
        <f>SUM(K10:K89)</f>
        <v>0</v>
      </c>
      <c r="L90" s="72">
        <f>SUM(L10:L89)</f>
        <v>0</v>
      </c>
      <c r="N90" s="1">
        <f>SUM(N10:N89)</f>
        <v>0</v>
      </c>
      <c r="O90" s="72">
        <f>SUM(O10:O89)</f>
        <v>0</v>
      </c>
      <c r="Q90" s="1">
        <f>SUM(Q10:Q89)</f>
        <v>0</v>
      </c>
      <c r="R90" s="72">
        <f>SUM(R10:R89)</f>
        <v>0</v>
      </c>
      <c r="T90" s="1">
        <f>SUM(T10:T89)</f>
        <v>0</v>
      </c>
      <c r="U90" s="72">
        <f>SUM(U10:U89)</f>
        <v>0</v>
      </c>
      <c r="W90" s="1">
        <f>SUM(W10:W89)</f>
        <v>0</v>
      </c>
      <c r="X90" s="72">
        <f>SUM(X10:X89)</f>
        <v>0</v>
      </c>
      <c r="Z90" s="1">
        <f>SUM(Z10:Z89)</f>
        <v>0</v>
      </c>
      <c r="AA90" s="72">
        <f>SUM(AA10:AA89)</f>
        <v>0</v>
      </c>
      <c r="AC90" s="1">
        <f>SUM(AC10:AC89)</f>
        <v>0</v>
      </c>
      <c r="AD90" s="72">
        <f>SUM(AD10:AD89)</f>
        <v>0</v>
      </c>
      <c r="AF90" s="1">
        <f>SUM(AF10:AF89)</f>
        <v>0</v>
      </c>
      <c r="AG90" s="72">
        <f>SUM(AG10:AG89)</f>
        <v>0</v>
      </c>
      <c r="AI90" s="1">
        <f>SUM(AI10:AI89)</f>
        <v>0</v>
      </c>
      <c r="AJ90" s="72">
        <f>SUM(AJ10:AJ89)</f>
        <v>0</v>
      </c>
      <c r="AL90" s="1">
        <f>SUM(AL10:AL89)</f>
        <v>0</v>
      </c>
      <c r="AM90" s="72">
        <f>SUM(AM10:AM89)</f>
        <v>0</v>
      </c>
      <c r="AO90" s="1">
        <f>SUM(AO10:AO89)</f>
        <v>0</v>
      </c>
      <c r="AP90" s="72">
        <f>SUM(AP10:AP89)</f>
        <v>0</v>
      </c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</row>
    <row r="91" spans="1:73" x14ac:dyDescent="0.25">
      <c r="I91" s="72"/>
      <c r="L91" s="72"/>
      <c r="O91" s="72"/>
      <c r="R91" s="72"/>
      <c r="U91" s="72"/>
      <c r="X91" s="72"/>
      <c r="AA91" s="72"/>
      <c r="AD91" s="72"/>
      <c r="AG91" s="72"/>
      <c r="AJ91" s="72"/>
      <c r="AM91" s="72"/>
      <c r="AP91" s="72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</row>
    <row r="92" spans="1:73" s="69" customFormat="1" x14ac:dyDescent="0.25"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</row>
    <row r="93" spans="1:73" s="69" customFormat="1" x14ac:dyDescent="0.25"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</row>
    <row r="94" spans="1:73" s="69" customFormat="1" x14ac:dyDescent="0.25"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</row>
    <row r="95" spans="1:73" s="69" customFormat="1" x14ac:dyDescent="0.25"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</row>
    <row r="96" spans="1:73" s="69" customFormat="1" x14ac:dyDescent="0.25"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</row>
    <row r="97" spans="7:73" s="69" customFormat="1" x14ac:dyDescent="0.25"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</row>
    <row r="98" spans="7:73" s="69" customFormat="1" x14ac:dyDescent="0.25"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</row>
    <row r="99" spans="7:73" s="69" customFormat="1" x14ac:dyDescent="0.25"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</row>
    <row r="100" spans="7:73" s="69" customFormat="1" x14ac:dyDescent="0.25"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</row>
    <row r="101" spans="7:73" s="69" customFormat="1" x14ac:dyDescent="0.25"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</row>
    <row r="102" spans="7:73" s="69" customFormat="1" x14ac:dyDescent="0.25"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</row>
    <row r="103" spans="7:73" s="69" customFormat="1" x14ac:dyDescent="0.25"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</row>
    <row r="104" spans="7:73" s="69" customFormat="1" x14ac:dyDescent="0.25"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</row>
    <row r="105" spans="7:73" s="69" customFormat="1" x14ac:dyDescent="0.25"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</row>
    <row r="106" spans="7:73" s="69" customFormat="1" x14ac:dyDescent="0.25"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</row>
    <row r="107" spans="7:73" s="69" customFormat="1" x14ac:dyDescent="0.25"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</row>
    <row r="108" spans="7:73" s="69" customFormat="1" x14ac:dyDescent="0.25"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</row>
    <row r="109" spans="7:73" s="69" customFormat="1" x14ac:dyDescent="0.25"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</row>
    <row r="110" spans="7:73" s="69" customFormat="1" x14ac:dyDescent="0.25"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</row>
    <row r="111" spans="7:73" s="69" customFormat="1" x14ac:dyDescent="0.25"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</row>
    <row r="112" spans="7:73" s="69" customFormat="1" x14ac:dyDescent="0.25"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</row>
    <row r="113" spans="7:73" s="69" customFormat="1" x14ac:dyDescent="0.25"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</row>
    <row r="114" spans="7:73" s="69" customFormat="1" x14ac:dyDescent="0.25"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</row>
    <row r="115" spans="7:73" s="69" customFormat="1" x14ac:dyDescent="0.25"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</row>
    <row r="116" spans="7:73" s="69" customFormat="1" x14ac:dyDescent="0.25"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</row>
    <row r="117" spans="7:73" s="69" customFormat="1" x14ac:dyDescent="0.25"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</row>
    <row r="118" spans="7:73" s="69" customFormat="1" x14ac:dyDescent="0.25"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</row>
    <row r="119" spans="7:73" s="69" customFormat="1" x14ac:dyDescent="0.25"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</row>
    <row r="120" spans="7:73" s="69" customFormat="1" x14ac:dyDescent="0.25"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</row>
    <row r="121" spans="7:73" s="69" customFormat="1" x14ac:dyDescent="0.25"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</row>
    <row r="122" spans="7:73" s="69" customFormat="1" x14ac:dyDescent="0.25"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</row>
    <row r="123" spans="7:73" s="69" customFormat="1" x14ac:dyDescent="0.25"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</row>
    <row r="124" spans="7:73" s="69" customFormat="1" x14ac:dyDescent="0.25"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</row>
    <row r="125" spans="7:73" s="69" customFormat="1" x14ac:dyDescent="0.25"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</row>
    <row r="126" spans="7:73" s="69" customFormat="1" x14ac:dyDescent="0.25"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</row>
    <row r="127" spans="7:73" s="69" customFormat="1" x14ac:dyDescent="0.25"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</row>
    <row r="128" spans="7:73" s="69" customFormat="1" x14ac:dyDescent="0.25"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</row>
    <row r="129" spans="7:73" s="69" customFormat="1" x14ac:dyDescent="0.25"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</row>
    <row r="130" spans="7:73" s="69" customFormat="1" x14ac:dyDescent="0.25"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</row>
    <row r="131" spans="7:73" s="69" customFormat="1" x14ac:dyDescent="0.25"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</row>
    <row r="132" spans="7:73" s="69" customFormat="1" x14ac:dyDescent="0.25"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</row>
    <row r="133" spans="7:73" s="69" customFormat="1" x14ac:dyDescent="0.25"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</row>
    <row r="134" spans="7:73" s="69" customFormat="1" x14ac:dyDescent="0.25"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</row>
    <row r="135" spans="7:73" s="69" customFormat="1" x14ac:dyDescent="0.25"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</row>
    <row r="136" spans="7:73" s="69" customFormat="1" x14ac:dyDescent="0.25"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</row>
    <row r="137" spans="7:73" s="69" customFormat="1" x14ac:dyDescent="0.25"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</row>
    <row r="138" spans="7:73" s="69" customFormat="1" x14ac:dyDescent="0.25"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</row>
    <row r="139" spans="7:73" s="69" customFormat="1" x14ac:dyDescent="0.25"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</row>
    <row r="140" spans="7:73" s="69" customFormat="1" x14ac:dyDescent="0.25"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</row>
    <row r="141" spans="7:73" s="69" customFormat="1" x14ac:dyDescent="0.25"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</row>
    <row r="142" spans="7:73" s="69" customFormat="1" x14ac:dyDescent="0.25"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</row>
    <row r="143" spans="7:73" s="69" customFormat="1" x14ac:dyDescent="0.25"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</row>
    <row r="144" spans="7:73" s="69" customFormat="1" x14ac:dyDescent="0.25"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</row>
    <row r="145" spans="7:73" s="69" customFormat="1" x14ac:dyDescent="0.25"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</row>
    <row r="146" spans="7:73" s="69" customFormat="1" x14ac:dyDescent="0.25"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</row>
    <row r="147" spans="7:73" s="69" customFormat="1" x14ac:dyDescent="0.25"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</row>
    <row r="148" spans="7:73" s="69" customFormat="1" x14ac:dyDescent="0.25"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</row>
    <row r="149" spans="7:73" s="69" customFormat="1" x14ac:dyDescent="0.25"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</row>
    <row r="150" spans="7:73" s="69" customFormat="1" x14ac:dyDescent="0.25"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</row>
    <row r="151" spans="7:73" s="69" customFormat="1" x14ac:dyDescent="0.25"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</row>
    <row r="152" spans="7:73" s="69" customFormat="1" x14ac:dyDescent="0.25"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</row>
    <row r="153" spans="7:73" s="69" customFormat="1" x14ac:dyDescent="0.25"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</row>
    <row r="154" spans="7:73" s="69" customFormat="1" x14ac:dyDescent="0.25"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</row>
    <row r="155" spans="7:73" s="69" customFormat="1" x14ac:dyDescent="0.25"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</row>
    <row r="156" spans="7:73" s="69" customFormat="1" x14ac:dyDescent="0.25"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</row>
    <row r="157" spans="7:73" s="69" customFormat="1" x14ac:dyDescent="0.25"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</row>
    <row r="158" spans="7:73" s="69" customFormat="1" x14ac:dyDescent="0.25"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</row>
    <row r="159" spans="7:73" s="69" customFormat="1" x14ac:dyDescent="0.25"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</row>
    <row r="160" spans="7:73" s="69" customFormat="1" x14ac:dyDescent="0.25"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</row>
    <row r="161" spans="7:73" s="69" customFormat="1" x14ac:dyDescent="0.25"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</row>
    <row r="162" spans="7:73" s="69" customFormat="1" x14ac:dyDescent="0.25"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</row>
    <row r="163" spans="7:73" s="69" customFormat="1" x14ac:dyDescent="0.25"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</row>
    <row r="164" spans="7:73" s="69" customFormat="1" x14ac:dyDescent="0.25"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</row>
    <row r="165" spans="7:73" s="69" customFormat="1" x14ac:dyDescent="0.25"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</row>
    <row r="166" spans="7:73" s="69" customFormat="1" x14ac:dyDescent="0.25"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</row>
    <row r="167" spans="7:73" s="69" customFormat="1" x14ac:dyDescent="0.25"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</row>
    <row r="168" spans="7:73" s="69" customFormat="1" x14ac:dyDescent="0.25"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</row>
    <row r="169" spans="7:73" s="69" customFormat="1" x14ac:dyDescent="0.25"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</row>
    <row r="170" spans="7:73" s="69" customFormat="1" x14ac:dyDescent="0.25"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</row>
    <row r="171" spans="7:73" s="69" customFormat="1" x14ac:dyDescent="0.25"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</row>
    <row r="172" spans="7:73" s="69" customFormat="1" x14ac:dyDescent="0.25"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</row>
    <row r="173" spans="7:73" s="69" customFormat="1" x14ac:dyDescent="0.25"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</row>
    <row r="174" spans="7:73" s="69" customFormat="1" x14ac:dyDescent="0.25"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</row>
    <row r="175" spans="7:73" s="69" customFormat="1" x14ac:dyDescent="0.25"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</row>
    <row r="176" spans="7:73" s="69" customFormat="1" x14ac:dyDescent="0.25"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</row>
    <row r="177" spans="7:73" s="69" customFormat="1" x14ac:dyDescent="0.25"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</row>
    <row r="178" spans="7:73" s="69" customFormat="1" x14ac:dyDescent="0.25"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</row>
    <row r="179" spans="7:73" s="69" customFormat="1" x14ac:dyDescent="0.25"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</row>
    <row r="180" spans="7:73" s="69" customFormat="1" x14ac:dyDescent="0.25"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</row>
    <row r="181" spans="7:73" s="69" customFormat="1" x14ac:dyDescent="0.25"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</row>
    <row r="182" spans="7:73" s="69" customFormat="1" x14ac:dyDescent="0.25"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</row>
    <row r="183" spans="7:73" s="69" customFormat="1" x14ac:dyDescent="0.25"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</row>
    <row r="184" spans="7:73" s="69" customFormat="1" x14ac:dyDescent="0.25"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</row>
    <row r="185" spans="7:73" s="69" customFormat="1" x14ac:dyDescent="0.25"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</row>
    <row r="186" spans="7:73" s="69" customFormat="1" x14ac:dyDescent="0.25"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319"/>
  <sheetViews>
    <sheetView zoomScaleNormal="100" workbookViewId="0">
      <selection activeCell="A4" sqref="A4"/>
    </sheetView>
  </sheetViews>
  <sheetFormatPr defaultRowHeight="15" x14ac:dyDescent="0.25"/>
  <cols>
    <col min="1" max="1" width="9.140625" style="7"/>
    <col min="2" max="2" width="31.5703125" style="7" bestFit="1" customWidth="1"/>
    <col min="3" max="3" width="13.140625" style="7" customWidth="1"/>
    <col min="4" max="4" width="9.140625" style="7"/>
    <col min="5" max="5" width="13.140625" style="7" bestFit="1" customWidth="1"/>
    <col min="6" max="6" width="9.140625" style="7"/>
    <col min="7" max="7" width="11.140625" style="7" customWidth="1"/>
    <col min="8" max="9" width="9.5703125" style="7" bestFit="1" customWidth="1"/>
    <col min="10" max="10" width="9.140625" style="7"/>
    <col min="11" max="11" width="12.28515625" style="7" customWidth="1"/>
    <col min="12" max="12" width="12.28515625" style="7" bestFit="1" customWidth="1"/>
    <col min="13" max="16384" width="9.140625" style="7"/>
  </cols>
  <sheetData>
    <row r="1" spans="1:12" x14ac:dyDescent="0.25">
      <c r="A1" s="4" t="s">
        <v>23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24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 t="s">
        <v>4</v>
      </c>
      <c r="B5" s="3"/>
      <c r="C5" s="5"/>
      <c r="D5" s="3"/>
      <c r="E5" s="3"/>
      <c r="F5" s="3"/>
      <c r="G5" s="5"/>
      <c r="H5" s="3"/>
      <c r="I5" s="3"/>
      <c r="J5" s="3"/>
      <c r="K5" s="3"/>
      <c r="L5" s="3"/>
    </row>
    <row r="6" spans="1:12" x14ac:dyDescent="0.25">
      <c r="A6" s="3" t="s">
        <v>201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thickTop="1" x14ac:dyDescent="0.25">
      <c r="A8" s="3"/>
      <c r="B8" s="25" t="s">
        <v>5</v>
      </c>
      <c r="C8" s="26"/>
      <c r="D8" s="26"/>
      <c r="E8" s="26"/>
      <c r="F8" s="26"/>
      <c r="G8" s="26"/>
      <c r="H8" s="26"/>
      <c r="I8" s="26"/>
      <c r="J8" s="26"/>
      <c r="K8" s="27"/>
      <c r="L8" s="3"/>
    </row>
    <row r="9" spans="1:12" x14ac:dyDescent="0.25">
      <c r="A9" s="3"/>
      <c r="B9" s="66" t="s">
        <v>28</v>
      </c>
      <c r="C9" s="12"/>
      <c r="D9" s="12"/>
      <c r="E9" s="12"/>
      <c r="F9" s="5"/>
      <c r="G9" s="12"/>
      <c r="H9" s="12"/>
      <c r="I9" s="12"/>
      <c r="J9" s="12"/>
      <c r="K9" s="28" t="s">
        <v>25</v>
      </c>
      <c r="L9" s="3"/>
    </row>
    <row r="10" spans="1:12" x14ac:dyDescent="0.25">
      <c r="A10" s="3"/>
      <c r="B10" s="29"/>
      <c r="C10" s="13" t="s">
        <v>1</v>
      </c>
      <c r="D10" s="13" t="s">
        <v>1</v>
      </c>
      <c r="E10" s="14" t="s">
        <v>0</v>
      </c>
      <c r="F10" s="15" t="s">
        <v>0</v>
      </c>
      <c r="G10" s="15" t="s">
        <v>0</v>
      </c>
      <c r="H10" s="16" t="s">
        <v>6</v>
      </c>
      <c r="I10" s="16" t="s">
        <v>6</v>
      </c>
      <c r="J10" s="17" t="s">
        <v>6</v>
      </c>
      <c r="K10" s="28" t="s">
        <v>16</v>
      </c>
      <c r="L10" s="6"/>
    </row>
    <row r="11" spans="1:12" x14ac:dyDescent="0.25">
      <c r="A11" s="3"/>
      <c r="B11" s="29"/>
      <c r="C11" s="13" t="s">
        <v>7</v>
      </c>
      <c r="D11" s="13" t="s">
        <v>170</v>
      </c>
      <c r="E11" s="14" t="s">
        <v>171</v>
      </c>
      <c r="F11" s="18" t="s">
        <v>8</v>
      </c>
      <c r="G11" s="15" t="s">
        <v>170</v>
      </c>
      <c r="H11" s="16" t="s">
        <v>7</v>
      </c>
      <c r="I11" s="16" t="s">
        <v>170</v>
      </c>
      <c r="J11" s="17" t="s">
        <v>17</v>
      </c>
      <c r="K11" s="28"/>
      <c r="L11" s="6"/>
    </row>
    <row r="12" spans="1:12" x14ac:dyDescent="0.25">
      <c r="A12" s="3"/>
      <c r="B12" s="29"/>
      <c r="C12" s="19"/>
      <c r="D12" s="19"/>
      <c r="E12" s="20"/>
      <c r="F12" s="21"/>
      <c r="G12" s="21"/>
      <c r="H12" s="22"/>
      <c r="I12" s="22"/>
      <c r="J12" s="23"/>
      <c r="K12" s="30"/>
      <c r="L12" s="3"/>
    </row>
    <row r="13" spans="1:12" x14ac:dyDescent="0.25">
      <c r="A13" s="3"/>
      <c r="B13" s="29" t="s">
        <v>18</v>
      </c>
      <c r="C13" s="19">
        <v>0</v>
      </c>
      <c r="D13" s="19">
        <v>0</v>
      </c>
      <c r="E13" s="20">
        <v>0</v>
      </c>
      <c r="F13" s="21">
        <v>0.4</v>
      </c>
      <c r="G13" s="21">
        <v>0.4</v>
      </c>
      <c r="H13" s="22">
        <v>1.65</v>
      </c>
      <c r="I13" s="22">
        <v>1.65</v>
      </c>
      <c r="J13" s="23">
        <v>4.75</v>
      </c>
      <c r="K13" s="30"/>
      <c r="L13" s="3"/>
    </row>
    <row r="14" spans="1:12" ht="15.75" thickBot="1" x14ac:dyDescent="0.3">
      <c r="A14" s="3"/>
      <c r="B14" s="29" t="s">
        <v>20</v>
      </c>
      <c r="C14" s="19">
        <v>2.93</v>
      </c>
      <c r="D14" s="19">
        <v>2.99</v>
      </c>
      <c r="E14" s="20">
        <v>2.93</v>
      </c>
      <c r="F14" s="21">
        <v>2.93</v>
      </c>
      <c r="G14" s="21">
        <v>2.99</v>
      </c>
      <c r="H14" s="22">
        <v>2.93</v>
      </c>
      <c r="I14" s="22">
        <v>2.99</v>
      </c>
      <c r="J14" s="23">
        <v>3.5</v>
      </c>
      <c r="K14" s="30"/>
      <c r="L14" s="3"/>
    </row>
    <row r="15" spans="1:12" ht="15.75" thickBot="1" x14ac:dyDescent="0.3">
      <c r="A15" s="3"/>
      <c r="B15" s="29" t="s">
        <v>198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31">
        <f>SUM(C15:J15)</f>
        <v>0</v>
      </c>
      <c r="L15" s="3"/>
    </row>
    <row r="16" spans="1:12" x14ac:dyDescent="0.25">
      <c r="A16" s="3"/>
      <c r="B16" s="29" t="s">
        <v>12</v>
      </c>
      <c r="C16" s="19"/>
      <c r="D16" s="19"/>
      <c r="E16" s="20"/>
      <c r="F16" s="21"/>
      <c r="G16" s="21"/>
      <c r="H16" s="22"/>
      <c r="I16" s="22"/>
      <c r="J16" s="23"/>
      <c r="K16" s="30"/>
      <c r="L16" s="3"/>
    </row>
    <row r="17" spans="1:12" x14ac:dyDescent="0.25">
      <c r="A17" s="3"/>
      <c r="B17" s="29" t="s">
        <v>2</v>
      </c>
      <c r="C17" s="19">
        <v>2.68</v>
      </c>
      <c r="D17" s="19">
        <v>2.68</v>
      </c>
      <c r="E17" s="20">
        <v>2.2799999999999998</v>
      </c>
      <c r="F17" s="21">
        <v>2.2799999999999998</v>
      </c>
      <c r="G17" s="21">
        <v>2.2799999999999998</v>
      </c>
      <c r="H17" s="22">
        <v>0.25</v>
      </c>
      <c r="I17" s="22">
        <v>0.25</v>
      </c>
      <c r="J17" s="23">
        <v>0</v>
      </c>
      <c r="K17" s="30"/>
      <c r="L17" s="3"/>
    </row>
    <row r="18" spans="1:12" x14ac:dyDescent="0.25">
      <c r="A18" s="3"/>
      <c r="B18" s="29" t="s">
        <v>10</v>
      </c>
      <c r="C18" s="19">
        <v>0</v>
      </c>
      <c r="D18" s="19">
        <v>0</v>
      </c>
      <c r="E18" s="20">
        <v>0.4</v>
      </c>
      <c r="F18" s="21">
        <v>0</v>
      </c>
      <c r="G18" s="21">
        <v>0</v>
      </c>
      <c r="H18" s="22">
        <v>0</v>
      </c>
      <c r="I18" s="22">
        <v>0</v>
      </c>
      <c r="J18" s="23">
        <v>0</v>
      </c>
      <c r="K18" s="30"/>
      <c r="L18" s="3"/>
    </row>
    <row r="19" spans="1:12" ht="15.75" thickBot="1" x14ac:dyDescent="0.3">
      <c r="A19" s="3"/>
      <c r="B19" s="29"/>
      <c r="C19" s="19"/>
      <c r="D19" s="19"/>
      <c r="E19" s="20"/>
      <c r="F19" s="21"/>
      <c r="G19" s="21"/>
      <c r="H19" s="22"/>
      <c r="I19" s="22"/>
      <c r="J19" s="23"/>
      <c r="K19" s="30"/>
      <c r="L19" s="3"/>
    </row>
    <row r="20" spans="1:12" ht="15.75" thickBot="1" x14ac:dyDescent="0.3">
      <c r="A20" s="3"/>
      <c r="B20" s="29" t="s">
        <v>14</v>
      </c>
      <c r="C20" s="49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31">
        <f>SUM(C20:J20)</f>
        <v>0</v>
      </c>
      <c r="L20" s="3"/>
    </row>
    <row r="21" spans="1:12" x14ac:dyDescent="0.25">
      <c r="A21" s="3"/>
      <c r="B21" s="29"/>
      <c r="C21" s="12"/>
      <c r="D21" s="12"/>
      <c r="E21" s="12"/>
      <c r="F21" s="12"/>
      <c r="G21" s="12"/>
      <c r="H21" s="12"/>
      <c r="I21" s="12"/>
      <c r="J21" s="12"/>
      <c r="K21" s="30"/>
      <c r="L21" s="3"/>
    </row>
    <row r="22" spans="1:12" x14ac:dyDescent="0.25">
      <c r="A22" s="3"/>
      <c r="B22" s="29" t="s">
        <v>199</v>
      </c>
      <c r="C22" s="24">
        <f>C13*C15</f>
        <v>0</v>
      </c>
      <c r="D22" s="24">
        <f t="shared" ref="D22:J22" si="0">D13*D15</f>
        <v>0</v>
      </c>
      <c r="E22" s="24">
        <f t="shared" si="0"/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32">
        <f>SUM(C22:J22)</f>
        <v>0</v>
      </c>
      <c r="L22" s="3"/>
    </row>
    <row r="23" spans="1:12" x14ac:dyDescent="0.25">
      <c r="A23" s="3"/>
      <c r="B23" s="29" t="s">
        <v>21</v>
      </c>
      <c r="C23" s="24">
        <f>C18*C20</f>
        <v>0</v>
      </c>
      <c r="D23" s="24">
        <f>D18*D20</f>
        <v>0</v>
      </c>
      <c r="E23" s="24">
        <f>E18*E20</f>
        <v>0</v>
      </c>
      <c r="F23" s="24">
        <f t="shared" ref="F23:J23" si="1">F18*F20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32">
        <f>SUM(C23:J23)</f>
        <v>0</v>
      </c>
      <c r="L23" s="3"/>
    </row>
    <row r="24" spans="1:12" x14ac:dyDescent="0.25">
      <c r="A24" s="3"/>
      <c r="B24" s="29" t="s">
        <v>22</v>
      </c>
      <c r="C24" s="24">
        <f>C17*C20</f>
        <v>0</v>
      </c>
      <c r="D24" s="24">
        <f>D17*D20</f>
        <v>0</v>
      </c>
      <c r="E24" s="24">
        <f>E17*E20</f>
        <v>0</v>
      </c>
      <c r="F24" s="24">
        <f t="shared" ref="F24:J24" si="2">F17*F20</f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32">
        <f>SUM(C24:J24)</f>
        <v>0</v>
      </c>
      <c r="L24" s="3"/>
    </row>
    <row r="25" spans="1:12" x14ac:dyDescent="0.25">
      <c r="A25" s="3"/>
      <c r="B25" s="29"/>
      <c r="C25" s="24"/>
      <c r="D25" s="24"/>
      <c r="E25" s="24"/>
      <c r="F25" s="24"/>
      <c r="G25" s="24"/>
      <c r="H25" s="24"/>
      <c r="I25" s="24"/>
      <c r="J25" s="24"/>
      <c r="K25" s="32"/>
      <c r="L25" s="3"/>
    </row>
    <row r="26" spans="1:12" x14ac:dyDescent="0.25">
      <c r="A26" s="3"/>
      <c r="B26" s="29" t="s">
        <v>19</v>
      </c>
      <c r="C26" s="12"/>
      <c r="D26" s="12"/>
      <c r="E26" s="12"/>
      <c r="F26" s="12"/>
      <c r="G26" s="12"/>
      <c r="H26" s="12"/>
      <c r="I26" s="12"/>
      <c r="J26" s="12"/>
      <c r="K26" s="30"/>
      <c r="L26" s="3"/>
    </row>
    <row r="27" spans="1:12" x14ac:dyDescent="0.25">
      <c r="A27" s="3"/>
      <c r="B27" s="29" t="s">
        <v>11</v>
      </c>
      <c r="C27" s="24">
        <f>SUM(C22:C24)</f>
        <v>0</v>
      </c>
      <c r="D27" s="24">
        <f>SUM(D22:D24)</f>
        <v>0</v>
      </c>
      <c r="E27" s="24">
        <f>SUM(E22:E24)</f>
        <v>0</v>
      </c>
      <c r="F27" s="24">
        <f>SUM(F22:F24)</f>
        <v>0</v>
      </c>
      <c r="G27" s="24">
        <f>SUM(G22:G24)</f>
        <v>0</v>
      </c>
      <c r="H27" s="24">
        <f t="shared" ref="H27:J27" si="3">SUM(H22:H24)</f>
        <v>0</v>
      </c>
      <c r="I27" s="24">
        <f t="shared" si="3"/>
        <v>0</v>
      </c>
      <c r="J27" s="24">
        <f t="shared" si="3"/>
        <v>0</v>
      </c>
      <c r="K27" s="32">
        <f>SUM(C27:J27)</f>
        <v>0</v>
      </c>
      <c r="L27" s="3"/>
    </row>
    <row r="28" spans="1:12" x14ac:dyDescent="0.25">
      <c r="A28" s="3"/>
      <c r="B28" s="29"/>
      <c r="C28" s="24"/>
      <c r="D28" s="24"/>
      <c r="E28" s="24"/>
      <c r="F28" s="24"/>
      <c r="G28" s="24"/>
      <c r="H28" s="24"/>
      <c r="I28" s="24"/>
      <c r="J28" s="24"/>
      <c r="K28" s="32"/>
      <c r="L28" s="3"/>
    </row>
    <row r="29" spans="1:12" x14ac:dyDescent="0.25">
      <c r="A29" s="3"/>
      <c r="B29" s="29" t="s">
        <v>200</v>
      </c>
      <c r="C29" s="24">
        <f>C14*C15</f>
        <v>0</v>
      </c>
      <c r="D29" s="24">
        <f t="shared" ref="D29:J29" si="4">D14*D15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32">
        <f>SUM(C29:J29)</f>
        <v>0</v>
      </c>
      <c r="L29" s="3"/>
    </row>
    <row r="30" spans="1:12" x14ac:dyDescent="0.25">
      <c r="A30" s="3"/>
      <c r="B30" s="29"/>
      <c r="C30" s="24"/>
      <c r="D30" s="24"/>
      <c r="E30" s="24"/>
      <c r="F30" s="24"/>
      <c r="G30" s="24"/>
      <c r="H30" s="24"/>
      <c r="I30" s="24"/>
      <c r="J30" s="24"/>
      <c r="K30" s="32"/>
      <c r="L30" s="3"/>
    </row>
    <row r="31" spans="1:12" ht="15.75" thickBot="1" x14ac:dyDescent="0.3">
      <c r="A31" s="3"/>
      <c r="B31" s="33" t="s">
        <v>3</v>
      </c>
      <c r="C31" s="34">
        <f t="shared" ref="C31:J31" si="5">C27-C29</f>
        <v>0</v>
      </c>
      <c r="D31" s="34">
        <f t="shared" si="5"/>
        <v>0</v>
      </c>
      <c r="E31" s="34">
        <f t="shared" si="5"/>
        <v>0</v>
      </c>
      <c r="F31" s="34">
        <f t="shared" si="5"/>
        <v>0</v>
      </c>
      <c r="G31" s="34">
        <f t="shared" si="5"/>
        <v>0</v>
      </c>
      <c r="H31" s="34">
        <f t="shared" si="5"/>
        <v>0</v>
      </c>
      <c r="I31" s="34">
        <f t="shared" si="5"/>
        <v>0</v>
      </c>
      <c r="J31" s="34">
        <f t="shared" si="5"/>
        <v>0</v>
      </c>
      <c r="K31" s="35">
        <f>SUM(C31:J31)</f>
        <v>0</v>
      </c>
      <c r="L31" s="8"/>
    </row>
    <row r="32" spans="1:12" ht="15.75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thickTop="1" x14ac:dyDescent="0.25">
      <c r="A34" s="3"/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27"/>
      <c r="L34" s="3"/>
    </row>
    <row r="35" spans="1:12" x14ac:dyDescent="0.25">
      <c r="A35" s="3"/>
      <c r="B35" s="66" t="s">
        <v>29</v>
      </c>
      <c r="C35" s="12"/>
      <c r="D35" s="12"/>
      <c r="E35" s="12"/>
      <c r="F35" s="5"/>
      <c r="G35" s="12"/>
      <c r="H35" s="12"/>
      <c r="I35" s="12"/>
      <c r="J35" s="12"/>
      <c r="K35" s="28" t="s">
        <v>25</v>
      </c>
      <c r="L35" s="3"/>
    </row>
    <row r="36" spans="1:12" x14ac:dyDescent="0.25">
      <c r="A36" s="3"/>
      <c r="B36" s="29"/>
      <c r="C36" s="13" t="s">
        <v>1</v>
      </c>
      <c r="D36" s="13" t="s">
        <v>1</v>
      </c>
      <c r="E36" s="14" t="s">
        <v>0</v>
      </c>
      <c r="F36" s="15" t="s">
        <v>0</v>
      </c>
      <c r="G36" s="15" t="s">
        <v>0</v>
      </c>
      <c r="H36" s="16" t="s">
        <v>6</v>
      </c>
      <c r="I36" s="16" t="s">
        <v>6</v>
      </c>
      <c r="J36" s="17" t="s">
        <v>6</v>
      </c>
      <c r="K36" s="28" t="s">
        <v>16</v>
      </c>
      <c r="L36" s="6"/>
    </row>
    <row r="37" spans="1:12" x14ac:dyDescent="0.25">
      <c r="A37" s="3"/>
      <c r="B37" s="29"/>
      <c r="C37" s="13" t="s">
        <v>7</v>
      </c>
      <c r="D37" s="13" t="s">
        <v>170</v>
      </c>
      <c r="E37" s="14" t="s">
        <v>171</v>
      </c>
      <c r="F37" s="18" t="s">
        <v>8</v>
      </c>
      <c r="G37" s="15" t="s">
        <v>170</v>
      </c>
      <c r="H37" s="16" t="s">
        <v>7</v>
      </c>
      <c r="I37" s="16" t="s">
        <v>170</v>
      </c>
      <c r="J37" s="17" t="s">
        <v>17</v>
      </c>
      <c r="K37" s="28"/>
      <c r="L37" s="6"/>
    </row>
    <row r="38" spans="1:12" x14ac:dyDescent="0.25">
      <c r="A38" s="3"/>
      <c r="B38" s="29"/>
      <c r="C38" s="19"/>
      <c r="D38" s="19"/>
      <c r="E38" s="20"/>
      <c r="F38" s="21"/>
      <c r="G38" s="21"/>
      <c r="H38" s="22"/>
      <c r="I38" s="22"/>
      <c r="J38" s="23"/>
      <c r="K38" s="30"/>
      <c r="L38" s="3"/>
    </row>
    <row r="39" spans="1:12" x14ac:dyDescent="0.25">
      <c r="A39" s="3"/>
      <c r="B39" s="29" t="s">
        <v>18</v>
      </c>
      <c r="C39" s="19">
        <v>0</v>
      </c>
      <c r="D39" s="19">
        <v>0</v>
      </c>
      <c r="E39" s="20">
        <v>0</v>
      </c>
      <c r="F39" s="21">
        <v>0.4</v>
      </c>
      <c r="G39" s="21">
        <v>0.4</v>
      </c>
      <c r="H39" s="22">
        <v>1.65</v>
      </c>
      <c r="I39" s="22">
        <v>1.65</v>
      </c>
      <c r="J39" s="23">
        <v>4.75</v>
      </c>
      <c r="K39" s="30"/>
      <c r="L39" s="3"/>
    </row>
    <row r="40" spans="1:12" ht="15.75" thickBot="1" x14ac:dyDescent="0.3">
      <c r="A40" s="3"/>
      <c r="B40" s="29" t="s">
        <v>20</v>
      </c>
      <c r="C40" s="19">
        <v>2.93</v>
      </c>
      <c r="D40" s="19">
        <v>2.99</v>
      </c>
      <c r="E40" s="20">
        <v>2.93</v>
      </c>
      <c r="F40" s="21">
        <v>2.93</v>
      </c>
      <c r="G40" s="21">
        <v>2.99</v>
      </c>
      <c r="H40" s="22">
        <v>2.93</v>
      </c>
      <c r="I40" s="22">
        <v>2.99</v>
      </c>
      <c r="J40" s="23">
        <v>3.5</v>
      </c>
      <c r="K40" s="30"/>
      <c r="L40" s="3"/>
    </row>
    <row r="41" spans="1:12" ht="15.75" thickBot="1" x14ac:dyDescent="0.3">
      <c r="A41" s="3"/>
      <c r="B41" s="29" t="s">
        <v>198</v>
      </c>
      <c r="C41" s="49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31">
        <f>SUM(C41:J41)</f>
        <v>0</v>
      </c>
      <c r="L41" s="3"/>
    </row>
    <row r="42" spans="1:12" x14ac:dyDescent="0.25">
      <c r="A42" s="3"/>
      <c r="B42" s="29" t="s">
        <v>12</v>
      </c>
      <c r="C42" s="19"/>
      <c r="D42" s="19"/>
      <c r="E42" s="20"/>
      <c r="F42" s="21"/>
      <c r="G42" s="21"/>
      <c r="H42" s="22"/>
      <c r="I42" s="22"/>
      <c r="J42" s="23"/>
      <c r="K42" s="30"/>
      <c r="L42" s="3"/>
    </row>
    <row r="43" spans="1:12" x14ac:dyDescent="0.25">
      <c r="A43" s="3"/>
      <c r="B43" s="29" t="s">
        <v>2</v>
      </c>
      <c r="C43" s="19">
        <v>2.68</v>
      </c>
      <c r="D43" s="19">
        <v>2.68</v>
      </c>
      <c r="E43" s="20">
        <v>2.2799999999999998</v>
      </c>
      <c r="F43" s="21">
        <v>2.2799999999999998</v>
      </c>
      <c r="G43" s="21">
        <v>2.2799999999999998</v>
      </c>
      <c r="H43" s="22">
        <v>0.25</v>
      </c>
      <c r="I43" s="22">
        <v>0.25</v>
      </c>
      <c r="J43" s="23">
        <v>0</v>
      </c>
      <c r="K43" s="30"/>
      <c r="L43" s="3"/>
    </row>
    <row r="44" spans="1:12" x14ac:dyDescent="0.25">
      <c r="A44" s="3"/>
      <c r="B44" s="29" t="s">
        <v>10</v>
      </c>
      <c r="C44" s="19">
        <v>0</v>
      </c>
      <c r="D44" s="19">
        <v>0</v>
      </c>
      <c r="E44" s="20">
        <v>0.4</v>
      </c>
      <c r="F44" s="21">
        <v>0</v>
      </c>
      <c r="G44" s="21">
        <v>0</v>
      </c>
      <c r="H44" s="22">
        <v>0</v>
      </c>
      <c r="I44" s="22">
        <v>0</v>
      </c>
      <c r="J44" s="23">
        <v>0</v>
      </c>
      <c r="K44" s="30"/>
      <c r="L44" s="3"/>
    </row>
    <row r="45" spans="1:12" ht="15.75" thickBot="1" x14ac:dyDescent="0.3">
      <c r="A45" s="3"/>
      <c r="B45" s="29"/>
      <c r="C45" s="19"/>
      <c r="D45" s="19"/>
      <c r="E45" s="20"/>
      <c r="F45" s="21"/>
      <c r="G45" s="21"/>
      <c r="H45" s="22"/>
      <c r="I45" s="22"/>
      <c r="J45" s="23"/>
      <c r="K45" s="30"/>
      <c r="L45" s="3"/>
    </row>
    <row r="46" spans="1:12" ht="15.75" thickBot="1" x14ac:dyDescent="0.3">
      <c r="A46" s="3"/>
      <c r="B46" s="29" t="s">
        <v>14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31">
        <f>SUM(C46:J46)</f>
        <v>0</v>
      </c>
      <c r="L46" s="3"/>
    </row>
    <row r="47" spans="1:12" x14ac:dyDescent="0.25">
      <c r="A47" s="3"/>
      <c r="B47" s="29"/>
      <c r="C47" s="12"/>
      <c r="D47" s="12"/>
      <c r="E47" s="12"/>
      <c r="F47" s="12"/>
      <c r="G47" s="12"/>
      <c r="H47" s="12"/>
      <c r="I47" s="12"/>
      <c r="J47" s="12"/>
      <c r="K47" s="30"/>
      <c r="L47" s="3"/>
    </row>
    <row r="48" spans="1:12" x14ac:dyDescent="0.25">
      <c r="A48" s="3"/>
      <c r="B48" s="29" t="s">
        <v>199</v>
      </c>
      <c r="C48" s="24">
        <f>C39*C41</f>
        <v>0</v>
      </c>
      <c r="D48" s="24">
        <f t="shared" ref="D48:J48" si="6">D39*D41</f>
        <v>0</v>
      </c>
      <c r="E48" s="24">
        <f t="shared" si="6"/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24">
        <f t="shared" si="6"/>
        <v>0</v>
      </c>
      <c r="K48" s="32">
        <f>SUM(C48:J48)</f>
        <v>0</v>
      </c>
      <c r="L48" s="3"/>
    </row>
    <row r="49" spans="1:12" x14ac:dyDescent="0.25">
      <c r="A49" s="3"/>
      <c r="B49" s="29" t="s">
        <v>21</v>
      </c>
      <c r="C49" s="24">
        <f>C44*C46</f>
        <v>0</v>
      </c>
      <c r="D49" s="24">
        <f>D44*D46</f>
        <v>0</v>
      </c>
      <c r="E49" s="24">
        <f>E44*E46</f>
        <v>0</v>
      </c>
      <c r="F49" s="24">
        <f t="shared" ref="F49:J49" si="7">F44*F46</f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32">
        <f>SUM(C49:J49)</f>
        <v>0</v>
      </c>
      <c r="L49" s="3"/>
    </row>
    <row r="50" spans="1:12" x14ac:dyDescent="0.25">
      <c r="A50" s="3"/>
      <c r="B50" s="29" t="s">
        <v>22</v>
      </c>
      <c r="C50" s="24">
        <f>C43*C46</f>
        <v>0</v>
      </c>
      <c r="D50" s="24">
        <f>D43*D46</f>
        <v>0</v>
      </c>
      <c r="E50" s="24">
        <f>E43*E46</f>
        <v>0</v>
      </c>
      <c r="F50" s="24">
        <f t="shared" ref="F50:J50" si="8">F43*F46</f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4">
        <f t="shared" si="8"/>
        <v>0</v>
      </c>
      <c r="K50" s="32">
        <f>SUM(C50:J50)</f>
        <v>0</v>
      </c>
      <c r="L50" s="3"/>
    </row>
    <row r="51" spans="1:12" x14ac:dyDescent="0.25">
      <c r="A51" s="3"/>
      <c r="B51" s="29"/>
      <c r="C51" s="24"/>
      <c r="D51" s="24"/>
      <c r="E51" s="24"/>
      <c r="F51" s="24"/>
      <c r="G51" s="24"/>
      <c r="H51" s="24"/>
      <c r="I51" s="24"/>
      <c r="J51" s="24"/>
      <c r="K51" s="32"/>
      <c r="L51" s="3"/>
    </row>
    <row r="52" spans="1:12" x14ac:dyDescent="0.25">
      <c r="A52" s="3"/>
      <c r="B52" s="29" t="s">
        <v>19</v>
      </c>
      <c r="C52" s="12"/>
      <c r="D52" s="12"/>
      <c r="E52" s="12"/>
      <c r="F52" s="12"/>
      <c r="G52" s="12"/>
      <c r="H52" s="12"/>
      <c r="I52" s="12"/>
      <c r="J52" s="12"/>
      <c r="K52" s="30"/>
      <c r="L52" s="3"/>
    </row>
    <row r="53" spans="1:12" x14ac:dyDescent="0.25">
      <c r="A53" s="3"/>
      <c r="B53" s="29" t="s">
        <v>11</v>
      </c>
      <c r="C53" s="24">
        <f>SUM(C48:C50)</f>
        <v>0</v>
      </c>
      <c r="D53" s="24">
        <f>SUM(D48:D50)</f>
        <v>0</v>
      </c>
      <c r="E53" s="24">
        <f>SUM(E48:E50)</f>
        <v>0</v>
      </c>
      <c r="F53" s="24">
        <f>SUM(F48:F50)</f>
        <v>0</v>
      </c>
      <c r="G53" s="24">
        <f>SUM(G48:G50)</f>
        <v>0</v>
      </c>
      <c r="H53" s="24">
        <f t="shared" ref="H53:J53" si="9">SUM(H48:H50)</f>
        <v>0</v>
      </c>
      <c r="I53" s="24">
        <f t="shared" si="9"/>
        <v>0</v>
      </c>
      <c r="J53" s="24">
        <f t="shared" si="9"/>
        <v>0</v>
      </c>
      <c r="K53" s="32">
        <f>SUM(C53:J53)</f>
        <v>0</v>
      </c>
      <c r="L53" s="3"/>
    </row>
    <row r="54" spans="1:12" x14ac:dyDescent="0.25">
      <c r="A54" s="3"/>
      <c r="B54" s="29"/>
      <c r="C54" s="24"/>
      <c r="D54" s="24"/>
      <c r="E54" s="24"/>
      <c r="F54" s="24"/>
      <c r="G54" s="24"/>
      <c r="H54" s="24"/>
      <c r="I54" s="24"/>
      <c r="J54" s="24"/>
      <c r="K54" s="32"/>
      <c r="L54" s="3"/>
    </row>
    <row r="55" spans="1:12" x14ac:dyDescent="0.25">
      <c r="A55" s="3"/>
      <c r="B55" s="29" t="s">
        <v>200</v>
      </c>
      <c r="C55" s="24">
        <f>C40*C41</f>
        <v>0</v>
      </c>
      <c r="D55" s="24">
        <f t="shared" ref="D55:J55" si="10">D40*D41</f>
        <v>0</v>
      </c>
      <c r="E55" s="24">
        <f t="shared" si="10"/>
        <v>0</v>
      </c>
      <c r="F55" s="24">
        <f t="shared" si="10"/>
        <v>0</v>
      </c>
      <c r="G55" s="24">
        <f t="shared" si="10"/>
        <v>0</v>
      </c>
      <c r="H55" s="24">
        <f t="shared" si="10"/>
        <v>0</v>
      </c>
      <c r="I55" s="24">
        <f t="shared" si="10"/>
        <v>0</v>
      </c>
      <c r="J55" s="24">
        <f t="shared" si="10"/>
        <v>0</v>
      </c>
      <c r="K55" s="32">
        <f>SUM(C55:J55)</f>
        <v>0</v>
      </c>
      <c r="L55" s="3"/>
    </row>
    <row r="56" spans="1:12" x14ac:dyDescent="0.25">
      <c r="A56" s="3"/>
      <c r="B56" s="29"/>
      <c r="C56" s="24"/>
      <c r="D56" s="24"/>
      <c r="E56" s="24"/>
      <c r="F56" s="24"/>
      <c r="G56" s="24"/>
      <c r="H56" s="24"/>
      <c r="I56" s="24"/>
      <c r="J56" s="24"/>
      <c r="K56" s="32"/>
      <c r="L56" s="3"/>
    </row>
    <row r="57" spans="1:12" ht="15.75" thickBot="1" x14ac:dyDescent="0.3">
      <c r="A57" s="3"/>
      <c r="B57" s="33" t="s">
        <v>3</v>
      </c>
      <c r="C57" s="34">
        <f t="shared" ref="C57:J57" si="11">C53-C55</f>
        <v>0</v>
      </c>
      <c r="D57" s="34">
        <f t="shared" si="11"/>
        <v>0</v>
      </c>
      <c r="E57" s="34">
        <f t="shared" si="11"/>
        <v>0</v>
      </c>
      <c r="F57" s="34">
        <f t="shared" si="11"/>
        <v>0</v>
      </c>
      <c r="G57" s="34">
        <f t="shared" si="11"/>
        <v>0</v>
      </c>
      <c r="H57" s="34">
        <f t="shared" si="11"/>
        <v>0</v>
      </c>
      <c r="I57" s="34">
        <f t="shared" si="11"/>
        <v>0</v>
      </c>
      <c r="J57" s="34">
        <f t="shared" si="11"/>
        <v>0</v>
      </c>
      <c r="K57" s="35">
        <f>SUM(C57:J57)</f>
        <v>0</v>
      </c>
      <c r="L57" s="8"/>
    </row>
    <row r="58" spans="1:12" ht="15.75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thickTop="1" x14ac:dyDescent="0.25">
      <c r="A60" s="3"/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  <c r="L60" s="3"/>
    </row>
    <row r="61" spans="1:12" x14ac:dyDescent="0.25">
      <c r="A61" s="3"/>
      <c r="B61" s="66" t="s">
        <v>15</v>
      </c>
      <c r="C61" s="12"/>
      <c r="D61" s="12"/>
      <c r="E61" s="12"/>
      <c r="F61" s="5"/>
      <c r="G61" s="12"/>
      <c r="H61" s="12"/>
      <c r="I61" s="12"/>
      <c r="J61" s="12"/>
      <c r="K61" s="28" t="s">
        <v>25</v>
      </c>
      <c r="L61" s="3"/>
    </row>
    <row r="62" spans="1:12" x14ac:dyDescent="0.25">
      <c r="A62" s="3"/>
      <c r="B62" s="29"/>
      <c r="C62" s="13" t="s">
        <v>1</v>
      </c>
      <c r="D62" s="13" t="s">
        <v>1</v>
      </c>
      <c r="E62" s="14" t="s">
        <v>0</v>
      </c>
      <c r="F62" s="15" t="s">
        <v>0</v>
      </c>
      <c r="G62" s="15" t="s">
        <v>0</v>
      </c>
      <c r="H62" s="16" t="s">
        <v>6</v>
      </c>
      <c r="I62" s="16" t="s">
        <v>6</v>
      </c>
      <c r="J62" s="17" t="s">
        <v>6</v>
      </c>
      <c r="K62" s="28" t="s">
        <v>16</v>
      </c>
      <c r="L62" s="6"/>
    </row>
    <row r="63" spans="1:12" x14ac:dyDescent="0.25">
      <c r="A63" s="3"/>
      <c r="B63" s="29"/>
      <c r="C63" s="13" t="s">
        <v>7</v>
      </c>
      <c r="D63" s="13" t="s">
        <v>170</v>
      </c>
      <c r="E63" s="14" t="s">
        <v>171</v>
      </c>
      <c r="F63" s="18" t="s">
        <v>8</v>
      </c>
      <c r="G63" s="15" t="s">
        <v>170</v>
      </c>
      <c r="H63" s="16" t="s">
        <v>7</v>
      </c>
      <c r="I63" s="16" t="s">
        <v>170</v>
      </c>
      <c r="J63" s="17" t="s">
        <v>17</v>
      </c>
      <c r="K63" s="28"/>
      <c r="L63" s="6"/>
    </row>
    <row r="64" spans="1:12" x14ac:dyDescent="0.25">
      <c r="A64" s="3"/>
      <c r="B64" s="29"/>
      <c r="C64" s="19"/>
      <c r="D64" s="19"/>
      <c r="E64" s="20"/>
      <c r="F64" s="21"/>
      <c r="G64" s="21"/>
      <c r="H64" s="22"/>
      <c r="I64" s="22"/>
      <c r="J64" s="23"/>
      <c r="K64" s="30"/>
      <c r="L64" s="3"/>
    </row>
    <row r="65" spans="1:12" x14ac:dyDescent="0.25">
      <c r="A65" s="3"/>
      <c r="B65" s="29" t="s">
        <v>18</v>
      </c>
      <c r="C65" s="19">
        <v>0</v>
      </c>
      <c r="D65" s="19">
        <v>0</v>
      </c>
      <c r="E65" s="20">
        <v>0</v>
      </c>
      <c r="F65" s="21">
        <v>0.4</v>
      </c>
      <c r="G65" s="21">
        <v>0.4</v>
      </c>
      <c r="H65" s="22">
        <v>1.65</v>
      </c>
      <c r="I65" s="22">
        <v>1.65</v>
      </c>
      <c r="J65" s="23">
        <v>4.75</v>
      </c>
      <c r="K65" s="30"/>
      <c r="L65" s="3"/>
    </row>
    <row r="66" spans="1:12" ht="15.75" thickBot="1" x14ac:dyDescent="0.3">
      <c r="A66" s="3"/>
      <c r="B66" s="29" t="s">
        <v>20</v>
      </c>
      <c r="C66" s="19">
        <v>2.93</v>
      </c>
      <c r="D66" s="19">
        <v>2.99</v>
      </c>
      <c r="E66" s="20">
        <v>2.93</v>
      </c>
      <c r="F66" s="21">
        <v>2.93</v>
      </c>
      <c r="G66" s="21">
        <v>2.99</v>
      </c>
      <c r="H66" s="22">
        <v>2.93</v>
      </c>
      <c r="I66" s="22">
        <v>2.99</v>
      </c>
      <c r="J66" s="23">
        <v>3.5</v>
      </c>
      <c r="K66" s="30"/>
      <c r="L66" s="3"/>
    </row>
    <row r="67" spans="1:12" ht="15.75" thickBot="1" x14ac:dyDescent="0.3">
      <c r="A67" s="3"/>
      <c r="B67" s="29" t="s">
        <v>198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1">
        <v>0</v>
      </c>
      <c r="K67" s="31">
        <f>SUM(C67:J67)</f>
        <v>0</v>
      </c>
      <c r="L67" s="3"/>
    </row>
    <row r="68" spans="1:12" x14ac:dyDescent="0.25">
      <c r="A68" s="3"/>
      <c r="B68" s="29" t="s">
        <v>12</v>
      </c>
      <c r="C68" s="19"/>
      <c r="D68" s="19"/>
      <c r="E68" s="20"/>
      <c r="F68" s="21"/>
      <c r="G68" s="21"/>
      <c r="H68" s="22"/>
      <c r="I68" s="22"/>
      <c r="J68" s="23"/>
      <c r="K68" s="30"/>
      <c r="L68" s="3"/>
    </row>
    <row r="69" spans="1:12" x14ac:dyDescent="0.25">
      <c r="A69" s="3"/>
      <c r="B69" s="29" t="s">
        <v>2</v>
      </c>
      <c r="C69" s="19">
        <v>2.68</v>
      </c>
      <c r="D69" s="19">
        <v>2.68</v>
      </c>
      <c r="E69" s="20">
        <v>2.2799999999999998</v>
      </c>
      <c r="F69" s="21">
        <v>2.2799999999999998</v>
      </c>
      <c r="G69" s="21">
        <v>2.2799999999999998</v>
      </c>
      <c r="H69" s="22">
        <v>0.25</v>
      </c>
      <c r="I69" s="22">
        <v>0.25</v>
      </c>
      <c r="J69" s="23">
        <v>0</v>
      </c>
      <c r="K69" s="30"/>
      <c r="L69" s="3"/>
    </row>
    <row r="70" spans="1:12" x14ac:dyDescent="0.25">
      <c r="A70" s="3"/>
      <c r="B70" s="29" t="s">
        <v>10</v>
      </c>
      <c r="C70" s="19">
        <v>0</v>
      </c>
      <c r="D70" s="19">
        <v>0</v>
      </c>
      <c r="E70" s="20">
        <v>0.4</v>
      </c>
      <c r="F70" s="21">
        <v>0</v>
      </c>
      <c r="G70" s="21">
        <v>0</v>
      </c>
      <c r="H70" s="22">
        <v>0</v>
      </c>
      <c r="I70" s="22">
        <v>0</v>
      </c>
      <c r="J70" s="23">
        <v>0</v>
      </c>
      <c r="K70" s="30"/>
      <c r="L70" s="3"/>
    </row>
    <row r="71" spans="1:12" ht="15.75" thickBot="1" x14ac:dyDescent="0.3">
      <c r="A71" s="3"/>
      <c r="B71" s="29"/>
      <c r="C71" s="19"/>
      <c r="D71" s="19"/>
      <c r="E71" s="20"/>
      <c r="F71" s="21"/>
      <c r="G71" s="21"/>
      <c r="H71" s="22"/>
      <c r="I71" s="22"/>
      <c r="J71" s="23"/>
      <c r="K71" s="30"/>
      <c r="L71" s="3"/>
    </row>
    <row r="72" spans="1:12" ht="15.75" thickBot="1" x14ac:dyDescent="0.3">
      <c r="A72" s="3"/>
      <c r="B72" s="29" t="s">
        <v>14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1">
        <v>0</v>
      </c>
      <c r="K72" s="31">
        <f>SUM(C72:J72)</f>
        <v>0</v>
      </c>
      <c r="L72" s="3"/>
    </row>
    <row r="73" spans="1:12" x14ac:dyDescent="0.25">
      <c r="A73" s="3"/>
      <c r="B73" s="29"/>
      <c r="C73" s="12"/>
      <c r="D73" s="12"/>
      <c r="E73" s="12"/>
      <c r="F73" s="12"/>
      <c r="G73" s="12"/>
      <c r="H73" s="12"/>
      <c r="I73" s="12"/>
      <c r="J73" s="12"/>
      <c r="K73" s="30"/>
      <c r="L73" s="3"/>
    </row>
    <row r="74" spans="1:12" x14ac:dyDescent="0.25">
      <c r="A74" s="3"/>
      <c r="B74" s="29" t="s">
        <v>199</v>
      </c>
      <c r="C74" s="24">
        <f>C65*C67</f>
        <v>0</v>
      </c>
      <c r="D74" s="24">
        <f t="shared" ref="D74:J74" si="12">D65*D67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24">
        <f t="shared" si="12"/>
        <v>0</v>
      </c>
      <c r="J74" s="24">
        <f t="shared" si="12"/>
        <v>0</v>
      </c>
      <c r="K74" s="32">
        <f>SUM(C74:J74)</f>
        <v>0</v>
      </c>
      <c r="L74" s="3"/>
    </row>
    <row r="75" spans="1:12" x14ac:dyDescent="0.25">
      <c r="A75" s="3"/>
      <c r="B75" s="29" t="s">
        <v>21</v>
      </c>
      <c r="C75" s="24">
        <f>C70*C72</f>
        <v>0</v>
      </c>
      <c r="D75" s="24">
        <f>D70*D72</f>
        <v>0</v>
      </c>
      <c r="E75" s="24">
        <f>E70*E72</f>
        <v>0</v>
      </c>
      <c r="F75" s="24">
        <f t="shared" ref="F75:J75" si="13">F70*F72</f>
        <v>0</v>
      </c>
      <c r="G75" s="24">
        <f t="shared" si="13"/>
        <v>0</v>
      </c>
      <c r="H75" s="24">
        <f t="shared" si="13"/>
        <v>0</v>
      </c>
      <c r="I75" s="24">
        <f t="shared" si="13"/>
        <v>0</v>
      </c>
      <c r="J75" s="24">
        <f t="shared" si="13"/>
        <v>0</v>
      </c>
      <c r="K75" s="32">
        <f>SUM(C75:J75)</f>
        <v>0</v>
      </c>
      <c r="L75" s="3"/>
    </row>
    <row r="76" spans="1:12" x14ac:dyDescent="0.25">
      <c r="A76" s="3"/>
      <c r="B76" s="29" t="s">
        <v>22</v>
      </c>
      <c r="C76" s="24">
        <f>C69*C72</f>
        <v>0</v>
      </c>
      <c r="D76" s="24">
        <f>D69*D72</f>
        <v>0</v>
      </c>
      <c r="E76" s="24">
        <f>E69*E72</f>
        <v>0</v>
      </c>
      <c r="F76" s="24">
        <f t="shared" ref="F76:J76" si="14">F69*F72</f>
        <v>0</v>
      </c>
      <c r="G76" s="24">
        <f t="shared" si="14"/>
        <v>0</v>
      </c>
      <c r="H76" s="24">
        <f t="shared" si="14"/>
        <v>0</v>
      </c>
      <c r="I76" s="24">
        <f t="shared" si="14"/>
        <v>0</v>
      </c>
      <c r="J76" s="24">
        <f t="shared" si="14"/>
        <v>0</v>
      </c>
      <c r="K76" s="32">
        <f>SUM(C76:J76)</f>
        <v>0</v>
      </c>
      <c r="L76" s="3"/>
    </row>
    <row r="77" spans="1:12" x14ac:dyDescent="0.25">
      <c r="A77" s="3"/>
      <c r="B77" s="29"/>
      <c r="C77" s="24"/>
      <c r="D77" s="24"/>
      <c r="E77" s="24"/>
      <c r="F77" s="24"/>
      <c r="G77" s="24"/>
      <c r="H77" s="24"/>
      <c r="I77" s="24"/>
      <c r="J77" s="24"/>
      <c r="K77" s="32"/>
      <c r="L77" s="3"/>
    </row>
    <row r="78" spans="1:12" x14ac:dyDescent="0.25">
      <c r="A78" s="3"/>
      <c r="B78" s="29" t="s">
        <v>19</v>
      </c>
      <c r="C78" s="12"/>
      <c r="D78" s="12"/>
      <c r="E78" s="12"/>
      <c r="F78" s="12"/>
      <c r="G78" s="12"/>
      <c r="H78" s="12"/>
      <c r="I78" s="12"/>
      <c r="J78" s="12"/>
      <c r="K78" s="30"/>
      <c r="L78" s="3"/>
    </row>
    <row r="79" spans="1:12" x14ac:dyDescent="0.25">
      <c r="A79" s="3"/>
      <c r="B79" s="29" t="s">
        <v>11</v>
      </c>
      <c r="C79" s="24">
        <f>SUM(C74:C76)</f>
        <v>0</v>
      </c>
      <c r="D79" s="24">
        <f>SUM(D74:D76)</f>
        <v>0</v>
      </c>
      <c r="E79" s="24">
        <f>SUM(E74:E76)</f>
        <v>0</v>
      </c>
      <c r="F79" s="24">
        <f>SUM(F74:F76)</f>
        <v>0</v>
      </c>
      <c r="G79" s="24">
        <f>SUM(G74:G76)</f>
        <v>0</v>
      </c>
      <c r="H79" s="24">
        <f t="shared" ref="H79:J79" si="15">SUM(H74:H76)</f>
        <v>0</v>
      </c>
      <c r="I79" s="24">
        <f t="shared" si="15"/>
        <v>0</v>
      </c>
      <c r="J79" s="24">
        <f t="shared" si="15"/>
        <v>0</v>
      </c>
      <c r="K79" s="32">
        <f>SUM(C79:J79)</f>
        <v>0</v>
      </c>
      <c r="L79" s="3"/>
    </row>
    <row r="80" spans="1:12" x14ac:dyDescent="0.25">
      <c r="A80" s="3"/>
      <c r="B80" s="29"/>
      <c r="C80" s="24"/>
      <c r="D80" s="24"/>
      <c r="E80" s="24"/>
      <c r="F80" s="24"/>
      <c r="G80" s="24"/>
      <c r="H80" s="24"/>
      <c r="I80" s="24"/>
      <c r="J80" s="24"/>
      <c r="K80" s="32"/>
      <c r="L80" s="3"/>
    </row>
    <row r="81" spans="1:12" x14ac:dyDescent="0.25">
      <c r="A81" s="3"/>
      <c r="B81" s="29" t="s">
        <v>200</v>
      </c>
      <c r="C81" s="24">
        <f>C66*C67</f>
        <v>0</v>
      </c>
      <c r="D81" s="24">
        <f t="shared" ref="D81:J81" si="16">D66*D67</f>
        <v>0</v>
      </c>
      <c r="E81" s="24">
        <f t="shared" si="16"/>
        <v>0</v>
      </c>
      <c r="F81" s="24">
        <f t="shared" si="16"/>
        <v>0</v>
      </c>
      <c r="G81" s="24">
        <f t="shared" si="16"/>
        <v>0</v>
      </c>
      <c r="H81" s="24">
        <f t="shared" si="16"/>
        <v>0</v>
      </c>
      <c r="I81" s="24">
        <f t="shared" si="16"/>
        <v>0</v>
      </c>
      <c r="J81" s="24">
        <f t="shared" si="16"/>
        <v>0</v>
      </c>
      <c r="K81" s="32">
        <f>SUM(C81:J81)</f>
        <v>0</v>
      </c>
      <c r="L81" s="3"/>
    </row>
    <row r="82" spans="1:12" x14ac:dyDescent="0.25">
      <c r="A82" s="3"/>
      <c r="B82" s="29"/>
      <c r="C82" s="24"/>
      <c r="D82" s="24"/>
      <c r="E82" s="24"/>
      <c r="F82" s="24"/>
      <c r="G82" s="24"/>
      <c r="H82" s="24"/>
      <c r="I82" s="24"/>
      <c r="J82" s="24"/>
      <c r="K82" s="32"/>
      <c r="L82" s="3"/>
    </row>
    <row r="83" spans="1:12" ht="15.75" thickBot="1" x14ac:dyDescent="0.3">
      <c r="A83" s="3"/>
      <c r="B83" s="33" t="s">
        <v>3</v>
      </c>
      <c r="C83" s="34">
        <f t="shared" ref="C83:J83" si="17">C79-C81</f>
        <v>0</v>
      </c>
      <c r="D83" s="34">
        <f t="shared" si="17"/>
        <v>0</v>
      </c>
      <c r="E83" s="34">
        <f t="shared" si="17"/>
        <v>0</v>
      </c>
      <c r="F83" s="34">
        <f t="shared" si="17"/>
        <v>0</v>
      </c>
      <c r="G83" s="34">
        <f t="shared" si="17"/>
        <v>0</v>
      </c>
      <c r="H83" s="34">
        <f t="shared" si="17"/>
        <v>0</v>
      </c>
      <c r="I83" s="34">
        <f t="shared" si="17"/>
        <v>0</v>
      </c>
      <c r="J83" s="34">
        <f t="shared" si="17"/>
        <v>0</v>
      </c>
      <c r="K83" s="35">
        <f>SUM(C83:J83)</f>
        <v>0</v>
      </c>
      <c r="L83" s="8"/>
    </row>
    <row r="84" spans="1:12" ht="15.75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thickTop="1" x14ac:dyDescent="0.25">
      <c r="A86" s="3"/>
      <c r="B86" s="25" t="s">
        <v>5</v>
      </c>
      <c r="C86" s="26"/>
      <c r="D86" s="26"/>
      <c r="E86" s="26"/>
      <c r="F86" s="26"/>
      <c r="G86" s="26"/>
      <c r="H86" s="26"/>
      <c r="I86" s="26"/>
      <c r="J86" s="26"/>
      <c r="K86" s="27"/>
      <c r="L86" s="3"/>
    </row>
    <row r="87" spans="1:12" x14ac:dyDescent="0.25">
      <c r="A87" s="3"/>
      <c r="B87" s="66" t="s">
        <v>30</v>
      </c>
      <c r="C87" s="12"/>
      <c r="D87" s="12"/>
      <c r="E87" s="12"/>
      <c r="F87" s="5"/>
      <c r="G87" s="12"/>
      <c r="H87" s="12"/>
      <c r="I87" s="12"/>
      <c r="J87" s="12"/>
      <c r="K87" s="28" t="s">
        <v>25</v>
      </c>
      <c r="L87" s="3"/>
    </row>
    <row r="88" spans="1:12" x14ac:dyDescent="0.25">
      <c r="A88" s="3"/>
      <c r="B88" s="29"/>
      <c r="C88" s="13" t="s">
        <v>1</v>
      </c>
      <c r="D88" s="13" t="s">
        <v>1</v>
      </c>
      <c r="E88" s="14" t="s">
        <v>0</v>
      </c>
      <c r="F88" s="15" t="s">
        <v>0</v>
      </c>
      <c r="G88" s="15" t="s">
        <v>0</v>
      </c>
      <c r="H88" s="16" t="s">
        <v>6</v>
      </c>
      <c r="I88" s="16" t="s">
        <v>6</v>
      </c>
      <c r="J88" s="17" t="s">
        <v>6</v>
      </c>
      <c r="K88" s="28" t="s">
        <v>16</v>
      </c>
      <c r="L88" s="6"/>
    </row>
    <row r="89" spans="1:12" x14ac:dyDescent="0.25">
      <c r="A89" s="3"/>
      <c r="B89" s="29"/>
      <c r="C89" s="13" t="s">
        <v>7</v>
      </c>
      <c r="D89" s="13" t="s">
        <v>170</v>
      </c>
      <c r="E89" s="14" t="s">
        <v>171</v>
      </c>
      <c r="F89" s="18" t="s">
        <v>8</v>
      </c>
      <c r="G89" s="15" t="s">
        <v>170</v>
      </c>
      <c r="H89" s="16" t="s">
        <v>7</v>
      </c>
      <c r="I89" s="16" t="s">
        <v>170</v>
      </c>
      <c r="J89" s="17" t="s">
        <v>17</v>
      </c>
      <c r="K89" s="28"/>
      <c r="L89" s="6"/>
    </row>
    <row r="90" spans="1:12" x14ac:dyDescent="0.25">
      <c r="A90" s="3"/>
      <c r="B90" s="29"/>
      <c r="C90" s="19"/>
      <c r="D90" s="19"/>
      <c r="E90" s="20"/>
      <c r="F90" s="21"/>
      <c r="G90" s="21"/>
      <c r="H90" s="22"/>
      <c r="I90" s="22"/>
      <c r="J90" s="23"/>
      <c r="K90" s="30"/>
      <c r="L90" s="3"/>
    </row>
    <row r="91" spans="1:12" x14ac:dyDescent="0.25">
      <c r="A91" s="3"/>
      <c r="B91" s="29" t="s">
        <v>18</v>
      </c>
      <c r="C91" s="19">
        <v>0</v>
      </c>
      <c r="D91" s="19">
        <v>0</v>
      </c>
      <c r="E91" s="20">
        <v>0</v>
      </c>
      <c r="F91" s="21">
        <v>0.4</v>
      </c>
      <c r="G91" s="21">
        <v>0.4</v>
      </c>
      <c r="H91" s="22">
        <v>1.65</v>
      </c>
      <c r="I91" s="22">
        <v>1.65</v>
      </c>
      <c r="J91" s="23">
        <v>4.75</v>
      </c>
      <c r="K91" s="30"/>
      <c r="L91" s="3"/>
    </row>
    <row r="92" spans="1:12" ht="15.75" thickBot="1" x14ac:dyDescent="0.3">
      <c r="A92" s="3"/>
      <c r="B92" s="29" t="s">
        <v>20</v>
      </c>
      <c r="C92" s="19">
        <v>2.93</v>
      </c>
      <c r="D92" s="19">
        <v>2.99</v>
      </c>
      <c r="E92" s="20">
        <v>2.93</v>
      </c>
      <c r="F92" s="21">
        <v>2.93</v>
      </c>
      <c r="G92" s="21">
        <v>2.99</v>
      </c>
      <c r="H92" s="22">
        <v>2.93</v>
      </c>
      <c r="I92" s="22">
        <v>2.99</v>
      </c>
      <c r="J92" s="23">
        <v>3.5</v>
      </c>
      <c r="K92" s="30"/>
      <c r="L92" s="3"/>
    </row>
    <row r="93" spans="1:12" ht="15.75" thickBot="1" x14ac:dyDescent="0.3">
      <c r="A93" s="3"/>
      <c r="B93" s="29" t="s">
        <v>198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1">
        <v>0</v>
      </c>
      <c r="K93" s="31">
        <f>SUM(C93:J93)</f>
        <v>0</v>
      </c>
      <c r="L93" s="3"/>
    </row>
    <row r="94" spans="1:12" x14ac:dyDescent="0.25">
      <c r="A94" s="3"/>
      <c r="B94" s="29" t="s">
        <v>12</v>
      </c>
      <c r="C94" s="19"/>
      <c r="D94" s="19"/>
      <c r="E94" s="20"/>
      <c r="F94" s="21"/>
      <c r="G94" s="21"/>
      <c r="H94" s="22"/>
      <c r="I94" s="22"/>
      <c r="J94" s="23"/>
      <c r="K94" s="30"/>
      <c r="L94" s="3"/>
    </row>
    <row r="95" spans="1:12" x14ac:dyDescent="0.25">
      <c r="A95" s="3"/>
      <c r="B95" s="29" t="s">
        <v>2</v>
      </c>
      <c r="C95" s="19">
        <v>2.68</v>
      </c>
      <c r="D95" s="19">
        <v>2.68</v>
      </c>
      <c r="E95" s="20">
        <v>2.2799999999999998</v>
      </c>
      <c r="F95" s="21">
        <v>2.2799999999999998</v>
      </c>
      <c r="G95" s="21">
        <v>2.2799999999999998</v>
      </c>
      <c r="H95" s="22">
        <v>0.25</v>
      </c>
      <c r="I95" s="22">
        <v>0.25</v>
      </c>
      <c r="J95" s="23">
        <v>0</v>
      </c>
      <c r="K95" s="30"/>
      <c r="L95" s="3"/>
    </row>
    <row r="96" spans="1:12" x14ac:dyDescent="0.25">
      <c r="A96" s="3"/>
      <c r="B96" s="29" t="s">
        <v>10</v>
      </c>
      <c r="C96" s="19">
        <v>0</v>
      </c>
      <c r="D96" s="19">
        <v>0</v>
      </c>
      <c r="E96" s="20">
        <v>0.4</v>
      </c>
      <c r="F96" s="21">
        <v>0</v>
      </c>
      <c r="G96" s="21">
        <v>0</v>
      </c>
      <c r="H96" s="22">
        <v>0</v>
      </c>
      <c r="I96" s="22">
        <v>0</v>
      </c>
      <c r="J96" s="23">
        <v>0</v>
      </c>
      <c r="K96" s="30"/>
      <c r="L96" s="3"/>
    </row>
    <row r="97" spans="1:12" ht="15.75" thickBot="1" x14ac:dyDescent="0.3">
      <c r="A97" s="3"/>
      <c r="B97" s="29"/>
      <c r="C97" s="19"/>
      <c r="D97" s="19"/>
      <c r="E97" s="20"/>
      <c r="F97" s="21"/>
      <c r="G97" s="21"/>
      <c r="H97" s="22"/>
      <c r="I97" s="22"/>
      <c r="J97" s="23"/>
      <c r="K97" s="30"/>
      <c r="L97" s="3"/>
    </row>
    <row r="98" spans="1:12" ht="15.75" thickBot="1" x14ac:dyDescent="0.3">
      <c r="A98" s="3"/>
      <c r="B98" s="29" t="s">
        <v>14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1">
        <v>0</v>
      </c>
      <c r="K98" s="31">
        <f>SUM(C98:J98)</f>
        <v>0</v>
      </c>
      <c r="L98" s="3"/>
    </row>
    <row r="99" spans="1:12" x14ac:dyDescent="0.25">
      <c r="A99" s="3"/>
      <c r="B99" s="29"/>
      <c r="C99" s="12"/>
      <c r="D99" s="12"/>
      <c r="E99" s="12"/>
      <c r="F99" s="12"/>
      <c r="G99" s="12"/>
      <c r="H99" s="12"/>
      <c r="I99" s="12"/>
      <c r="J99" s="12"/>
      <c r="K99" s="30"/>
      <c r="L99" s="3"/>
    </row>
    <row r="100" spans="1:12" x14ac:dyDescent="0.25">
      <c r="A100" s="3"/>
      <c r="B100" s="29" t="s">
        <v>199</v>
      </c>
      <c r="C100" s="24">
        <f>C91*C93</f>
        <v>0</v>
      </c>
      <c r="D100" s="24">
        <f t="shared" ref="D100:J100" si="18">D91*D93</f>
        <v>0</v>
      </c>
      <c r="E100" s="24">
        <f t="shared" si="18"/>
        <v>0</v>
      </c>
      <c r="F100" s="24">
        <f t="shared" si="18"/>
        <v>0</v>
      </c>
      <c r="G100" s="24">
        <f t="shared" si="18"/>
        <v>0</v>
      </c>
      <c r="H100" s="24">
        <f t="shared" si="18"/>
        <v>0</v>
      </c>
      <c r="I100" s="24">
        <f t="shared" si="18"/>
        <v>0</v>
      </c>
      <c r="J100" s="24">
        <f t="shared" si="18"/>
        <v>0</v>
      </c>
      <c r="K100" s="32">
        <f>SUM(C100:J100)</f>
        <v>0</v>
      </c>
      <c r="L100" s="3"/>
    </row>
    <row r="101" spans="1:12" x14ac:dyDescent="0.25">
      <c r="A101" s="3"/>
      <c r="B101" s="29" t="s">
        <v>21</v>
      </c>
      <c r="C101" s="24">
        <f>C96*C98</f>
        <v>0</v>
      </c>
      <c r="D101" s="24">
        <f>D96*D98</f>
        <v>0</v>
      </c>
      <c r="E101" s="24">
        <f>E96*E98</f>
        <v>0</v>
      </c>
      <c r="F101" s="24">
        <f t="shared" ref="F101:J101" si="19">F96*F98</f>
        <v>0</v>
      </c>
      <c r="G101" s="24">
        <f t="shared" si="19"/>
        <v>0</v>
      </c>
      <c r="H101" s="24">
        <f t="shared" si="19"/>
        <v>0</v>
      </c>
      <c r="I101" s="24">
        <f t="shared" si="19"/>
        <v>0</v>
      </c>
      <c r="J101" s="24">
        <f t="shared" si="19"/>
        <v>0</v>
      </c>
      <c r="K101" s="32">
        <f>SUM(C101:J101)</f>
        <v>0</v>
      </c>
      <c r="L101" s="3"/>
    </row>
    <row r="102" spans="1:12" x14ac:dyDescent="0.25">
      <c r="A102" s="3"/>
      <c r="B102" s="29" t="s">
        <v>22</v>
      </c>
      <c r="C102" s="24">
        <f>C95*C98</f>
        <v>0</v>
      </c>
      <c r="D102" s="24">
        <f>D95*D98</f>
        <v>0</v>
      </c>
      <c r="E102" s="24">
        <f>E95*E98</f>
        <v>0</v>
      </c>
      <c r="F102" s="24">
        <f t="shared" ref="F102:J102" si="20">F95*F98</f>
        <v>0</v>
      </c>
      <c r="G102" s="24">
        <f t="shared" si="20"/>
        <v>0</v>
      </c>
      <c r="H102" s="24">
        <f t="shared" si="20"/>
        <v>0</v>
      </c>
      <c r="I102" s="24">
        <f t="shared" si="20"/>
        <v>0</v>
      </c>
      <c r="J102" s="24">
        <f t="shared" si="20"/>
        <v>0</v>
      </c>
      <c r="K102" s="32">
        <f>SUM(C102:J102)</f>
        <v>0</v>
      </c>
      <c r="L102" s="3"/>
    </row>
    <row r="103" spans="1:12" x14ac:dyDescent="0.25">
      <c r="A103" s="3"/>
      <c r="B103" s="29"/>
      <c r="C103" s="24"/>
      <c r="D103" s="24"/>
      <c r="E103" s="24"/>
      <c r="F103" s="24"/>
      <c r="G103" s="24"/>
      <c r="H103" s="24"/>
      <c r="I103" s="24"/>
      <c r="J103" s="24"/>
      <c r="K103" s="32"/>
      <c r="L103" s="3"/>
    </row>
    <row r="104" spans="1:12" x14ac:dyDescent="0.25">
      <c r="A104" s="3"/>
      <c r="B104" s="29" t="s">
        <v>19</v>
      </c>
      <c r="C104" s="12"/>
      <c r="D104" s="12"/>
      <c r="E104" s="12"/>
      <c r="F104" s="12"/>
      <c r="G104" s="12"/>
      <c r="H104" s="12"/>
      <c r="I104" s="12"/>
      <c r="J104" s="12"/>
      <c r="K104" s="30"/>
      <c r="L104" s="3"/>
    </row>
    <row r="105" spans="1:12" x14ac:dyDescent="0.25">
      <c r="A105" s="3"/>
      <c r="B105" s="29" t="s">
        <v>11</v>
      </c>
      <c r="C105" s="24">
        <f>SUM(C100:C102)</f>
        <v>0</v>
      </c>
      <c r="D105" s="24">
        <f>SUM(D100:D102)</f>
        <v>0</v>
      </c>
      <c r="E105" s="24">
        <f>SUM(E100:E102)</f>
        <v>0</v>
      </c>
      <c r="F105" s="24">
        <f>SUM(F100:F102)</f>
        <v>0</v>
      </c>
      <c r="G105" s="24">
        <f>SUM(G100:G102)</f>
        <v>0</v>
      </c>
      <c r="H105" s="24">
        <f t="shared" ref="H105:J105" si="21">SUM(H100:H102)</f>
        <v>0</v>
      </c>
      <c r="I105" s="24">
        <f t="shared" si="21"/>
        <v>0</v>
      </c>
      <c r="J105" s="24">
        <f t="shared" si="21"/>
        <v>0</v>
      </c>
      <c r="K105" s="32">
        <f>SUM(C105:J105)</f>
        <v>0</v>
      </c>
      <c r="L105" s="3"/>
    </row>
    <row r="106" spans="1:12" x14ac:dyDescent="0.25">
      <c r="A106" s="3"/>
      <c r="B106" s="29"/>
      <c r="C106" s="24"/>
      <c r="D106" s="24"/>
      <c r="E106" s="24"/>
      <c r="F106" s="24"/>
      <c r="G106" s="24"/>
      <c r="H106" s="24"/>
      <c r="I106" s="24"/>
      <c r="J106" s="24"/>
      <c r="K106" s="32"/>
      <c r="L106" s="3"/>
    </row>
    <row r="107" spans="1:12" x14ac:dyDescent="0.25">
      <c r="A107" s="3"/>
      <c r="B107" s="29" t="s">
        <v>200</v>
      </c>
      <c r="C107" s="24">
        <f>C92*C93</f>
        <v>0</v>
      </c>
      <c r="D107" s="24">
        <f t="shared" ref="D107:J107" si="22">D92*D93</f>
        <v>0</v>
      </c>
      <c r="E107" s="24">
        <f t="shared" si="22"/>
        <v>0</v>
      </c>
      <c r="F107" s="24">
        <f t="shared" si="22"/>
        <v>0</v>
      </c>
      <c r="G107" s="24">
        <f t="shared" si="22"/>
        <v>0</v>
      </c>
      <c r="H107" s="24">
        <f t="shared" si="22"/>
        <v>0</v>
      </c>
      <c r="I107" s="24">
        <f t="shared" si="22"/>
        <v>0</v>
      </c>
      <c r="J107" s="24">
        <f t="shared" si="22"/>
        <v>0</v>
      </c>
      <c r="K107" s="32">
        <f>SUM(C107:J107)</f>
        <v>0</v>
      </c>
      <c r="L107" s="3"/>
    </row>
    <row r="108" spans="1:12" x14ac:dyDescent="0.25">
      <c r="A108" s="3"/>
      <c r="B108" s="29"/>
      <c r="C108" s="24"/>
      <c r="D108" s="24"/>
      <c r="E108" s="24"/>
      <c r="F108" s="24"/>
      <c r="G108" s="24"/>
      <c r="H108" s="24"/>
      <c r="I108" s="24"/>
      <c r="J108" s="24"/>
      <c r="K108" s="32"/>
      <c r="L108" s="3"/>
    </row>
    <row r="109" spans="1:12" ht="15.75" thickBot="1" x14ac:dyDescent="0.3">
      <c r="A109" s="3"/>
      <c r="B109" s="33" t="s">
        <v>3</v>
      </c>
      <c r="C109" s="34">
        <f t="shared" ref="C109:J109" si="23">C105-C107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4">
        <f t="shared" si="23"/>
        <v>0</v>
      </c>
      <c r="K109" s="35">
        <f>SUM(C109:J109)</f>
        <v>0</v>
      </c>
      <c r="L109" s="8"/>
    </row>
    <row r="110" spans="1:12" ht="15.75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thickTop="1" x14ac:dyDescent="0.25">
      <c r="A112" s="3"/>
      <c r="B112" s="25" t="s">
        <v>5</v>
      </c>
      <c r="C112" s="26"/>
      <c r="D112" s="26"/>
      <c r="E112" s="26"/>
      <c r="F112" s="26"/>
      <c r="G112" s="26"/>
      <c r="H112" s="26"/>
      <c r="I112" s="26"/>
      <c r="J112" s="26"/>
      <c r="K112" s="27"/>
      <c r="L112" s="3"/>
    </row>
    <row r="113" spans="1:12" x14ac:dyDescent="0.25">
      <c r="A113" s="3"/>
      <c r="B113" s="66" t="s">
        <v>31</v>
      </c>
      <c r="C113" s="12"/>
      <c r="D113" s="12"/>
      <c r="E113" s="12"/>
      <c r="F113" s="5"/>
      <c r="G113" s="12"/>
      <c r="H113" s="12"/>
      <c r="I113" s="12"/>
      <c r="J113" s="12"/>
      <c r="K113" s="28" t="s">
        <v>25</v>
      </c>
      <c r="L113" s="3"/>
    </row>
    <row r="114" spans="1:12" x14ac:dyDescent="0.25">
      <c r="A114" s="3"/>
      <c r="B114" s="29"/>
      <c r="C114" s="13" t="s">
        <v>1</v>
      </c>
      <c r="D114" s="13" t="s">
        <v>1</v>
      </c>
      <c r="E114" s="14" t="s">
        <v>0</v>
      </c>
      <c r="F114" s="15" t="s">
        <v>0</v>
      </c>
      <c r="G114" s="15" t="s">
        <v>0</v>
      </c>
      <c r="H114" s="16" t="s">
        <v>6</v>
      </c>
      <c r="I114" s="16" t="s">
        <v>6</v>
      </c>
      <c r="J114" s="17" t="s">
        <v>6</v>
      </c>
      <c r="K114" s="28" t="s">
        <v>16</v>
      </c>
      <c r="L114" s="6"/>
    </row>
    <row r="115" spans="1:12" x14ac:dyDescent="0.25">
      <c r="A115" s="3"/>
      <c r="B115" s="29"/>
      <c r="C115" s="13" t="s">
        <v>7</v>
      </c>
      <c r="D115" s="13" t="s">
        <v>170</v>
      </c>
      <c r="E115" s="14" t="s">
        <v>171</v>
      </c>
      <c r="F115" s="18" t="s">
        <v>8</v>
      </c>
      <c r="G115" s="15" t="s">
        <v>170</v>
      </c>
      <c r="H115" s="16" t="s">
        <v>7</v>
      </c>
      <c r="I115" s="16" t="s">
        <v>170</v>
      </c>
      <c r="J115" s="17" t="s">
        <v>17</v>
      </c>
      <c r="K115" s="28"/>
      <c r="L115" s="6"/>
    </row>
    <row r="116" spans="1:12" x14ac:dyDescent="0.25">
      <c r="A116" s="3"/>
      <c r="B116" s="29"/>
      <c r="C116" s="19"/>
      <c r="D116" s="19"/>
      <c r="E116" s="20"/>
      <c r="F116" s="21"/>
      <c r="G116" s="21"/>
      <c r="H116" s="22"/>
      <c r="I116" s="22"/>
      <c r="J116" s="23"/>
      <c r="K116" s="30"/>
      <c r="L116" s="3"/>
    </row>
    <row r="117" spans="1:12" x14ac:dyDescent="0.25">
      <c r="A117" s="3"/>
      <c r="B117" s="29" t="s">
        <v>18</v>
      </c>
      <c r="C117" s="19">
        <v>0</v>
      </c>
      <c r="D117" s="19">
        <v>0</v>
      </c>
      <c r="E117" s="20">
        <v>0</v>
      </c>
      <c r="F117" s="21">
        <v>0.4</v>
      </c>
      <c r="G117" s="21">
        <v>0.4</v>
      </c>
      <c r="H117" s="22">
        <v>1.65</v>
      </c>
      <c r="I117" s="22">
        <v>1.65</v>
      </c>
      <c r="J117" s="23">
        <v>4.75</v>
      </c>
      <c r="K117" s="30"/>
      <c r="L117" s="3"/>
    </row>
    <row r="118" spans="1:12" ht="15.75" thickBot="1" x14ac:dyDescent="0.3">
      <c r="A118" s="3"/>
      <c r="B118" s="29" t="s">
        <v>20</v>
      </c>
      <c r="C118" s="19">
        <v>2.93</v>
      </c>
      <c r="D118" s="19">
        <v>2.99</v>
      </c>
      <c r="E118" s="20">
        <v>2.93</v>
      </c>
      <c r="F118" s="21">
        <v>2.93</v>
      </c>
      <c r="G118" s="21">
        <v>2.99</v>
      </c>
      <c r="H118" s="22">
        <v>2.93</v>
      </c>
      <c r="I118" s="22">
        <v>2.99</v>
      </c>
      <c r="J118" s="23">
        <v>3.5</v>
      </c>
      <c r="K118" s="30"/>
      <c r="L118" s="3"/>
    </row>
    <row r="119" spans="1:12" ht="15.75" thickBot="1" x14ac:dyDescent="0.3">
      <c r="A119" s="3"/>
      <c r="B119" s="29" t="s">
        <v>198</v>
      </c>
      <c r="C119" s="49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1">
        <v>0</v>
      </c>
      <c r="K119" s="31">
        <f>SUM(C119:J119)</f>
        <v>0</v>
      </c>
      <c r="L119" s="3"/>
    </row>
    <row r="120" spans="1:12" x14ac:dyDescent="0.25">
      <c r="A120" s="3"/>
      <c r="B120" s="29" t="s">
        <v>12</v>
      </c>
      <c r="C120" s="19"/>
      <c r="D120" s="19"/>
      <c r="E120" s="20"/>
      <c r="F120" s="21"/>
      <c r="G120" s="21"/>
      <c r="H120" s="22"/>
      <c r="I120" s="22"/>
      <c r="J120" s="23"/>
      <c r="K120" s="30"/>
      <c r="L120" s="3"/>
    </row>
    <row r="121" spans="1:12" x14ac:dyDescent="0.25">
      <c r="A121" s="3"/>
      <c r="B121" s="29" t="s">
        <v>2</v>
      </c>
      <c r="C121" s="19">
        <v>2.68</v>
      </c>
      <c r="D121" s="19">
        <v>2.68</v>
      </c>
      <c r="E121" s="20">
        <v>2.2799999999999998</v>
      </c>
      <c r="F121" s="21">
        <v>2.2799999999999998</v>
      </c>
      <c r="G121" s="21">
        <v>2.2799999999999998</v>
      </c>
      <c r="H121" s="22">
        <v>0.25</v>
      </c>
      <c r="I121" s="22">
        <v>0.25</v>
      </c>
      <c r="J121" s="23">
        <v>0</v>
      </c>
      <c r="K121" s="30"/>
      <c r="L121" s="3"/>
    </row>
    <row r="122" spans="1:12" x14ac:dyDescent="0.25">
      <c r="A122" s="3"/>
      <c r="B122" s="29" t="s">
        <v>10</v>
      </c>
      <c r="C122" s="19">
        <v>0</v>
      </c>
      <c r="D122" s="19">
        <v>0</v>
      </c>
      <c r="E122" s="20">
        <v>0.4</v>
      </c>
      <c r="F122" s="21">
        <v>0</v>
      </c>
      <c r="G122" s="21">
        <v>0</v>
      </c>
      <c r="H122" s="22">
        <v>0</v>
      </c>
      <c r="I122" s="22">
        <v>0</v>
      </c>
      <c r="J122" s="23">
        <v>0</v>
      </c>
      <c r="K122" s="30"/>
      <c r="L122" s="3"/>
    </row>
    <row r="123" spans="1:12" ht="15.75" thickBot="1" x14ac:dyDescent="0.3">
      <c r="A123" s="3"/>
      <c r="B123" s="29"/>
      <c r="C123" s="19"/>
      <c r="D123" s="19"/>
      <c r="E123" s="20"/>
      <c r="F123" s="21"/>
      <c r="G123" s="21"/>
      <c r="H123" s="22"/>
      <c r="I123" s="22"/>
      <c r="J123" s="23"/>
      <c r="K123" s="30"/>
      <c r="L123" s="3"/>
    </row>
    <row r="124" spans="1:12" ht="15.75" thickBot="1" x14ac:dyDescent="0.3">
      <c r="A124" s="3"/>
      <c r="B124" s="29" t="s">
        <v>14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31">
        <f>SUM(C124:J124)</f>
        <v>0</v>
      </c>
      <c r="L124" s="3"/>
    </row>
    <row r="125" spans="1:12" x14ac:dyDescent="0.25">
      <c r="A125" s="3"/>
      <c r="B125" s="29"/>
      <c r="C125" s="12"/>
      <c r="D125" s="12"/>
      <c r="E125" s="12"/>
      <c r="F125" s="12"/>
      <c r="G125" s="12"/>
      <c r="H125" s="12"/>
      <c r="I125" s="12"/>
      <c r="J125" s="12"/>
      <c r="K125" s="30"/>
      <c r="L125" s="3"/>
    </row>
    <row r="126" spans="1:12" x14ac:dyDescent="0.25">
      <c r="A126" s="3"/>
      <c r="B126" s="29" t="s">
        <v>199</v>
      </c>
      <c r="C126" s="24">
        <f>C117*C119</f>
        <v>0</v>
      </c>
      <c r="D126" s="24">
        <f t="shared" ref="D126:J126" si="24">D117*D119</f>
        <v>0</v>
      </c>
      <c r="E126" s="24">
        <f t="shared" si="24"/>
        <v>0</v>
      </c>
      <c r="F126" s="24">
        <f t="shared" si="24"/>
        <v>0</v>
      </c>
      <c r="G126" s="24">
        <f t="shared" si="24"/>
        <v>0</v>
      </c>
      <c r="H126" s="24">
        <f t="shared" si="24"/>
        <v>0</v>
      </c>
      <c r="I126" s="24">
        <f t="shared" si="24"/>
        <v>0</v>
      </c>
      <c r="J126" s="24">
        <f t="shared" si="24"/>
        <v>0</v>
      </c>
      <c r="K126" s="32">
        <f>SUM(C126:J126)</f>
        <v>0</v>
      </c>
      <c r="L126" s="3"/>
    </row>
    <row r="127" spans="1:12" x14ac:dyDescent="0.25">
      <c r="A127" s="3"/>
      <c r="B127" s="29" t="s">
        <v>21</v>
      </c>
      <c r="C127" s="24">
        <f>C122*C124</f>
        <v>0</v>
      </c>
      <c r="D127" s="24">
        <f>D122*D124</f>
        <v>0</v>
      </c>
      <c r="E127" s="24">
        <f>E122*E124</f>
        <v>0</v>
      </c>
      <c r="F127" s="24">
        <f t="shared" ref="F127:J127" si="25">F122*F124</f>
        <v>0</v>
      </c>
      <c r="G127" s="24">
        <f t="shared" si="25"/>
        <v>0</v>
      </c>
      <c r="H127" s="24">
        <f t="shared" si="25"/>
        <v>0</v>
      </c>
      <c r="I127" s="24">
        <f t="shared" si="25"/>
        <v>0</v>
      </c>
      <c r="J127" s="24">
        <f t="shared" si="25"/>
        <v>0</v>
      </c>
      <c r="K127" s="32">
        <f>SUM(C127:J127)</f>
        <v>0</v>
      </c>
      <c r="L127" s="3"/>
    </row>
    <row r="128" spans="1:12" x14ac:dyDescent="0.25">
      <c r="A128" s="3"/>
      <c r="B128" s="29" t="s">
        <v>22</v>
      </c>
      <c r="C128" s="24">
        <f>C121*C124</f>
        <v>0</v>
      </c>
      <c r="D128" s="24">
        <f>D121*D124</f>
        <v>0</v>
      </c>
      <c r="E128" s="24">
        <f>E121*E124</f>
        <v>0</v>
      </c>
      <c r="F128" s="24">
        <f t="shared" ref="F128:J128" si="26">F121*F124</f>
        <v>0</v>
      </c>
      <c r="G128" s="24">
        <f t="shared" si="26"/>
        <v>0</v>
      </c>
      <c r="H128" s="24">
        <f t="shared" si="26"/>
        <v>0</v>
      </c>
      <c r="I128" s="24">
        <f t="shared" si="26"/>
        <v>0</v>
      </c>
      <c r="J128" s="24">
        <f t="shared" si="26"/>
        <v>0</v>
      </c>
      <c r="K128" s="32">
        <f>SUM(C128:J128)</f>
        <v>0</v>
      </c>
      <c r="L128" s="3"/>
    </row>
    <row r="129" spans="1:12" x14ac:dyDescent="0.25">
      <c r="A129" s="3"/>
      <c r="B129" s="29"/>
      <c r="C129" s="24"/>
      <c r="D129" s="24"/>
      <c r="E129" s="24"/>
      <c r="F129" s="24"/>
      <c r="G129" s="24"/>
      <c r="H129" s="24"/>
      <c r="I129" s="24"/>
      <c r="J129" s="24"/>
      <c r="K129" s="32"/>
      <c r="L129" s="3"/>
    </row>
    <row r="130" spans="1:12" x14ac:dyDescent="0.25">
      <c r="A130" s="3"/>
      <c r="B130" s="29" t="s">
        <v>19</v>
      </c>
      <c r="C130" s="12"/>
      <c r="D130" s="12"/>
      <c r="E130" s="12"/>
      <c r="F130" s="12"/>
      <c r="G130" s="12"/>
      <c r="H130" s="12"/>
      <c r="I130" s="12"/>
      <c r="J130" s="12"/>
      <c r="K130" s="30"/>
      <c r="L130" s="3"/>
    </row>
    <row r="131" spans="1:12" x14ac:dyDescent="0.25">
      <c r="A131" s="3"/>
      <c r="B131" s="29" t="s">
        <v>11</v>
      </c>
      <c r="C131" s="24">
        <f>SUM(C126:C128)</f>
        <v>0</v>
      </c>
      <c r="D131" s="24">
        <f>SUM(D126:D128)</f>
        <v>0</v>
      </c>
      <c r="E131" s="24">
        <f>SUM(E126:E128)</f>
        <v>0</v>
      </c>
      <c r="F131" s="24">
        <f>SUM(F126:F128)</f>
        <v>0</v>
      </c>
      <c r="G131" s="24">
        <f>SUM(G126:G128)</f>
        <v>0</v>
      </c>
      <c r="H131" s="24">
        <f t="shared" ref="H131:J131" si="27">SUM(H126:H128)</f>
        <v>0</v>
      </c>
      <c r="I131" s="24">
        <f t="shared" si="27"/>
        <v>0</v>
      </c>
      <c r="J131" s="24">
        <f t="shared" si="27"/>
        <v>0</v>
      </c>
      <c r="K131" s="32">
        <f>SUM(C131:J131)</f>
        <v>0</v>
      </c>
      <c r="L131" s="3"/>
    </row>
    <row r="132" spans="1:12" x14ac:dyDescent="0.25">
      <c r="A132" s="3"/>
      <c r="B132" s="29"/>
      <c r="C132" s="24"/>
      <c r="D132" s="24"/>
      <c r="E132" s="24"/>
      <c r="F132" s="24"/>
      <c r="G132" s="24"/>
      <c r="H132" s="24"/>
      <c r="I132" s="24"/>
      <c r="J132" s="24"/>
      <c r="K132" s="32"/>
      <c r="L132" s="3"/>
    </row>
    <row r="133" spans="1:12" x14ac:dyDescent="0.25">
      <c r="A133" s="3"/>
      <c r="B133" s="29" t="s">
        <v>200</v>
      </c>
      <c r="C133" s="24">
        <f>C118*C119</f>
        <v>0</v>
      </c>
      <c r="D133" s="24">
        <f t="shared" ref="D133:J133" si="28">D118*D119</f>
        <v>0</v>
      </c>
      <c r="E133" s="24">
        <f t="shared" si="28"/>
        <v>0</v>
      </c>
      <c r="F133" s="24">
        <f t="shared" si="28"/>
        <v>0</v>
      </c>
      <c r="G133" s="24">
        <f t="shared" si="28"/>
        <v>0</v>
      </c>
      <c r="H133" s="24">
        <f t="shared" si="28"/>
        <v>0</v>
      </c>
      <c r="I133" s="24">
        <f t="shared" si="28"/>
        <v>0</v>
      </c>
      <c r="J133" s="24">
        <f t="shared" si="28"/>
        <v>0</v>
      </c>
      <c r="K133" s="32">
        <f>SUM(C133:J133)</f>
        <v>0</v>
      </c>
      <c r="L133" s="3"/>
    </row>
    <row r="134" spans="1:12" x14ac:dyDescent="0.25">
      <c r="A134" s="3"/>
      <c r="B134" s="29"/>
      <c r="C134" s="24"/>
      <c r="D134" s="24"/>
      <c r="E134" s="24"/>
      <c r="F134" s="24"/>
      <c r="G134" s="24"/>
      <c r="H134" s="24"/>
      <c r="I134" s="24"/>
      <c r="J134" s="24"/>
      <c r="K134" s="32"/>
      <c r="L134" s="3"/>
    </row>
    <row r="135" spans="1:12" ht="15.75" thickBot="1" x14ac:dyDescent="0.3">
      <c r="A135" s="3"/>
      <c r="B135" s="33" t="s">
        <v>3</v>
      </c>
      <c r="C135" s="34">
        <f t="shared" ref="C135:J135" si="29">C131-C133</f>
        <v>0</v>
      </c>
      <c r="D135" s="34">
        <f t="shared" si="29"/>
        <v>0</v>
      </c>
      <c r="E135" s="34">
        <f t="shared" si="29"/>
        <v>0</v>
      </c>
      <c r="F135" s="34">
        <f t="shared" si="29"/>
        <v>0</v>
      </c>
      <c r="G135" s="34">
        <f t="shared" si="29"/>
        <v>0</v>
      </c>
      <c r="H135" s="34">
        <f t="shared" si="29"/>
        <v>0</v>
      </c>
      <c r="I135" s="34">
        <f t="shared" si="29"/>
        <v>0</v>
      </c>
      <c r="J135" s="34">
        <f t="shared" si="29"/>
        <v>0</v>
      </c>
      <c r="K135" s="35">
        <f>SUM(C135:J135)</f>
        <v>0</v>
      </c>
      <c r="L135" s="8"/>
    </row>
    <row r="136" spans="1:12" ht="15.75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thickTop="1" x14ac:dyDescent="0.25">
      <c r="A138" s="3"/>
      <c r="B138" s="25" t="s">
        <v>5</v>
      </c>
      <c r="C138" s="26"/>
      <c r="D138" s="26"/>
      <c r="E138" s="26"/>
      <c r="F138" s="26"/>
      <c r="G138" s="26"/>
      <c r="H138" s="26"/>
      <c r="I138" s="26"/>
      <c r="J138" s="26"/>
      <c r="K138" s="27"/>
      <c r="L138" s="3"/>
    </row>
    <row r="139" spans="1:12" x14ac:dyDescent="0.25">
      <c r="A139" s="3"/>
      <c r="B139" s="66" t="s">
        <v>32</v>
      </c>
      <c r="C139" s="12"/>
      <c r="D139" s="12"/>
      <c r="E139" s="12"/>
      <c r="F139" s="5"/>
      <c r="G139" s="12"/>
      <c r="H139" s="12"/>
      <c r="I139" s="12"/>
      <c r="J139" s="12"/>
      <c r="K139" s="28" t="s">
        <v>25</v>
      </c>
      <c r="L139" s="3"/>
    </row>
    <row r="140" spans="1:12" x14ac:dyDescent="0.25">
      <c r="A140" s="3"/>
      <c r="B140" s="29"/>
      <c r="C140" s="13" t="s">
        <v>1</v>
      </c>
      <c r="D140" s="13" t="s">
        <v>1</v>
      </c>
      <c r="E140" s="14" t="s">
        <v>0</v>
      </c>
      <c r="F140" s="15" t="s">
        <v>0</v>
      </c>
      <c r="G140" s="15" t="s">
        <v>0</v>
      </c>
      <c r="H140" s="16" t="s">
        <v>6</v>
      </c>
      <c r="I140" s="16" t="s">
        <v>6</v>
      </c>
      <c r="J140" s="17" t="s">
        <v>6</v>
      </c>
      <c r="K140" s="28" t="s">
        <v>16</v>
      </c>
      <c r="L140" s="6"/>
    </row>
    <row r="141" spans="1:12" x14ac:dyDescent="0.25">
      <c r="A141" s="3"/>
      <c r="B141" s="29"/>
      <c r="C141" s="13" t="s">
        <v>7</v>
      </c>
      <c r="D141" s="13" t="s">
        <v>170</v>
      </c>
      <c r="E141" s="14" t="s">
        <v>171</v>
      </c>
      <c r="F141" s="18" t="s">
        <v>8</v>
      </c>
      <c r="G141" s="15" t="s">
        <v>170</v>
      </c>
      <c r="H141" s="16" t="s">
        <v>7</v>
      </c>
      <c r="I141" s="16" t="s">
        <v>170</v>
      </c>
      <c r="J141" s="17" t="s">
        <v>17</v>
      </c>
      <c r="K141" s="28"/>
      <c r="L141" s="6"/>
    </row>
    <row r="142" spans="1:12" x14ac:dyDescent="0.25">
      <c r="A142" s="3"/>
      <c r="B142" s="29"/>
      <c r="C142" s="19"/>
      <c r="D142" s="19"/>
      <c r="E142" s="20"/>
      <c r="F142" s="21"/>
      <c r="G142" s="21"/>
      <c r="H142" s="22"/>
      <c r="I142" s="22"/>
      <c r="J142" s="23"/>
      <c r="K142" s="30"/>
      <c r="L142" s="3"/>
    </row>
    <row r="143" spans="1:12" x14ac:dyDescent="0.25">
      <c r="A143" s="3"/>
      <c r="B143" s="29" t="s">
        <v>18</v>
      </c>
      <c r="C143" s="19">
        <v>0</v>
      </c>
      <c r="D143" s="19">
        <v>0</v>
      </c>
      <c r="E143" s="20">
        <v>0</v>
      </c>
      <c r="F143" s="21">
        <v>0.4</v>
      </c>
      <c r="G143" s="21">
        <v>0.4</v>
      </c>
      <c r="H143" s="22">
        <v>1.65</v>
      </c>
      <c r="I143" s="22">
        <v>1.65</v>
      </c>
      <c r="J143" s="23">
        <v>4.75</v>
      </c>
      <c r="K143" s="30"/>
      <c r="L143" s="3"/>
    </row>
    <row r="144" spans="1:12" ht="15.75" thickBot="1" x14ac:dyDescent="0.3">
      <c r="A144" s="3"/>
      <c r="B144" s="29" t="s">
        <v>20</v>
      </c>
      <c r="C144" s="19">
        <v>2.93</v>
      </c>
      <c r="D144" s="19">
        <v>2.99</v>
      </c>
      <c r="E144" s="20">
        <v>2.93</v>
      </c>
      <c r="F144" s="21">
        <v>2.93</v>
      </c>
      <c r="G144" s="21">
        <v>2.99</v>
      </c>
      <c r="H144" s="22">
        <v>2.93</v>
      </c>
      <c r="I144" s="22">
        <v>2.99</v>
      </c>
      <c r="J144" s="23">
        <v>3.5</v>
      </c>
      <c r="K144" s="30"/>
      <c r="L144" s="3"/>
    </row>
    <row r="145" spans="1:12" ht="15.75" thickBot="1" x14ac:dyDescent="0.3">
      <c r="A145" s="3"/>
      <c r="B145" s="29" t="s">
        <v>198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1">
        <v>0</v>
      </c>
      <c r="K145" s="31">
        <f>SUM(C145:J145)</f>
        <v>0</v>
      </c>
      <c r="L145" s="3"/>
    </row>
    <row r="146" spans="1:12" x14ac:dyDescent="0.25">
      <c r="A146" s="3"/>
      <c r="B146" s="29" t="s">
        <v>12</v>
      </c>
      <c r="C146" s="19"/>
      <c r="D146" s="19"/>
      <c r="E146" s="20"/>
      <c r="F146" s="21"/>
      <c r="G146" s="21"/>
      <c r="H146" s="22"/>
      <c r="I146" s="22"/>
      <c r="J146" s="23"/>
      <c r="K146" s="30"/>
      <c r="L146" s="3"/>
    </row>
    <row r="147" spans="1:12" x14ac:dyDescent="0.25">
      <c r="A147" s="3"/>
      <c r="B147" s="29" t="s">
        <v>2</v>
      </c>
      <c r="C147" s="19">
        <v>2.68</v>
      </c>
      <c r="D147" s="19">
        <v>2.68</v>
      </c>
      <c r="E147" s="20">
        <v>2.2799999999999998</v>
      </c>
      <c r="F147" s="21">
        <v>2.2799999999999998</v>
      </c>
      <c r="G147" s="21">
        <v>2.2799999999999998</v>
      </c>
      <c r="H147" s="22">
        <v>0.25</v>
      </c>
      <c r="I147" s="22">
        <v>0.25</v>
      </c>
      <c r="J147" s="23">
        <v>0</v>
      </c>
      <c r="K147" s="30"/>
      <c r="L147" s="3"/>
    </row>
    <row r="148" spans="1:12" x14ac:dyDescent="0.25">
      <c r="A148" s="3"/>
      <c r="B148" s="29" t="s">
        <v>10</v>
      </c>
      <c r="C148" s="19">
        <v>0</v>
      </c>
      <c r="D148" s="19">
        <v>0</v>
      </c>
      <c r="E148" s="20">
        <v>0.4</v>
      </c>
      <c r="F148" s="21">
        <v>0</v>
      </c>
      <c r="G148" s="21">
        <v>0</v>
      </c>
      <c r="H148" s="22">
        <v>0</v>
      </c>
      <c r="I148" s="22">
        <v>0</v>
      </c>
      <c r="J148" s="23">
        <v>0</v>
      </c>
      <c r="K148" s="30"/>
      <c r="L148" s="3"/>
    </row>
    <row r="149" spans="1:12" ht="15.75" thickBot="1" x14ac:dyDescent="0.3">
      <c r="A149" s="3"/>
      <c r="B149" s="29"/>
      <c r="C149" s="19"/>
      <c r="D149" s="19"/>
      <c r="E149" s="20"/>
      <c r="F149" s="21"/>
      <c r="G149" s="21"/>
      <c r="H149" s="22"/>
      <c r="I149" s="22"/>
      <c r="J149" s="23"/>
      <c r="K149" s="30"/>
      <c r="L149" s="3"/>
    </row>
    <row r="150" spans="1:12" ht="15.75" thickBot="1" x14ac:dyDescent="0.3">
      <c r="A150" s="3"/>
      <c r="B150" s="29" t="s">
        <v>14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1">
        <v>0</v>
      </c>
      <c r="K150" s="31">
        <f>SUM(C150:J150)</f>
        <v>0</v>
      </c>
      <c r="L150" s="3"/>
    </row>
    <row r="151" spans="1:12" x14ac:dyDescent="0.25">
      <c r="A151" s="3"/>
      <c r="B151" s="29"/>
      <c r="C151" s="12"/>
      <c r="D151" s="12"/>
      <c r="E151" s="12"/>
      <c r="F151" s="12"/>
      <c r="G151" s="12"/>
      <c r="H151" s="12"/>
      <c r="I151" s="12"/>
      <c r="J151" s="12"/>
      <c r="K151" s="30"/>
      <c r="L151" s="3"/>
    </row>
    <row r="152" spans="1:12" x14ac:dyDescent="0.25">
      <c r="A152" s="3"/>
      <c r="B152" s="29" t="s">
        <v>199</v>
      </c>
      <c r="C152" s="24">
        <f>C143*C145</f>
        <v>0</v>
      </c>
      <c r="D152" s="24">
        <f t="shared" ref="D152:J152" si="30">D143*D145</f>
        <v>0</v>
      </c>
      <c r="E152" s="24">
        <f t="shared" si="30"/>
        <v>0</v>
      </c>
      <c r="F152" s="24">
        <f t="shared" si="30"/>
        <v>0</v>
      </c>
      <c r="G152" s="24">
        <f t="shared" si="30"/>
        <v>0</v>
      </c>
      <c r="H152" s="24">
        <f t="shared" si="30"/>
        <v>0</v>
      </c>
      <c r="I152" s="24">
        <f t="shared" si="30"/>
        <v>0</v>
      </c>
      <c r="J152" s="24">
        <f t="shared" si="30"/>
        <v>0</v>
      </c>
      <c r="K152" s="32">
        <f>SUM(C152:J152)</f>
        <v>0</v>
      </c>
      <c r="L152" s="3"/>
    </row>
    <row r="153" spans="1:12" x14ac:dyDescent="0.25">
      <c r="A153" s="3"/>
      <c r="B153" s="29" t="s">
        <v>21</v>
      </c>
      <c r="C153" s="24">
        <f>C148*C150</f>
        <v>0</v>
      </c>
      <c r="D153" s="24">
        <f>D148*D150</f>
        <v>0</v>
      </c>
      <c r="E153" s="24">
        <f>E148*E150</f>
        <v>0</v>
      </c>
      <c r="F153" s="24">
        <f t="shared" ref="F153:J153" si="31">F148*F150</f>
        <v>0</v>
      </c>
      <c r="G153" s="24">
        <f t="shared" si="31"/>
        <v>0</v>
      </c>
      <c r="H153" s="24">
        <f t="shared" si="31"/>
        <v>0</v>
      </c>
      <c r="I153" s="24">
        <f t="shared" si="31"/>
        <v>0</v>
      </c>
      <c r="J153" s="24">
        <f t="shared" si="31"/>
        <v>0</v>
      </c>
      <c r="K153" s="32">
        <f>SUM(C153:J153)</f>
        <v>0</v>
      </c>
      <c r="L153" s="3"/>
    </row>
    <row r="154" spans="1:12" x14ac:dyDescent="0.25">
      <c r="A154" s="3"/>
      <c r="B154" s="29" t="s">
        <v>22</v>
      </c>
      <c r="C154" s="24">
        <f>C147*C150</f>
        <v>0</v>
      </c>
      <c r="D154" s="24">
        <f>D147*D150</f>
        <v>0</v>
      </c>
      <c r="E154" s="24">
        <f>E147*E150</f>
        <v>0</v>
      </c>
      <c r="F154" s="24">
        <f t="shared" ref="F154:J154" si="32">F147*F150</f>
        <v>0</v>
      </c>
      <c r="G154" s="24">
        <f t="shared" si="32"/>
        <v>0</v>
      </c>
      <c r="H154" s="24">
        <f t="shared" si="32"/>
        <v>0</v>
      </c>
      <c r="I154" s="24">
        <f t="shared" si="32"/>
        <v>0</v>
      </c>
      <c r="J154" s="24">
        <f t="shared" si="32"/>
        <v>0</v>
      </c>
      <c r="K154" s="32">
        <f>SUM(C154:J154)</f>
        <v>0</v>
      </c>
      <c r="L154" s="3"/>
    </row>
    <row r="155" spans="1:12" x14ac:dyDescent="0.25">
      <c r="A155" s="3"/>
      <c r="B155" s="29"/>
      <c r="C155" s="24"/>
      <c r="D155" s="24"/>
      <c r="E155" s="24"/>
      <c r="F155" s="24"/>
      <c r="G155" s="24"/>
      <c r="H155" s="24"/>
      <c r="I155" s="24"/>
      <c r="J155" s="24"/>
      <c r="K155" s="32"/>
      <c r="L155" s="3"/>
    </row>
    <row r="156" spans="1:12" x14ac:dyDescent="0.25">
      <c r="A156" s="3"/>
      <c r="B156" s="29" t="s">
        <v>19</v>
      </c>
      <c r="C156" s="12"/>
      <c r="D156" s="12"/>
      <c r="E156" s="12"/>
      <c r="F156" s="12"/>
      <c r="G156" s="12"/>
      <c r="H156" s="12"/>
      <c r="I156" s="12"/>
      <c r="J156" s="12"/>
      <c r="K156" s="30"/>
      <c r="L156" s="3"/>
    </row>
    <row r="157" spans="1:12" x14ac:dyDescent="0.25">
      <c r="A157" s="3"/>
      <c r="B157" s="29" t="s">
        <v>11</v>
      </c>
      <c r="C157" s="24">
        <f>SUM(C152:C154)</f>
        <v>0</v>
      </c>
      <c r="D157" s="24">
        <f>SUM(D152:D154)</f>
        <v>0</v>
      </c>
      <c r="E157" s="24">
        <f>SUM(E152:E154)</f>
        <v>0</v>
      </c>
      <c r="F157" s="24">
        <f>SUM(F152:F154)</f>
        <v>0</v>
      </c>
      <c r="G157" s="24">
        <f>SUM(G152:G154)</f>
        <v>0</v>
      </c>
      <c r="H157" s="24">
        <f t="shared" ref="H157:J157" si="33">SUM(H152:H154)</f>
        <v>0</v>
      </c>
      <c r="I157" s="24">
        <f t="shared" si="33"/>
        <v>0</v>
      </c>
      <c r="J157" s="24">
        <f t="shared" si="33"/>
        <v>0</v>
      </c>
      <c r="K157" s="32">
        <f>SUM(C157:J157)</f>
        <v>0</v>
      </c>
      <c r="L157" s="3"/>
    </row>
    <row r="158" spans="1:12" x14ac:dyDescent="0.25">
      <c r="A158" s="3"/>
      <c r="B158" s="29"/>
      <c r="C158" s="24"/>
      <c r="D158" s="24"/>
      <c r="E158" s="24"/>
      <c r="F158" s="24"/>
      <c r="G158" s="24"/>
      <c r="H158" s="24"/>
      <c r="I158" s="24"/>
      <c r="J158" s="24"/>
      <c r="K158" s="32"/>
      <c r="L158" s="3"/>
    </row>
    <row r="159" spans="1:12" x14ac:dyDescent="0.25">
      <c r="A159" s="3"/>
      <c r="B159" s="29" t="s">
        <v>200</v>
      </c>
      <c r="C159" s="24">
        <f>C144*C145</f>
        <v>0</v>
      </c>
      <c r="D159" s="24">
        <f t="shared" ref="D159:J159" si="34">D144*D145</f>
        <v>0</v>
      </c>
      <c r="E159" s="24">
        <f t="shared" si="34"/>
        <v>0</v>
      </c>
      <c r="F159" s="24">
        <f t="shared" si="34"/>
        <v>0</v>
      </c>
      <c r="G159" s="24">
        <f t="shared" si="34"/>
        <v>0</v>
      </c>
      <c r="H159" s="24">
        <f t="shared" si="34"/>
        <v>0</v>
      </c>
      <c r="I159" s="24">
        <f t="shared" si="34"/>
        <v>0</v>
      </c>
      <c r="J159" s="24">
        <f t="shared" si="34"/>
        <v>0</v>
      </c>
      <c r="K159" s="32">
        <f>SUM(C159:J159)</f>
        <v>0</v>
      </c>
      <c r="L159" s="3"/>
    </row>
    <row r="160" spans="1:12" x14ac:dyDescent="0.25">
      <c r="A160" s="3"/>
      <c r="B160" s="29"/>
      <c r="C160" s="24"/>
      <c r="D160" s="24"/>
      <c r="E160" s="24"/>
      <c r="F160" s="24"/>
      <c r="G160" s="24"/>
      <c r="H160" s="24"/>
      <c r="I160" s="24"/>
      <c r="J160" s="24"/>
      <c r="K160" s="32"/>
      <c r="L160" s="3"/>
    </row>
    <row r="161" spans="1:12" ht="15.75" thickBot="1" x14ac:dyDescent="0.3">
      <c r="A161" s="3"/>
      <c r="B161" s="33" t="s">
        <v>3</v>
      </c>
      <c r="C161" s="34">
        <f t="shared" ref="C161:J161" si="35">C157-C159</f>
        <v>0</v>
      </c>
      <c r="D161" s="34">
        <f t="shared" si="35"/>
        <v>0</v>
      </c>
      <c r="E161" s="34">
        <f t="shared" si="35"/>
        <v>0</v>
      </c>
      <c r="F161" s="34">
        <f t="shared" si="35"/>
        <v>0</v>
      </c>
      <c r="G161" s="34">
        <f t="shared" si="35"/>
        <v>0</v>
      </c>
      <c r="H161" s="34">
        <f t="shared" si="35"/>
        <v>0</v>
      </c>
      <c r="I161" s="34">
        <f t="shared" si="35"/>
        <v>0</v>
      </c>
      <c r="J161" s="34">
        <f t="shared" si="35"/>
        <v>0</v>
      </c>
      <c r="K161" s="35">
        <f>SUM(C161:J161)</f>
        <v>0</v>
      </c>
      <c r="L161" s="8"/>
    </row>
    <row r="162" spans="1:12" ht="15.75" thickTop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thickTop="1" x14ac:dyDescent="0.25">
      <c r="A164" s="3"/>
      <c r="B164" s="25" t="s">
        <v>5</v>
      </c>
      <c r="C164" s="26"/>
      <c r="D164" s="26"/>
      <c r="E164" s="26"/>
      <c r="F164" s="26"/>
      <c r="G164" s="26"/>
      <c r="H164" s="26"/>
      <c r="I164" s="26"/>
      <c r="J164" s="26"/>
      <c r="K164" s="27"/>
      <c r="L164" s="3"/>
    </row>
    <row r="165" spans="1:12" x14ac:dyDescent="0.25">
      <c r="A165" s="3"/>
      <c r="B165" s="66" t="s">
        <v>33</v>
      </c>
      <c r="C165" s="12"/>
      <c r="D165" s="12"/>
      <c r="E165" s="12"/>
      <c r="F165" s="5"/>
      <c r="G165" s="12"/>
      <c r="H165" s="12"/>
      <c r="I165" s="12"/>
      <c r="J165" s="12"/>
      <c r="K165" s="28" t="s">
        <v>25</v>
      </c>
      <c r="L165" s="3"/>
    </row>
    <row r="166" spans="1:12" x14ac:dyDescent="0.25">
      <c r="A166" s="3"/>
      <c r="B166" s="29"/>
      <c r="C166" s="13" t="s">
        <v>1</v>
      </c>
      <c r="D166" s="13" t="s">
        <v>1</v>
      </c>
      <c r="E166" s="14" t="s">
        <v>0</v>
      </c>
      <c r="F166" s="15" t="s">
        <v>0</v>
      </c>
      <c r="G166" s="15" t="s">
        <v>0</v>
      </c>
      <c r="H166" s="16" t="s">
        <v>6</v>
      </c>
      <c r="I166" s="16" t="s">
        <v>6</v>
      </c>
      <c r="J166" s="17" t="s">
        <v>6</v>
      </c>
      <c r="K166" s="28" t="s">
        <v>16</v>
      </c>
      <c r="L166" s="6"/>
    </row>
    <row r="167" spans="1:12" x14ac:dyDescent="0.25">
      <c r="A167" s="3"/>
      <c r="B167" s="29"/>
      <c r="C167" s="13" t="s">
        <v>7</v>
      </c>
      <c r="D167" s="13" t="s">
        <v>170</v>
      </c>
      <c r="E167" s="14" t="s">
        <v>171</v>
      </c>
      <c r="F167" s="18" t="s">
        <v>8</v>
      </c>
      <c r="G167" s="15" t="s">
        <v>170</v>
      </c>
      <c r="H167" s="16" t="s">
        <v>7</v>
      </c>
      <c r="I167" s="16" t="s">
        <v>170</v>
      </c>
      <c r="J167" s="17" t="s">
        <v>17</v>
      </c>
      <c r="K167" s="28"/>
      <c r="L167" s="6"/>
    </row>
    <row r="168" spans="1:12" x14ac:dyDescent="0.25">
      <c r="A168" s="3"/>
      <c r="B168" s="29"/>
      <c r="C168" s="19"/>
      <c r="D168" s="19"/>
      <c r="E168" s="20"/>
      <c r="F168" s="21"/>
      <c r="G168" s="21"/>
      <c r="H168" s="22"/>
      <c r="I168" s="22"/>
      <c r="J168" s="23"/>
      <c r="K168" s="30"/>
      <c r="L168" s="3"/>
    </row>
    <row r="169" spans="1:12" x14ac:dyDescent="0.25">
      <c r="A169" s="3"/>
      <c r="B169" s="29" t="s">
        <v>18</v>
      </c>
      <c r="C169" s="19">
        <v>0</v>
      </c>
      <c r="D169" s="19">
        <v>0</v>
      </c>
      <c r="E169" s="20">
        <v>0</v>
      </c>
      <c r="F169" s="21">
        <v>0.4</v>
      </c>
      <c r="G169" s="21">
        <v>0.4</v>
      </c>
      <c r="H169" s="22">
        <v>1.65</v>
      </c>
      <c r="I169" s="22">
        <v>1.65</v>
      </c>
      <c r="J169" s="23">
        <v>4.75</v>
      </c>
      <c r="K169" s="30"/>
      <c r="L169" s="3"/>
    </row>
    <row r="170" spans="1:12" ht="15.75" thickBot="1" x14ac:dyDescent="0.3">
      <c r="A170" s="3"/>
      <c r="B170" s="29" t="s">
        <v>20</v>
      </c>
      <c r="C170" s="19">
        <v>2.93</v>
      </c>
      <c r="D170" s="19">
        <v>2.99</v>
      </c>
      <c r="E170" s="20">
        <v>2.93</v>
      </c>
      <c r="F170" s="21">
        <v>2.93</v>
      </c>
      <c r="G170" s="21">
        <v>2.99</v>
      </c>
      <c r="H170" s="22">
        <v>2.93</v>
      </c>
      <c r="I170" s="22">
        <v>2.99</v>
      </c>
      <c r="J170" s="23">
        <v>3.5</v>
      </c>
      <c r="K170" s="30"/>
      <c r="L170" s="3"/>
    </row>
    <row r="171" spans="1:12" ht="15.75" thickBot="1" x14ac:dyDescent="0.3">
      <c r="A171" s="3"/>
      <c r="B171" s="29" t="s">
        <v>198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1">
        <v>0</v>
      </c>
      <c r="K171" s="31">
        <f>SUM(C171:J171)</f>
        <v>0</v>
      </c>
      <c r="L171" s="3"/>
    </row>
    <row r="172" spans="1:12" x14ac:dyDescent="0.25">
      <c r="A172" s="3"/>
      <c r="B172" s="29" t="s">
        <v>12</v>
      </c>
      <c r="C172" s="19"/>
      <c r="D172" s="19"/>
      <c r="E172" s="20"/>
      <c r="F172" s="21"/>
      <c r="G172" s="21"/>
      <c r="H172" s="22"/>
      <c r="I172" s="22"/>
      <c r="J172" s="23"/>
      <c r="K172" s="30"/>
      <c r="L172" s="3"/>
    </row>
    <row r="173" spans="1:12" x14ac:dyDescent="0.25">
      <c r="A173" s="3"/>
      <c r="B173" s="29" t="s">
        <v>2</v>
      </c>
      <c r="C173" s="19">
        <v>2.68</v>
      </c>
      <c r="D173" s="19">
        <v>2.68</v>
      </c>
      <c r="E173" s="20">
        <v>2.2799999999999998</v>
      </c>
      <c r="F173" s="21">
        <v>2.2799999999999998</v>
      </c>
      <c r="G173" s="21">
        <v>2.2799999999999998</v>
      </c>
      <c r="H173" s="22">
        <v>0.25</v>
      </c>
      <c r="I173" s="22">
        <v>0.25</v>
      </c>
      <c r="J173" s="23">
        <v>0</v>
      </c>
      <c r="K173" s="30"/>
      <c r="L173" s="3"/>
    </row>
    <row r="174" spans="1:12" x14ac:dyDescent="0.25">
      <c r="A174" s="3"/>
      <c r="B174" s="29" t="s">
        <v>10</v>
      </c>
      <c r="C174" s="19">
        <v>0</v>
      </c>
      <c r="D174" s="19">
        <v>0</v>
      </c>
      <c r="E174" s="20">
        <v>0.4</v>
      </c>
      <c r="F174" s="21">
        <v>0</v>
      </c>
      <c r="G174" s="21">
        <v>0</v>
      </c>
      <c r="H174" s="22">
        <v>0</v>
      </c>
      <c r="I174" s="22">
        <v>0</v>
      </c>
      <c r="J174" s="23">
        <v>0</v>
      </c>
      <c r="K174" s="30"/>
      <c r="L174" s="3"/>
    </row>
    <row r="175" spans="1:12" ht="15.75" thickBot="1" x14ac:dyDescent="0.3">
      <c r="A175" s="3"/>
      <c r="B175" s="29"/>
      <c r="C175" s="19"/>
      <c r="D175" s="19"/>
      <c r="E175" s="20"/>
      <c r="F175" s="21"/>
      <c r="G175" s="21"/>
      <c r="H175" s="22"/>
      <c r="I175" s="22"/>
      <c r="J175" s="23"/>
      <c r="K175" s="30"/>
      <c r="L175" s="3"/>
    </row>
    <row r="176" spans="1:12" ht="15.75" thickBot="1" x14ac:dyDescent="0.3">
      <c r="A176" s="3"/>
      <c r="B176" s="29" t="s">
        <v>14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1">
        <v>0</v>
      </c>
      <c r="K176" s="31">
        <f>SUM(C176:J176)</f>
        <v>0</v>
      </c>
      <c r="L176" s="3"/>
    </row>
    <row r="177" spans="1:12" x14ac:dyDescent="0.25">
      <c r="A177" s="3"/>
      <c r="B177" s="29"/>
      <c r="C177" s="12"/>
      <c r="D177" s="12"/>
      <c r="E177" s="12"/>
      <c r="F177" s="12"/>
      <c r="G177" s="12"/>
      <c r="H177" s="12"/>
      <c r="I177" s="12"/>
      <c r="J177" s="12"/>
      <c r="K177" s="30"/>
      <c r="L177" s="3"/>
    </row>
    <row r="178" spans="1:12" x14ac:dyDescent="0.25">
      <c r="A178" s="3"/>
      <c r="B178" s="29" t="s">
        <v>199</v>
      </c>
      <c r="C178" s="24">
        <f>C169*C171</f>
        <v>0</v>
      </c>
      <c r="D178" s="24">
        <f t="shared" ref="D178:J178" si="36">D169*D171</f>
        <v>0</v>
      </c>
      <c r="E178" s="24">
        <f t="shared" si="36"/>
        <v>0</v>
      </c>
      <c r="F178" s="24">
        <f t="shared" si="36"/>
        <v>0</v>
      </c>
      <c r="G178" s="24">
        <f t="shared" si="36"/>
        <v>0</v>
      </c>
      <c r="H178" s="24">
        <f t="shared" si="36"/>
        <v>0</v>
      </c>
      <c r="I178" s="24">
        <f t="shared" si="36"/>
        <v>0</v>
      </c>
      <c r="J178" s="24">
        <f t="shared" si="36"/>
        <v>0</v>
      </c>
      <c r="K178" s="32">
        <f>SUM(C178:J178)</f>
        <v>0</v>
      </c>
      <c r="L178" s="3"/>
    </row>
    <row r="179" spans="1:12" x14ac:dyDescent="0.25">
      <c r="A179" s="3"/>
      <c r="B179" s="29" t="s">
        <v>21</v>
      </c>
      <c r="C179" s="24">
        <f>C174*C176</f>
        <v>0</v>
      </c>
      <c r="D179" s="24">
        <f>D174*D176</f>
        <v>0</v>
      </c>
      <c r="E179" s="24">
        <f>E174*E176</f>
        <v>0</v>
      </c>
      <c r="F179" s="24">
        <f t="shared" ref="F179:J179" si="37">F174*F176</f>
        <v>0</v>
      </c>
      <c r="G179" s="24">
        <f t="shared" si="37"/>
        <v>0</v>
      </c>
      <c r="H179" s="24">
        <f t="shared" si="37"/>
        <v>0</v>
      </c>
      <c r="I179" s="24">
        <f t="shared" si="37"/>
        <v>0</v>
      </c>
      <c r="J179" s="24">
        <f t="shared" si="37"/>
        <v>0</v>
      </c>
      <c r="K179" s="32">
        <f>SUM(C179:J179)</f>
        <v>0</v>
      </c>
      <c r="L179" s="3"/>
    </row>
    <row r="180" spans="1:12" x14ac:dyDescent="0.25">
      <c r="A180" s="3"/>
      <c r="B180" s="29" t="s">
        <v>22</v>
      </c>
      <c r="C180" s="24">
        <f>C173*C176</f>
        <v>0</v>
      </c>
      <c r="D180" s="24">
        <f>D173*D176</f>
        <v>0</v>
      </c>
      <c r="E180" s="24">
        <f>E173*E176</f>
        <v>0</v>
      </c>
      <c r="F180" s="24">
        <f t="shared" ref="F180:J180" si="38">F173*F176</f>
        <v>0</v>
      </c>
      <c r="G180" s="24">
        <f t="shared" si="38"/>
        <v>0</v>
      </c>
      <c r="H180" s="24">
        <f t="shared" si="38"/>
        <v>0</v>
      </c>
      <c r="I180" s="24">
        <f t="shared" si="38"/>
        <v>0</v>
      </c>
      <c r="J180" s="24">
        <f t="shared" si="38"/>
        <v>0</v>
      </c>
      <c r="K180" s="32">
        <f>SUM(C180:J180)</f>
        <v>0</v>
      </c>
      <c r="L180" s="3"/>
    </row>
    <row r="181" spans="1:12" x14ac:dyDescent="0.25">
      <c r="A181" s="3"/>
      <c r="B181" s="29"/>
      <c r="C181" s="24"/>
      <c r="D181" s="24"/>
      <c r="E181" s="24"/>
      <c r="F181" s="24"/>
      <c r="G181" s="24"/>
      <c r="H181" s="24"/>
      <c r="I181" s="24"/>
      <c r="J181" s="24"/>
      <c r="K181" s="32"/>
      <c r="L181" s="3"/>
    </row>
    <row r="182" spans="1:12" x14ac:dyDescent="0.25">
      <c r="A182" s="3"/>
      <c r="B182" s="29" t="s">
        <v>19</v>
      </c>
      <c r="C182" s="12"/>
      <c r="D182" s="12"/>
      <c r="E182" s="12"/>
      <c r="F182" s="12"/>
      <c r="G182" s="12"/>
      <c r="H182" s="12"/>
      <c r="I182" s="12"/>
      <c r="J182" s="12"/>
      <c r="K182" s="30"/>
      <c r="L182" s="3"/>
    </row>
    <row r="183" spans="1:12" x14ac:dyDescent="0.25">
      <c r="A183" s="3"/>
      <c r="B183" s="29" t="s">
        <v>11</v>
      </c>
      <c r="C183" s="24">
        <f>SUM(C178:C180)</f>
        <v>0</v>
      </c>
      <c r="D183" s="24">
        <f>SUM(D178:D180)</f>
        <v>0</v>
      </c>
      <c r="E183" s="24">
        <f>SUM(E178:E180)</f>
        <v>0</v>
      </c>
      <c r="F183" s="24">
        <f>SUM(F178:F180)</f>
        <v>0</v>
      </c>
      <c r="G183" s="24">
        <f>SUM(G178:G180)</f>
        <v>0</v>
      </c>
      <c r="H183" s="24">
        <f t="shared" ref="H183:J183" si="39">SUM(H178:H180)</f>
        <v>0</v>
      </c>
      <c r="I183" s="24">
        <f t="shared" si="39"/>
        <v>0</v>
      </c>
      <c r="J183" s="24">
        <f t="shared" si="39"/>
        <v>0</v>
      </c>
      <c r="K183" s="32">
        <f>SUM(C183:J183)</f>
        <v>0</v>
      </c>
      <c r="L183" s="3"/>
    </row>
    <row r="184" spans="1:12" x14ac:dyDescent="0.25">
      <c r="A184" s="3"/>
      <c r="B184" s="29"/>
      <c r="C184" s="24"/>
      <c r="D184" s="24"/>
      <c r="E184" s="24"/>
      <c r="F184" s="24"/>
      <c r="G184" s="24"/>
      <c r="H184" s="24"/>
      <c r="I184" s="24"/>
      <c r="J184" s="24"/>
      <c r="K184" s="32"/>
      <c r="L184" s="3"/>
    </row>
    <row r="185" spans="1:12" x14ac:dyDescent="0.25">
      <c r="A185" s="3"/>
      <c r="B185" s="29" t="s">
        <v>200</v>
      </c>
      <c r="C185" s="24">
        <f>C170*C171</f>
        <v>0</v>
      </c>
      <c r="D185" s="24">
        <f t="shared" ref="D185:J185" si="40">D170*D171</f>
        <v>0</v>
      </c>
      <c r="E185" s="24">
        <f t="shared" si="40"/>
        <v>0</v>
      </c>
      <c r="F185" s="24">
        <f t="shared" si="40"/>
        <v>0</v>
      </c>
      <c r="G185" s="24">
        <f t="shared" si="40"/>
        <v>0</v>
      </c>
      <c r="H185" s="24">
        <f t="shared" si="40"/>
        <v>0</v>
      </c>
      <c r="I185" s="24">
        <f t="shared" si="40"/>
        <v>0</v>
      </c>
      <c r="J185" s="24">
        <f t="shared" si="40"/>
        <v>0</v>
      </c>
      <c r="K185" s="32">
        <f>SUM(C185:J185)</f>
        <v>0</v>
      </c>
      <c r="L185" s="3"/>
    </row>
    <row r="186" spans="1:12" x14ac:dyDescent="0.25">
      <c r="A186" s="3"/>
      <c r="B186" s="29"/>
      <c r="C186" s="24"/>
      <c r="D186" s="24"/>
      <c r="E186" s="24"/>
      <c r="F186" s="24"/>
      <c r="G186" s="24"/>
      <c r="H186" s="24"/>
      <c r="I186" s="24"/>
      <c r="J186" s="24"/>
      <c r="K186" s="32"/>
      <c r="L186" s="3"/>
    </row>
    <row r="187" spans="1:12" ht="15.75" thickBot="1" x14ac:dyDescent="0.3">
      <c r="A187" s="3"/>
      <c r="B187" s="33" t="s">
        <v>3</v>
      </c>
      <c r="C187" s="34">
        <f t="shared" ref="C187:J187" si="41">C183-C185</f>
        <v>0</v>
      </c>
      <c r="D187" s="34">
        <f t="shared" si="41"/>
        <v>0</v>
      </c>
      <c r="E187" s="34">
        <f t="shared" si="41"/>
        <v>0</v>
      </c>
      <c r="F187" s="34">
        <f t="shared" si="41"/>
        <v>0</v>
      </c>
      <c r="G187" s="34">
        <f t="shared" si="41"/>
        <v>0</v>
      </c>
      <c r="H187" s="34">
        <f t="shared" si="41"/>
        <v>0</v>
      </c>
      <c r="I187" s="34">
        <f t="shared" si="41"/>
        <v>0</v>
      </c>
      <c r="J187" s="34">
        <f t="shared" si="41"/>
        <v>0</v>
      </c>
      <c r="K187" s="35">
        <f>SUM(C187:J187)</f>
        <v>0</v>
      </c>
      <c r="L187" s="8"/>
    </row>
    <row r="188" spans="1:12" ht="15.75" thickTop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thickTop="1" x14ac:dyDescent="0.25">
      <c r="A190" s="3"/>
      <c r="B190" s="25" t="s">
        <v>5</v>
      </c>
      <c r="C190" s="26"/>
      <c r="D190" s="26"/>
      <c r="E190" s="26"/>
      <c r="F190" s="26"/>
      <c r="G190" s="26"/>
      <c r="H190" s="26"/>
      <c r="I190" s="26"/>
      <c r="J190" s="26"/>
      <c r="K190" s="27"/>
      <c r="L190" s="3"/>
    </row>
    <row r="191" spans="1:12" x14ac:dyDescent="0.25">
      <c r="A191" s="3"/>
      <c r="B191" s="66" t="s">
        <v>34</v>
      </c>
      <c r="C191" s="12"/>
      <c r="D191" s="12"/>
      <c r="E191" s="12"/>
      <c r="F191" s="5"/>
      <c r="G191" s="12"/>
      <c r="H191" s="12"/>
      <c r="I191" s="12"/>
      <c r="J191" s="12"/>
      <c r="K191" s="28" t="s">
        <v>25</v>
      </c>
      <c r="L191" s="3"/>
    </row>
    <row r="192" spans="1:12" x14ac:dyDescent="0.25">
      <c r="A192" s="3"/>
      <c r="B192" s="29"/>
      <c r="C192" s="13" t="s">
        <v>1</v>
      </c>
      <c r="D192" s="13" t="s">
        <v>1</v>
      </c>
      <c r="E192" s="14" t="s">
        <v>0</v>
      </c>
      <c r="F192" s="15" t="s">
        <v>0</v>
      </c>
      <c r="G192" s="15" t="s">
        <v>0</v>
      </c>
      <c r="H192" s="16" t="s">
        <v>6</v>
      </c>
      <c r="I192" s="16" t="s">
        <v>6</v>
      </c>
      <c r="J192" s="17" t="s">
        <v>6</v>
      </c>
      <c r="K192" s="28" t="s">
        <v>16</v>
      </c>
      <c r="L192" s="6"/>
    </row>
    <row r="193" spans="1:12" x14ac:dyDescent="0.25">
      <c r="A193" s="3"/>
      <c r="B193" s="29"/>
      <c r="C193" s="13" t="s">
        <v>7</v>
      </c>
      <c r="D193" s="13" t="s">
        <v>170</v>
      </c>
      <c r="E193" s="14" t="s">
        <v>171</v>
      </c>
      <c r="F193" s="18" t="s">
        <v>8</v>
      </c>
      <c r="G193" s="15" t="s">
        <v>170</v>
      </c>
      <c r="H193" s="16" t="s">
        <v>7</v>
      </c>
      <c r="I193" s="16" t="s">
        <v>170</v>
      </c>
      <c r="J193" s="17" t="s">
        <v>17</v>
      </c>
      <c r="K193" s="28"/>
      <c r="L193" s="6"/>
    </row>
    <row r="194" spans="1:12" x14ac:dyDescent="0.25">
      <c r="A194" s="3"/>
      <c r="B194" s="29"/>
      <c r="C194" s="19"/>
      <c r="D194" s="19"/>
      <c r="E194" s="20"/>
      <c r="F194" s="21"/>
      <c r="G194" s="21"/>
      <c r="H194" s="22"/>
      <c r="I194" s="22"/>
      <c r="J194" s="23"/>
      <c r="K194" s="30"/>
      <c r="L194" s="3"/>
    </row>
    <row r="195" spans="1:12" x14ac:dyDescent="0.25">
      <c r="A195" s="3"/>
      <c r="B195" s="29" t="s">
        <v>18</v>
      </c>
      <c r="C195" s="19">
        <v>0</v>
      </c>
      <c r="D195" s="19">
        <v>0</v>
      </c>
      <c r="E195" s="20">
        <v>0</v>
      </c>
      <c r="F195" s="21">
        <v>0.4</v>
      </c>
      <c r="G195" s="21">
        <v>0.4</v>
      </c>
      <c r="H195" s="22">
        <v>1.65</v>
      </c>
      <c r="I195" s="22">
        <v>1.65</v>
      </c>
      <c r="J195" s="23">
        <v>4.75</v>
      </c>
      <c r="K195" s="30"/>
      <c r="L195" s="3"/>
    </row>
    <row r="196" spans="1:12" ht="15.75" thickBot="1" x14ac:dyDescent="0.3">
      <c r="A196" s="3"/>
      <c r="B196" s="29" t="s">
        <v>20</v>
      </c>
      <c r="C196" s="19">
        <v>2.93</v>
      </c>
      <c r="D196" s="19">
        <v>2.99</v>
      </c>
      <c r="E196" s="20">
        <v>2.93</v>
      </c>
      <c r="F196" s="21">
        <v>2.93</v>
      </c>
      <c r="G196" s="21">
        <v>2.99</v>
      </c>
      <c r="H196" s="22">
        <v>2.93</v>
      </c>
      <c r="I196" s="22">
        <v>2.99</v>
      </c>
      <c r="J196" s="23">
        <v>3.5</v>
      </c>
      <c r="K196" s="30"/>
      <c r="L196" s="3"/>
    </row>
    <row r="197" spans="1:12" ht="15.75" thickBot="1" x14ac:dyDescent="0.3">
      <c r="A197" s="3"/>
      <c r="B197" s="29" t="s">
        <v>198</v>
      </c>
      <c r="C197" s="49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1">
        <v>0</v>
      </c>
      <c r="K197" s="31">
        <f>SUM(C197:J197)</f>
        <v>0</v>
      </c>
      <c r="L197" s="3"/>
    </row>
    <row r="198" spans="1:12" x14ac:dyDescent="0.25">
      <c r="A198" s="3"/>
      <c r="B198" s="29" t="s">
        <v>12</v>
      </c>
      <c r="C198" s="19"/>
      <c r="D198" s="19"/>
      <c r="E198" s="20"/>
      <c r="F198" s="21"/>
      <c r="G198" s="21"/>
      <c r="H198" s="22"/>
      <c r="I198" s="22"/>
      <c r="J198" s="23"/>
      <c r="K198" s="30"/>
      <c r="L198" s="3"/>
    </row>
    <row r="199" spans="1:12" x14ac:dyDescent="0.25">
      <c r="A199" s="3"/>
      <c r="B199" s="29" t="s">
        <v>2</v>
      </c>
      <c r="C199" s="19">
        <v>2.68</v>
      </c>
      <c r="D199" s="19">
        <v>2.68</v>
      </c>
      <c r="E199" s="20">
        <v>2.2799999999999998</v>
      </c>
      <c r="F199" s="21">
        <v>2.2799999999999998</v>
      </c>
      <c r="G199" s="21">
        <v>2.2799999999999998</v>
      </c>
      <c r="H199" s="22">
        <v>0.25</v>
      </c>
      <c r="I199" s="22">
        <v>0.25</v>
      </c>
      <c r="J199" s="23">
        <v>0</v>
      </c>
      <c r="K199" s="30"/>
      <c r="L199" s="3"/>
    </row>
    <row r="200" spans="1:12" x14ac:dyDescent="0.25">
      <c r="A200" s="3"/>
      <c r="B200" s="29" t="s">
        <v>10</v>
      </c>
      <c r="C200" s="19">
        <v>0</v>
      </c>
      <c r="D200" s="19">
        <v>0</v>
      </c>
      <c r="E200" s="20">
        <v>0.4</v>
      </c>
      <c r="F200" s="21">
        <v>0</v>
      </c>
      <c r="G200" s="21">
        <v>0</v>
      </c>
      <c r="H200" s="22">
        <v>0</v>
      </c>
      <c r="I200" s="22">
        <v>0</v>
      </c>
      <c r="J200" s="23">
        <v>0</v>
      </c>
      <c r="K200" s="30"/>
      <c r="L200" s="3"/>
    </row>
    <row r="201" spans="1:12" ht="15.75" thickBot="1" x14ac:dyDescent="0.3">
      <c r="A201" s="3"/>
      <c r="B201" s="29"/>
      <c r="C201" s="19"/>
      <c r="D201" s="19"/>
      <c r="E201" s="20"/>
      <c r="F201" s="21"/>
      <c r="G201" s="21"/>
      <c r="H201" s="22"/>
      <c r="I201" s="22"/>
      <c r="J201" s="23"/>
      <c r="K201" s="30"/>
      <c r="L201" s="3"/>
    </row>
    <row r="202" spans="1:12" ht="15.75" thickBot="1" x14ac:dyDescent="0.3">
      <c r="A202" s="3"/>
      <c r="B202" s="29" t="s">
        <v>14</v>
      </c>
      <c r="C202" s="49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1">
        <v>0</v>
      </c>
      <c r="K202" s="31">
        <f>SUM(C202:J202)</f>
        <v>0</v>
      </c>
      <c r="L202" s="3"/>
    </row>
    <row r="203" spans="1:12" x14ac:dyDescent="0.25">
      <c r="A203" s="3"/>
      <c r="B203" s="29"/>
      <c r="C203" s="12"/>
      <c r="D203" s="12"/>
      <c r="E203" s="12"/>
      <c r="F203" s="12"/>
      <c r="G203" s="12"/>
      <c r="H203" s="12"/>
      <c r="I203" s="12"/>
      <c r="J203" s="12"/>
      <c r="K203" s="30"/>
      <c r="L203" s="3"/>
    </row>
    <row r="204" spans="1:12" x14ac:dyDescent="0.25">
      <c r="A204" s="3"/>
      <c r="B204" s="29" t="s">
        <v>199</v>
      </c>
      <c r="C204" s="24">
        <f>C195*C197</f>
        <v>0</v>
      </c>
      <c r="D204" s="24">
        <f t="shared" ref="D204:J204" si="42">D195*D197</f>
        <v>0</v>
      </c>
      <c r="E204" s="24">
        <f t="shared" si="42"/>
        <v>0</v>
      </c>
      <c r="F204" s="24">
        <f t="shared" si="42"/>
        <v>0</v>
      </c>
      <c r="G204" s="24">
        <f t="shared" si="42"/>
        <v>0</v>
      </c>
      <c r="H204" s="24">
        <f t="shared" si="42"/>
        <v>0</v>
      </c>
      <c r="I204" s="24">
        <f t="shared" si="42"/>
        <v>0</v>
      </c>
      <c r="J204" s="24">
        <f t="shared" si="42"/>
        <v>0</v>
      </c>
      <c r="K204" s="32">
        <f>SUM(C204:J204)</f>
        <v>0</v>
      </c>
      <c r="L204" s="3"/>
    </row>
    <row r="205" spans="1:12" x14ac:dyDescent="0.25">
      <c r="A205" s="3"/>
      <c r="B205" s="29" t="s">
        <v>21</v>
      </c>
      <c r="C205" s="24">
        <f>C200*C202</f>
        <v>0</v>
      </c>
      <c r="D205" s="24">
        <f>D200*D202</f>
        <v>0</v>
      </c>
      <c r="E205" s="24">
        <f>E200*E202</f>
        <v>0</v>
      </c>
      <c r="F205" s="24">
        <f t="shared" ref="F205:J205" si="43">F200*F202</f>
        <v>0</v>
      </c>
      <c r="G205" s="24">
        <f t="shared" si="43"/>
        <v>0</v>
      </c>
      <c r="H205" s="24">
        <f t="shared" si="43"/>
        <v>0</v>
      </c>
      <c r="I205" s="24">
        <f t="shared" si="43"/>
        <v>0</v>
      </c>
      <c r="J205" s="24">
        <f t="shared" si="43"/>
        <v>0</v>
      </c>
      <c r="K205" s="32">
        <f>SUM(C205:J205)</f>
        <v>0</v>
      </c>
      <c r="L205" s="3"/>
    </row>
    <row r="206" spans="1:12" x14ac:dyDescent="0.25">
      <c r="A206" s="3"/>
      <c r="B206" s="29" t="s">
        <v>22</v>
      </c>
      <c r="C206" s="24">
        <f>C199*C202</f>
        <v>0</v>
      </c>
      <c r="D206" s="24">
        <f>D199*D202</f>
        <v>0</v>
      </c>
      <c r="E206" s="24">
        <f>E199*E202</f>
        <v>0</v>
      </c>
      <c r="F206" s="24">
        <f t="shared" ref="F206:J206" si="44">F199*F202</f>
        <v>0</v>
      </c>
      <c r="G206" s="24">
        <f t="shared" si="44"/>
        <v>0</v>
      </c>
      <c r="H206" s="24">
        <f t="shared" si="44"/>
        <v>0</v>
      </c>
      <c r="I206" s="24">
        <f t="shared" si="44"/>
        <v>0</v>
      </c>
      <c r="J206" s="24">
        <f t="shared" si="44"/>
        <v>0</v>
      </c>
      <c r="K206" s="32">
        <f>SUM(C206:J206)</f>
        <v>0</v>
      </c>
      <c r="L206" s="3"/>
    </row>
    <row r="207" spans="1:12" x14ac:dyDescent="0.25">
      <c r="A207" s="3"/>
      <c r="B207" s="29"/>
      <c r="C207" s="24"/>
      <c r="D207" s="24"/>
      <c r="E207" s="24"/>
      <c r="F207" s="24"/>
      <c r="G207" s="24"/>
      <c r="H207" s="24"/>
      <c r="I207" s="24"/>
      <c r="J207" s="24"/>
      <c r="K207" s="32"/>
      <c r="L207" s="3"/>
    </row>
    <row r="208" spans="1:12" x14ac:dyDescent="0.25">
      <c r="A208" s="3"/>
      <c r="B208" s="29" t="s">
        <v>19</v>
      </c>
      <c r="C208" s="12"/>
      <c r="D208" s="12"/>
      <c r="E208" s="12"/>
      <c r="F208" s="12"/>
      <c r="G208" s="12"/>
      <c r="H208" s="12"/>
      <c r="I208" s="12"/>
      <c r="J208" s="12"/>
      <c r="K208" s="30"/>
      <c r="L208" s="3"/>
    </row>
    <row r="209" spans="1:12" x14ac:dyDescent="0.25">
      <c r="A209" s="3"/>
      <c r="B209" s="29" t="s">
        <v>11</v>
      </c>
      <c r="C209" s="24">
        <f>SUM(C204:C206)</f>
        <v>0</v>
      </c>
      <c r="D209" s="24">
        <f>SUM(D204:D206)</f>
        <v>0</v>
      </c>
      <c r="E209" s="24">
        <f>SUM(E204:E206)</f>
        <v>0</v>
      </c>
      <c r="F209" s="24">
        <f>SUM(F204:F206)</f>
        <v>0</v>
      </c>
      <c r="G209" s="24">
        <f>SUM(G204:G206)</f>
        <v>0</v>
      </c>
      <c r="H209" s="24">
        <f t="shared" ref="H209:J209" si="45">SUM(H204:H206)</f>
        <v>0</v>
      </c>
      <c r="I209" s="24">
        <f t="shared" si="45"/>
        <v>0</v>
      </c>
      <c r="J209" s="24">
        <f t="shared" si="45"/>
        <v>0</v>
      </c>
      <c r="K209" s="32">
        <f>SUM(C209:J209)</f>
        <v>0</v>
      </c>
      <c r="L209" s="3"/>
    </row>
    <row r="210" spans="1:12" x14ac:dyDescent="0.25">
      <c r="A210" s="3"/>
      <c r="B210" s="29"/>
      <c r="C210" s="24"/>
      <c r="D210" s="24"/>
      <c r="E210" s="24"/>
      <c r="F210" s="24"/>
      <c r="G210" s="24"/>
      <c r="H210" s="24"/>
      <c r="I210" s="24"/>
      <c r="J210" s="24"/>
      <c r="K210" s="32"/>
      <c r="L210" s="3"/>
    </row>
    <row r="211" spans="1:12" x14ac:dyDescent="0.25">
      <c r="A211" s="3"/>
      <c r="B211" s="29" t="s">
        <v>200</v>
      </c>
      <c r="C211" s="24">
        <f>C196*C197</f>
        <v>0</v>
      </c>
      <c r="D211" s="24">
        <f t="shared" ref="D211:J211" si="46">D196*D197</f>
        <v>0</v>
      </c>
      <c r="E211" s="24">
        <f t="shared" si="46"/>
        <v>0</v>
      </c>
      <c r="F211" s="24">
        <f t="shared" si="46"/>
        <v>0</v>
      </c>
      <c r="G211" s="24">
        <f t="shared" si="46"/>
        <v>0</v>
      </c>
      <c r="H211" s="24">
        <f t="shared" si="46"/>
        <v>0</v>
      </c>
      <c r="I211" s="24">
        <f t="shared" si="46"/>
        <v>0</v>
      </c>
      <c r="J211" s="24">
        <f t="shared" si="46"/>
        <v>0</v>
      </c>
      <c r="K211" s="32">
        <f>SUM(C211:J211)</f>
        <v>0</v>
      </c>
      <c r="L211" s="3"/>
    </row>
    <row r="212" spans="1:12" x14ac:dyDescent="0.25">
      <c r="A212" s="3"/>
      <c r="B212" s="29"/>
      <c r="C212" s="24"/>
      <c r="D212" s="24"/>
      <c r="E212" s="24"/>
      <c r="F212" s="24"/>
      <c r="G212" s="24"/>
      <c r="H212" s="24"/>
      <c r="I212" s="24"/>
      <c r="J212" s="24"/>
      <c r="K212" s="32"/>
      <c r="L212" s="3"/>
    </row>
    <row r="213" spans="1:12" ht="15.75" thickBot="1" x14ac:dyDescent="0.3">
      <c r="A213" s="3"/>
      <c r="B213" s="33" t="s">
        <v>3</v>
      </c>
      <c r="C213" s="34">
        <f t="shared" ref="C213:J213" si="47">C209-C211</f>
        <v>0</v>
      </c>
      <c r="D213" s="34">
        <f t="shared" si="47"/>
        <v>0</v>
      </c>
      <c r="E213" s="34">
        <f t="shared" si="47"/>
        <v>0</v>
      </c>
      <c r="F213" s="34">
        <f t="shared" si="47"/>
        <v>0</v>
      </c>
      <c r="G213" s="34">
        <f t="shared" si="47"/>
        <v>0</v>
      </c>
      <c r="H213" s="34">
        <f t="shared" si="47"/>
        <v>0</v>
      </c>
      <c r="I213" s="34">
        <f t="shared" si="47"/>
        <v>0</v>
      </c>
      <c r="J213" s="34">
        <f t="shared" si="47"/>
        <v>0</v>
      </c>
      <c r="K213" s="35">
        <f>SUM(C213:J213)</f>
        <v>0</v>
      </c>
      <c r="L213" s="8"/>
    </row>
    <row r="214" spans="1:12" ht="15.75" thickTop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thickTop="1" x14ac:dyDescent="0.25">
      <c r="A216" s="3"/>
      <c r="B216" s="25" t="s">
        <v>5</v>
      </c>
      <c r="C216" s="26"/>
      <c r="D216" s="26"/>
      <c r="E216" s="26"/>
      <c r="F216" s="26"/>
      <c r="G216" s="26"/>
      <c r="H216" s="26"/>
      <c r="I216" s="26"/>
      <c r="J216" s="26"/>
      <c r="K216" s="27"/>
      <c r="L216" s="3"/>
    </row>
    <row r="217" spans="1:12" x14ac:dyDescent="0.25">
      <c r="A217" s="3"/>
      <c r="B217" s="66" t="s">
        <v>35</v>
      </c>
      <c r="C217" s="12"/>
      <c r="D217" s="12"/>
      <c r="E217" s="12"/>
      <c r="F217" s="5"/>
      <c r="G217" s="12"/>
      <c r="H217" s="12"/>
      <c r="I217" s="12"/>
      <c r="J217" s="12"/>
      <c r="K217" s="28" t="s">
        <v>25</v>
      </c>
      <c r="L217" s="3"/>
    </row>
    <row r="218" spans="1:12" x14ac:dyDescent="0.25">
      <c r="A218" s="3"/>
      <c r="B218" s="29"/>
      <c r="C218" s="13" t="s">
        <v>1</v>
      </c>
      <c r="D218" s="13" t="s">
        <v>1</v>
      </c>
      <c r="E218" s="14" t="s">
        <v>0</v>
      </c>
      <c r="F218" s="15" t="s">
        <v>0</v>
      </c>
      <c r="G218" s="15" t="s">
        <v>0</v>
      </c>
      <c r="H218" s="16" t="s">
        <v>6</v>
      </c>
      <c r="I218" s="16" t="s">
        <v>6</v>
      </c>
      <c r="J218" s="17" t="s">
        <v>6</v>
      </c>
      <c r="K218" s="28" t="s">
        <v>16</v>
      </c>
      <c r="L218" s="6"/>
    </row>
    <row r="219" spans="1:12" x14ac:dyDescent="0.25">
      <c r="A219" s="3"/>
      <c r="B219" s="29"/>
      <c r="C219" s="13" t="s">
        <v>7</v>
      </c>
      <c r="D219" s="13" t="s">
        <v>170</v>
      </c>
      <c r="E219" s="14" t="s">
        <v>171</v>
      </c>
      <c r="F219" s="18" t="s">
        <v>8</v>
      </c>
      <c r="G219" s="15" t="s">
        <v>170</v>
      </c>
      <c r="H219" s="16" t="s">
        <v>7</v>
      </c>
      <c r="I219" s="16" t="s">
        <v>170</v>
      </c>
      <c r="J219" s="17" t="s">
        <v>17</v>
      </c>
      <c r="K219" s="28"/>
      <c r="L219" s="6"/>
    </row>
    <row r="220" spans="1:12" x14ac:dyDescent="0.25">
      <c r="A220" s="3"/>
      <c r="B220" s="29"/>
      <c r="C220" s="19"/>
      <c r="D220" s="19"/>
      <c r="E220" s="20"/>
      <c r="F220" s="21"/>
      <c r="G220" s="21"/>
      <c r="H220" s="22"/>
      <c r="I220" s="22"/>
      <c r="J220" s="23"/>
      <c r="K220" s="30"/>
      <c r="L220" s="3"/>
    </row>
    <row r="221" spans="1:12" x14ac:dyDescent="0.25">
      <c r="A221" s="3"/>
      <c r="B221" s="29" t="s">
        <v>18</v>
      </c>
      <c r="C221" s="19">
        <v>0</v>
      </c>
      <c r="D221" s="19">
        <v>0</v>
      </c>
      <c r="E221" s="20">
        <v>0</v>
      </c>
      <c r="F221" s="21">
        <v>0.4</v>
      </c>
      <c r="G221" s="21">
        <v>0.4</v>
      </c>
      <c r="H221" s="22">
        <v>1.65</v>
      </c>
      <c r="I221" s="22">
        <v>1.65</v>
      </c>
      <c r="J221" s="23">
        <v>4.75</v>
      </c>
      <c r="K221" s="30"/>
      <c r="L221" s="3"/>
    </row>
    <row r="222" spans="1:12" ht="15.75" thickBot="1" x14ac:dyDescent="0.3">
      <c r="A222" s="3"/>
      <c r="B222" s="29" t="s">
        <v>20</v>
      </c>
      <c r="C222" s="19">
        <v>2.93</v>
      </c>
      <c r="D222" s="19">
        <v>2.99</v>
      </c>
      <c r="E222" s="20">
        <v>2.93</v>
      </c>
      <c r="F222" s="21">
        <v>2.93</v>
      </c>
      <c r="G222" s="21">
        <v>2.99</v>
      </c>
      <c r="H222" s="22">
        <v>2.93</v>
      </c>
      <c r="I222" s="22">
        <v>2.99</v>
      </c>
      <c r="J222" s="23">
        <v>3.5</v>
      </c>
      <c r="K222" s="30"/>
      <c r="L222" s="3"/>
    </row>
    <row r="223" spans="1:12" ht="15.75" thickBot="1" x14ac:dyDescent="0.3">
      <c r="A223" s="3"/>
      <c r="B223" s="29" t="s">
        <v>198</v>
      </c>
      <c r="C223" s="49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1">
        <v>0</v>
      </c>
      <c r="K223" s="31">
        <f>SUM(C223:J223)</f>
        <v>0</v>
      </c>
      <c r="L223" s="3"/>
    </row>
    <row r="224" spans="1:12" x14ac:dyDescent="0.25">
      <c r="A224" s="3"/>
      <c r="B224" s="29" t="s">
        <v>12</v>
      </c>
      <c r="C224" s="19"/>
      <c r="D224" s="19"/>
      <c r="E224" s="20"/>
      <c r="F224" s="21"/>
      <c r="G224" s="21"/>
      <c r="H224" s="22"/>
      <c r="I224" s="22"/>
      <c r="J224" s="23"/>
      <c r="K224" s="30"/>
      <c r="L224" s="3"/>
    </row>
    <row r="225" spans="1:12" x14ac:dyDescent="0.25">
      <c r="A225" s="3"/>
      <c r="B225" s="29" t="s">
        <v>2</v>
      </c>
      <c r="C225" s="19">
        <v>2.68</v>
      </c>
      <c r="D225" s="19">
        <v>2.68</v>
      </c>
      <c r="E225" s="20">
        <v>2.2799999999999998</v>
      </c>
      <c r="F225" s="21">
        <v>2.2799999999999998</v>
      </c>
      <c r="G225" s="21">
        <v>2.2799999999999998</v>
      </c>
      <c r="H225" s="22">
        <v>0.25</v>
      </c>
      <c r="I225" s="22">
        <v>0.25</v>
      </c>
      <c r="J225" s="23">
        <v>0</v>
      </c>
      <c r="K225" s="30"/>
      <c r="L225" s="3"/>
    </row>
    <row r="226" spans="1:12" x14ac:dyDescent="0.25">
      <c r="A226" s="3"/>
      <c r="B226" s="29" t="s">
        <v>10</v>
      </c>
      <c r="C226" s="19">
        <v>0</v>
      </c>
      <c r="D226" s="19">
        <v>0</v>
      </c>
      <c r="E226" s="20">
        <v>0.4</v>
      </c>
      <c r="F226" s="21">
        <v>0</v>
      </c>
      <c r="G226" s="21">
        <v>0</v>
      </c>
      <c r="H226" s="22">
        <v>0</v>
      </c>
      <c r="I226" s="22">
        <v>0</v>
      </c>
      <c r="J226" s="23">
        <v>0</v>
      </c>
      <c r="K226" s="30"/>
      <c r="L226" s="3"/>
    </row>
    <row r="227" spans="1:12" ht="15.75" thickBot="1" x14ac:dyDescent="0.3">
      <c r="A227" s="3"/>
      <c r="B227" s="29"/>
      <c r="C227" s="19"/>
      <c r="D227" s="19"/>
      <c r="E227" s="20"/>
      <c r="F227" s="21"/>
      <c r="G227" s="21"/>
      <c r="H227" s="22"/>
      <c r="I227" s="22"/>
      <c r="J227" s="23"/>
      <c r="K227" s="30"/>
      <c r="L227" s="3"/>
    </row>
    <row r="228" spans="1:12" ht="15.75" thickBot="1" x14ac:dyDescent="0.3">
      <c r="A228" s="3"/>
      <c r="B228" s="29" t="s">
        <v>14</v>
      </c>
      <c r="C228" s="49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31">
        <f>SUM(C228:J228)</f>
        <v>0</v>
      </c>
      <c r="L228" s="3"/>
    </row>
    <row r="229" spans="1:12" x14ac:dyDescent="0.25">
      <c r="A229" s="3"/>
      <c r="B229" s="29"/>
      <c r="C229" s="12"/>
      <c r="D229" s="12"/>
      <c r="E229" s="12"/>
      <c r="F229" s="12"/>
      <c r="G229" s="12"/>
      <c r="H229" s="12"/>
      <c r="I229" s="12"/>
      <c r="J229" s="12"/>
      <c r="K229" s="30"/>
      <c r="L229" s="3"/>
    </row>
    <row r="230" spans="1:12" x14ac:dyDescent="0.25">
      <c r="A230" s="3"/>
      <c r="B230" s="29" t="s">
        <v>199</v>
      </c>
      <c r="C230" s="24">
        <f>C221*C223</f>
        <v>0</v>
      </c>
      <c r="D230" s="24">
        <f t="shared" ref="D230:J230" si="48">D221*D223</f>
        <v>0</v>
      </c>
      <c r="E230" s="24">
        <f t="shared" si="48"/>
        <v>0</v>
      </c>
      <c r="F230" s="24">
        <f t="shared" si="48"/>
        <v>0</v>
      </c>
      <c r="G230" s="24">
        <f t="shared" si="48"/>
        <v>0</v>
      </c>
      <c r="H230" s="24">
        <f t="shared" si="48"/>
        <v>0</v>
      </c>
      <c r="I230" s="24">
        <f t="shared" si="48"/>
        <v>0</v>
      </c>
      <c r="J230" s="24">
        <f t="shared" si="48"/>
        <v>0</v>
      </c>
      <c r="K230" s="32">
        <f>SUM(C230:J230)</f>
        <v>0</v>
      </c>
      <c r="L230" s="3"/>
    </row>
    <row r="231" spans="1:12" x14ac:dyDescent="0.25">
      <c r="A231" s="3"/>
      <c r="B231" s="29" t="s">
        <v>21</v>
      </c>
      <c r="C231" s="24">
        <f>C226*C228</f>
        <v>0</v>
      </c>
      <c r="D231" s="24">
        <f>D226*D228</f>
        <v>0</v>
      </c>
      <c r="E231" s="24">
        <f>E226*E228</f>
        <v>0</v>
      </c>
      <c r="F231" s="24">
        <f t="shared" ref="F231:J231" si="49">F226*F228</f>
        <v>0</v>
      </c>
      <c r="G231" s="24">
        <f t="shared" si="49"/>
        <v>0</v>
      </c>
      <c r="H231" s="24">
        <f t="shared" si="49"/>
        <v>0</v>
      </c>
      <c r="I231" s="24">
        <f t="shared" si="49"/>
        <v>0</v>
      </c>
      <c r="J231" s="24">
        <f t="shared" si="49"/>
        <v>0</v>
      </c>
      <c r="K231" s="32">
        <f>SUM(C231:J231)</f>
        <v>0</v>
      </c>
      <c r="L231" s="3"/>
    </row>
    <row r="232" spans="1:12" x14ac:dyDescent="0.25">
      <c r="A232" s="3"/>
      <c r="B232" s="29" t="s">
        <v>22</v>
      </c>
      <c r="C232" s="24">
        <f>C225*C228</f>
        <v>0</v>
      </c>
      <c r="D232" s="24">
        <f>D225*D228</f>
        <v>0</v>
      </c>
      <c r="E232" s="24">
        <f>E225*E228</f>
        <v>0</v>
      </c>
      <c r="F232" s="24">
        <f t="shared" ref="F232:J232" si="50">F225*F228</f>
        <v>0</v>
      </c>
      <c r="G232" s="24">
        <f t="shared" si="50"/>
        <v>0</v>
      </c>
      <c r="H232" s="24">
        <f t="shared" si="50"/>
        <v>0</v>
      </c>
      <c r="I232" s="24">
        <f t="shared" si="50"/>
        <v>0</v>
      </c>
      <c r="J232" s="24">
        <f t="shared" si="50"/>
        <v>0</v>
      </c>
      <c r="K232" s="32">
        <f>SUM(C232:J232)</f>
        <v>0</v>
      </c>
      <c r="L232" s="3"/>
    </row>
    <row r="233" spans="1:12" x14ac:dyDescent="0.25">
      <c r="A233" s="3"/>
      <c r="B233" s="29"/>
      <c r="C233" s="24"/>
      <c r="D233" s="24"/>
      <c r="E233" s="24"/>
      <c r="F233" s="24"/>
      <c r="G233" s="24"/>
      <c r="H233" s="24"/>
      <c r="I233" s="24"/>
      <c r="J233" s="24"/>
      <c r="K233" s="32"/>
      <c r="L233" s="3"/>
    </row>
    <row r="234" spans="1:12" x14ac:dyDescent="0.25">
      <c r="A234" s="3"/>
      <c r="B234" s="29" t="s">
        <v>19</v>
      </c>
      <c r="C234" s="12"/>
      <c r="D234" s="12"/>
      <c r="E234" s="12"/>
      <c r="F234" s="12"/>
      <c r="G234" s="12"/>
      <c r="H234" s="12"/>
      <c r="I234" s="12"/>
      <c r="J234" s="12"/>
      <c r="K234" s="30"/>
      <c r="L234" s="3"/>
    </row>
    <row r="235" spans="1:12" x14ac:dyDescent="0.25">
      <c r="A235" s="3"/>
      <c r="B235" s="29" t="s">
        <v>11</v>
      </c>
      <c r="C235" s="24">
        <f>SUM(C230:C232)</f>
        <v>0</v>
      </c>
      <c r="D235" s="24">
        <f>SUM(D230:D232)</f>
        <v>0</v>
      </c>
      <c r="E235" s="24">
        <f>SUM(E230:E232)</f>
        <v>0</v>
      </c>
      <c r="F235" s="24">
        <f>SUM(F230:F232)</f>
        <v>0</v>
      </c>
      <c r="G235" s="24">
        <f>SUM(G230:G232)</f>
        <v>0</v>
      </c>
      <c r="H235" s="24">
        <f t="shared" ref="H235:J235" si="51">SUM(H230:H232)</f>
        <v>0</v>
      </c>
      <c r="I235" s="24">
        <f t="shared" si="51"/>
        <v>0</v>
      </c>
      <c r="J235" s="24">
        <f t="shared" si="51"/>
        <v>0</v>
      </c>
      <c r="K235" s="32">
        <f>SUM(C235:J235)</f>
        <v>0</v>
      </c>
      <c r="L235" s="3"/>
    </row>
    <row r="236" spans="1:12" x14ac:dyDescent="0.25">
      <c r="A236" s="3"/>
      <c r="B236" s="29"/>
      <c r="C236" s="24"/>
      <c r="D236" s="24"/>
      <c r="E236" s="24"/>
      <c r="F236" s="24"/>
      <c r="G236" s="24"/>
      <c r="H236" s="24"/>
      <c r="I236" s="24"/>
      <c r="J236" s="24"/>
      <c r="K236" s="32"/>
      <c r="L236" s="3"/>
    </row>
    <row r="237" spans="1:12" x14ac:dyDescent="0.25">
      <c r="A237" s="3"/>
      <c r="B237" s="29" t="s">
        <v>200</v>
      </c>
      <c r="C237" s="24">
        <f>C222*C223</f>
        <v>0</v>
      </c>
      <c r="D237" s="24">
        <f t="shared" ref="D237:J237" si="52">D222*D223</f>
        <v>0</v>
      </c>
      <c r="E237" s="24">
        <f t="shared" si="52"/>
        <v>0</v>
      </c>
      <c r="F237" s="24">
        <f t="shared" si="52"/>
        <v>0</v>
      </c>
      <c r="G237" s="24">
        <f t="shared" si="52"/>
        <v>0</v>
      </c>
      <c r="H237" s="24">
        <f t="shared" si="52"/>
        <v>0</v>
      </c>
      <c r="I237" s="24">
        <f t="shared" si="52"/>
        <v>0</v>
      </c>
      <c r="J237" s="24">
        <f t="shared" si="52"/>
        <v>0</v>
      </c>
      <c r="K237" s="32">
        <f>SUM(C237:J237)</f>
        <v>0</v>
      </c>
      <c r="L237" s="3"/>
    </row>
    <row r="238" spans="1:12" x14ac:dyDescent="0.25">
      <c r="A238" s="3"/>
      <c r="B238" s="29"/>
      <c r="C238" s="24"/>
      <c r="D238" s="24"/>
      <c r="E238" s="24"/>
      <c r="F238" s="24"/>
      <c r="G238" s="24"/>
      <c r="H238" s="24"/>
      <c r="I238" s="24"/>
      <c r="J238" s="24"/>
      <c r="K238" s="32"/>
      <c r="L238" s="3"/>
    </row>
    <row r="239" spans="1:12" ht="15.75" thickBot="1" x14ac:dyDescent="0.3">
      <c r="A239" s="3"/>
      <c r="B239" s="33" t="s">
        <v>3</v>
      </c>
      <c r="C239" s="34">
        <f t="shared" ref="C239:J239" si="53">C235-C237</f>
        <v>0</v>
      </c>
      <c r="D239" s="34">
        <f t="shared" si="53"/>
        <v>0</v>
      </c>
      <c r="E239" s="34">
        <f t="shared" si="53"/>
        <v>0</v>
      </c>
      <c r="F239" s="34">
        <f t="shared" si="53"/>
        <v>0</v>
      </c>
      <c r="G239" s="34">
        <f t="shared" si="53"/>
        <v>0</v>
      </c>
      <c r="H239" s="34">
        <f t="shared" si="53"/>
        <v>0</v>
      </c>
      <c r="I239" s="34">
        <f t="shared" si="53"/>
        <v>0</v>
      </c>
      <c r="J239" s="34">
        <f t="shared" si="53"/>
        <v>0</v>
      </c>
      <c r="K239" s="35">
        <f>SUM(C239:J239)</f>
        <v>0</v>
      </c>
      <c r="L239" s="8"/>
    </row>
    <row r="240" spans="1:12" ht="15.75" thickTop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thickTop="1" x14ac:dyDescent="0.25">
      <c r="A242" s="3"/>
      <c r="B242" s="25" t="s">
        <v>5</v>
      </c>
      <c r="C242" s="26"/>
      <c r="D242" s="26"/>
      <c r="E242" s="26"/>
      <c r="F242" s="26"/>
      <c r="G242" s="26"/>
      <c r="H242" s="26"/>
      <c r="I242" s="26"/>
      <c r="J242" s="26"/>
      <c r="K242" s="27"/>
      <c r="L242" s="3"/>
    </row>
    <row r="243" spans="1:12" x14ac:dyDescent="0.25">
      <c r="A243" s="3"/>
      <c r="B243" s="66" t="s">
        <v>36</v>
      </c>
      <c r="C243" s="12"/>
      <c r="D243" s="12"/>
      <c r="E243" s="12"/>
      <c r="F243" s="5"/>
      <c r="G243" s="12"/>
      <c r="H243" s="12"/>
      <c r="I243" s="12"/>
      <c r="J243" s="12"/>
      <c r="K243" s="28" t="s">
        <v>25</v>
      </c>
      <c r="L243" s="3"/>
    </row>
    <row r="244" spans="1:12" x14ac:dyDescent="0.25">
      <c r="A244" s="3"/>
      <c r="B244" s="29"/>
      <c r="C244" s="13" t="s">
        <v>1</v>
      </c>
      <c r="D244" s="13" t="s">
        <v>1</v>
      </c>
      <c r="E244" s="14" t="s">
        <v>0</v>
      </c>
      <c r="F244" s="15" t="s">
        <v>0</v>
      </c>
      <c r="G244" s="15" t="s">
        <v>0</v>
      </c>
      <c r="H244" s="16" t="s">
        <v>6</v>
      </c>
      <c r="I244" s="16" t="s">
        <v>6</v>
      </c>
      <c r="J244" s="17" t="s">
        <v>6</v>
      </c>
      <c r="K244" s="28" t="s">
        <v>16</v>
      </c>
      <c r="L244" s="6"/>
    </row>
    <row r="245" spans="1:12" x14ac:dyDescent="0.25">
      <c r="A245" s="3"/>
      <c r="B245" s="29"/>
      <c r="C245" s="13" t="s">
        <v>7</v>
      </c>
      <c r="D245" s="13" t="s">
        <v>170</v>
      </c>
      <c r="E245" s="14" t="s">
        <v>171</v>
      </c>
      <c r="F245" s="18" t="s">
        <v>8</v>
      </c>
      <c r="G245" s="15" t="s">
        <v>170</v>
      </c>
      <c r="H245" s="16" t="s">
        <v>7</v>
      </c>
      <c r="I245" s="16" t="s">
        <v>170</v>
      </c>
      <c r="J245" s="17" t="s">
        <v>17</v>
      </c>
      <c r="K245" s="28"/>
      <c r="L245" s="6"/>
    </row>
    <row r="246" spans="1:12" x14ac:dyDescent="0.25">
      <c r="A246" s="3"/>
      <c r="B246" s="29"/>
      <c r="C246" s="19"/>
      <c r="D246" s="19"/>
      <c r="E246" s="20"/>
      <c r="F246" s="21"/>
      <c r="G246" s="21"/>
      <c r="H246" s="22"/>
      <c r="I246" s="22"/>
      <c r="J246" s="23"/>
      <c r="K246" s="30"/>
      <c r="L246" s="3"/>
    </row>
    <row r="247" spans="1:12" x14ac:dyDescent="0.25">
      <c r="A247" s="3"/>
      <c r="B247" s="29" t="s">
        <v>18</v>
      </c>
      <c r="C247" s="19">
        <v>0</v>
      </c>
      <c r="D247" s="19">
        <v>0</v>
      </c>
      <c r="E247" s="20">
        <v>0</v>
      </c>
      <c r="F247" s="21">
        <v>0.4</v>
      </c>
      <c r="G247" s="21">
        <v>0.4</v>
      </c>
      <c r="H247" s="22">
        <v>1.65</v>
      </c>
      <c r="I247" s="22">
        <v>1.65</v>
      </c>
      <c r="J247" s="23">
        <v>4.75</v>
      </c>
      <c r="K247" s="30"/>
      <c r="L247" s="3"/>
    </row>
    <row r="248" spans="1:12" ht="15.75" thickBot="1" x14ac:dyDescent="0.3">
      <c r="A248" s="3"/>
      <c r="B248" s="29" t="s">
        <v>20</v>
      </c>
      <c r="C248" s="19">
        <v>2.93</v>
      </c>
      <c r="D248" s="19">
        <v>2.99</v>
      </c>
      <c r="E248" s="20">
        <v>2.93</v>
      </c>
      <c r="F248" s="21">
        <v>2.93</v>
      </c>
      <c r="G248" s="21">
        <v>2.99</v>
      </c>
      <c r="H248" s="22">
        <v>2.93</v>
      </c>
      <c r="I248" s="22">
        <v>2.99</v>
      </c>
      <c r="J248" s="23">
        <v>3.5</v>
      </c>
      <c r="K248" s="30"/>
      <c r="L248" s="3"/>
    </row>
    <row r="249" spans="1:12" ht="15.75" thickBot="1" x14ac:dyDescent="0.3">
      <c r="A249" s="3"/>
      <c r="B249" s="29" t="s">
        <v>198</v>
      </c>
      <c r="C249" s="49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1">
        <v>0</v>
      </c>
      <c r="K249" s="31">
        <f>SUM(C249:J249)</f>
        <v>0</v>
      </c>
      <c r="L249" s="3"/>
    </row>
    <row r="250" spans="1:12" x14ac:dyDescent="0.25">
      <c r="A250" s="3"/>
      <c r="B250" s="29" t="s">
        <v>12</v>
      </c>
      <c r="C250" s="19"/>
      <c r="D250" s="19"/>
      <c r="E250" s="20"/>
      <c r="F250" s="21"/>
      <c r="G250" s="21"/>
      <c r="H250" s="22"/>
      <c r="I250" s="22"/>
      <c r="J250" s="23"/>
      <c r="K250" s="30"/>
      <c r="L250" s="3"/>
    </row>
    <row r="251" spans="1:12" x14ac:dyDescent="0.25">
      <c r="A251" s="3"/>
      <c r="B251" s="29" t="s">
        <v>2</v>
      </c>
      <c r="C251" s="19">
        <v>2.68</v>
      </c>
      <c r="D251" s="19">
        <v>2.68</v>
      </c>
      <c r="E251" s="20">
        <v>2.2799999999999998</v>
      </c>
      <c r="F251" s="21">
        <v>2.2799999999999998</v>
      </c>
      <c r="G251" s="21">
        <v>2.2799999999999998</v>
      </c>
      <c r="H251" s="22">
        <v>0.25</v>
      </c>
      <c r="I251" s="22">
        <v>0.25</v>
      </c>
      <c r="J251" s="23">
        <v>0</v>
      </c>
      <c r="K251" s="30"/>
      <c r="L251" s="3"/>
    </row>
    <row r="252" spans="1:12" x14ac:dyDescent="0.25">
      <c r="A252" s="3"/>
      <c r="B252" s="29" t="s">
        <v>10</v>
      </c>
      <c r="C252" s="19">
        <v>0</v>
      </c>
      <c r="D252" s="19">
        <v>0</v>
      </c>
      <c r="E252" s="20">
        <v>0.4</v>
      </c>
      <c r="F252" s="21">
        <v>0</v>
      </c>
      <c r="G252" s="21">
        <v>0</v>
      </c>
      <c r="H252" s="22">
        <v>0</v>
      </c>
      <c r="I252" s="22">
        <v>0</v>
      </c>
      <c r="J252" s="23">
        <v>0</v>
      </c>
      <c r="K252" s="30"/>
      <c r="L252" s="3"/>
    </row>
    <row r="253" spans="1:12" ht="15.75" thickBot="1" x14ac:dyDescent="0.3">
      <c r="A253" s="3"/>
      <c r="B253" s="29"/>
      <c r="C253" s="19"/>
      <c r="D253" s="19"/>
      <c r="E253" s="20"/>
      <c r="F253" s="21"/>
      <c r="G253" s="21"/>
      <c r="H253" s="22"/>
      <c r="I253" s="22"/>
      <c r="J253" s="23"/>
      <c r="K253" s="30"/>
      <c r="L253" s="3"/>
    </row>
    <row r="254" spans="1:12" ht="15.75" thickBot="1" x14ac:dyDescent="0.3">
      <c r="A254" s="3"/>
      <c r="B254" s="29" t="s">
        <v>14</v>
      </c>
      <c r="C254" s="49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1">
        <v>0</v>
      </c>
      <c r="K254" s="31">
        <f>SUM(C254:J254)</f>
        <v>0</v>
      </c>
      <c r="L254" s="3"/>
    </row>
    <row r="255" spans="1:12" x14ac:dyDescent="0.25">
      <c r="A255" s="3"/>
      <c r="B255" s="29"/>
      <c r="C255" s="12"/>
      <c r="D255" s="12"/>
      <c r="E255" s="12"/>
      <c r="F255" s="12"/>
      <c r="G255" s="12"/>
      <c r="H255" s="12"/>
      <c r="I255" s="12"/>
      <c r="J255" s="12"/>
      <c r="K255" s="30"/>
      <c r="L255" s="3"/>
    </row>
    <row r="256" spans="1:12" x14ac:dyDescent="0.25">
      <c r="A256" s="3"/>
      <c r="B256" s="29" t="s">
        <v>199</v>
      </c>
      <c r="C256" s="24">
        <f>C247*C249</f>
        <v>0</v>
      </c>
      <c r="D256" s="24">
        <f t="shared" ref="D256:J256" si="54">D247*D249</f>
        <v>0</v>
      </c>
      <c r="E256" s="24">
        <f t="shared" si="54"/>
        <v>0</v>
      </c>
      <c r="F256" s="24">
        <f t="shared" si="54"/>
        <v>0</v>
      </c>
      <c r="G256" s="24">
        <f t="shared" si="54"/>
        <v>0</v>
      </c>
      <c r="H256" s="24">
        <f t="shared" si="54"/>
        <v>0</v>
      </c>
      <c r="I256" s="24">
        <f t="shared" si="54"/>
        <v>0</v>
      </c>
      <c r="J256" s="24">
        <f t="shared" si="54"/>
        <v>0</v>
      </c>
      <c r="K256" s="32">
        <f>SUM(C256:J256)</f>
        <v>0</v>
      </c>
      <c r="L256" s="3"/>
    </row>
    <row r="257" spans="1:12" x14ac:dyDescent="0.25">
      <c r="A257" s="3"/>
      <c r="B257" s="29" t="s">
        <v>21</v>
      </c>
      <c r="C257" s="24">
        <f>C252*C254</f>
        <v>0</v>
      </c>
      <c r="D257" s="24">
        <f>D252*D254</f>
        <v>0</v>
      </c>
      <c r="E257" s="24">
        <f>E252*E254</f>
        <v>0</v>
      </c>
      <c r="F257" s="24">
        <f t="shared" ref="F257:J257" si="55">F252*F254</f>
        <v>0</v>
      </c>
      <c r="G257" s="24">
        <f t="shared" si="55"/>
        <v>0</v>
      </c>
      <c r="H257" s="24">
        <f t="shared" si="55"/>
        <v>0</v>
      </c>
      <c r="I257" s="24">
        <f t="shared" si="55"/>
        <v>0</v>
      </c>
      <c r="J257" s="24">
        <f t="shared" si="55"/>
        <v>0</v>
      </c>
      <c r="K257" s="32">
        <f>SUM(C257:J257)</f>
        <v>0</v>
      </c>
      <c r="L257" s="3"/>
    </row>
    <row r="258" spans="1:12" x14ac:dyDescent="0.25">
      <c r="A258" s="3"/>
      <c r="B258" s="29" t="s">
        <v>22</v>
      </c>
      <c r="C258" s="24">
        <f>C251*C254</f>
        <v>0</v>
      </c>
      <c r="D258" s="24">
        <f>D251*D254</f>
        <v>0</v>
      </c>
      <c r="E258" s="24">
        <f>E251*E254</f>
        <v>0</v>
      </c>
      <c r="F258" s="24">
        <f t="shared" ref="F258:J258" si="56">F251*F254</f>
        <v>0</v>
      </c>
      <c r="G258" s="24">
        <f t="shared" si="56"/>
        <v>0</v>
      </c>
      <c r="H258" s="24">
        <f t="shared" si="56"/>
        <v>0</v>
      </c>
      <c r="I258" s="24">
        <f t="shared" si="56"/>
        <v>0</v>
      </c>
      <c r="J258" s="24">
        <f t="shared" si="56"/>
        <v>0</v>
      </c>
      <c r="K258" s="32">
        <f>SUM(C258:J258)</f>
        <v>0</v>
      </c>
      <c r="L258" s="3"/>
    </row>
    <row r="259" spans="1:12" x14ac:dyDescent="0.25">
      <c r="A259" s="3"/>
      <c r="B259" s="29"/>
      <c r="C259" s="24"/>
      <c r="D259" s="24"/>
      <c r="E259" s="24"/>
      <c r="F259" s="24"/>
      <c r="G259" s="24"/>
      <c r="H259" s="24"/>
      <c r="I259" s="24"/>
      <c r="J259" s="24"/>
      <c r="K259" s="32"/>
      <c r="L259" s="3"/>
    </row>
    <row r="260" spans="1:12" x14ac:dyDescent="0.25">
      <c r="A260" s="3"/>
      <c r="B260" s="29" t="s">
        <v>19</v>
      </c>
      <c r="C260" s="12"/>
      <c r="D260" s="12"/>
      <c r="E260" s="12"/>
      <c r="F260" s="12"/>
      <c r="G260" s="12"/>
      <c r="H260" s="12"/>
      <c r="I260" s="12"/>
      <c r="J260" s="12"/>
      <c r="K260" s="30"/>
      <c r="L260" s="3"/>
    </row>
    <row r="261" spans="1:12" x14ac:dyDescent="0.25">
      <c r="A261" s="3"/>
      <c r="B261" s="29" t="s">
        <v>11</v>
      </c>
      <c r="C261" s="24">
        <f>SUM(C256:C258)</f>
        <v>0</v>
      </c>
      <c r="D261" s="24">
        <f>SUM(D256:D258)</f>
        <v>0</v>
      </c>
      <c r="E261" s="24">
        <f>SUM(E256:E258)</f>
        <v>0</v>
      </c>
      <c r="F261" s="24">
        <f>SUM(F256:F258)</f>
        <v>0</v>
      </c>
      <c r="G261" s="24">
        <f>SUM(G256:G258)</f>
        <v>0</v>
      </c>
      <c r="H261" s="24">
        <f t="shared" ref="H261:J261" si="57">SUM(H256:H258)</f>
        <v>0</v>
      </c>
      <c r="I261" s="24">
        <f t="shared" si="57"/>
        <v>0</v>
      </c>
      <c r="J261" s="24">
        <f t="shared" si="57"/>
        <v>0</v>
      </c>
      <c r="K261" s="32">
        <f>SUM(C261:J261)</f>
        <v>0</v>
      </c>
      <c r="L261" s="3"/>
    </row>
    <row r="262" spans="1:12" x14ac:dyDescent="0.25">
      <c r="A262" s="3"/>
      <c r="B262" s="29"/>
      <c r="C262" s="24"/>
      <c r="D262" s="24"/>
      <c r="E262" s="24"/>
      <c r="F262" s="24"/>
      <c r="G262" s="24"/>
      <c r="H262" s="24"/>
      <c r="I262" s="24"/>
      <c r="J262" s="24"/>
      <c r="K262" s="32"/>
      <c r="L262" s="3"/>
    </row>
    <row r="263" spans="1:12" x14ac:dyDescent="0.25">
      <c r="A263" s="3"/>
      <c r="B263" s="29" t="s">
        <v>200</v>
      </c>
      <c r="C263" s="24">
        <f>C248*C249</f>
        <v>0</v>
      </c>
      <c r="D263" s="24">
        <f t="shared" ref="D263:J263" si="58">D248*D249</f>
        <v>0</v>
      </c>
      <c r="E263" s="24">
        <f t="shared" si="58"/>
        <v>0</v>
      </c>
      <c r="F263" s="24">
        <f t="shared" si="58"/>
        <v>0</v>
      </c>
      <c r="G263" s="24">
        <f t="shared" si="58"/>
        <v>0</v>
      </c>
      <c r="H263" s="24">
        <f t="shared" si="58"/>
        <v>0</v>
      </c>
      <c r="I263" s="24">
        <f t="shared" si="58"/>
        <v>0</v>
      </c>
      <c r="J263" s="24">
        <f t="shared" si="58"/>
        <v>0</v>
      </c>
      <c r="K263" s="32">
        <f>SUM(C263:J263)</f>
        <v>0</v>
      </c>
      <c r="L263" s="3"/>
    </row>
    <row r="264" spans="1:12" x14ac:dyDescent="0.25">
      <c r="A264" s="3"/>
      <c r="B264" s="29"/>
      <c r="C264" s="24"/>
      <c r="D264" s="24"/>
      <c r="E264" s="24"/>
      <c r="F264" s="24"/>
      <c r="G264" s="24"/>
      <c r="H264" s="24"/>
      <c r="I264" s="24"/>
      <c r="J264" s="24"/>
      <c r="K264" s="32"/>
      <c r="L264" s="3"/>
    </row>
    <row r="265" spans="1:12" ht="15.75" thickBot="1" x14ac:dyDescent="0.3">
      <c r="A265" s="3"/>
      <c r="B265" s="33" t="s">
        <v>3</v>
      </c>
      <c r="C265" s="34">
        <f t="shared" ref="C265:J265" si="59">C261-C263</f>
        <v>0</v>
      </c>
      <c r="D265" s="34">
        <f t="shared" si="59"/>
        <v>0</v>
      </c>
      <c r="E265" s="34">
        <f t="shared" si="59"/>
        <v>0</v>
      </c>
      <c r="F265" s="34">
        <f t="shared" si="59"/>
        <v>0</v>
      </c>
      <c r="G265" s="34">
        <f t="shared" si="59"/>
        <v>0</v>
      </c>
      <c r="H265" s="34">
        <f t="shared" si="59"/>
        <v>0</v>
      </c>
      <c r="I265" s="34">
        <f t="shared" si="59"/>
        <v>0</v>
      </c>
      <c r="J265" s="34">
        <f t="shared" si="59"/>
        <v>0</v>
      </c>
      <c r="K265" s="35">
        <f>SUM(C265:J265)</f>
        <v>0</v>
      </c>
      <c r="L265" s="8"/>
    </row>
    <row r="266" spans="1:12" ht="15.75" thickTop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thickTop="1" x14ac:dyDescent="0.25">
      <c r="A268" s="3"/>
      <c r="B268" s="25" t="s">
        <v>5</v>
      </c>
      <c r="C268" s="26"/>
      <c r="D268" s="26"/>
      <c r="E268" s="26"/>
      <c r="F268" s="26"/>
      <c r="G268" s="26"/>
      <c r="H268" s="26"/>
      <c r="I268" s="26"/>
      <c r="J268" s="26"/>
      <c r="K268" s="27"/>
      <c r="L268" s="3"/>
    </row>
    <row r="269" spans="1:12" x14ac:dyDescent="0.25">
      <c r="A269" s="3"/>
      <c r="B269" s="66" t="s">
        <v>37</v>
      </c>
      <c r="C269" s="12"/>
      <c r="D269" s="12"/>
      <c r="E269" s="12"/>
      <c r="F269" s="5"/>
      <c r="G269" s="12"/>
      <c r="H269" s="12"/>
      <c r="I269" s="12"/>
      <c r="J269" s="12"/>
      <c r="K269" s="28" t="s">
        <v>25</v>
      </c>
      <c r="L269" s="3"/>
    </row>
    <row r="270" spans="1:12" x14ac:dyDescent="0.25">
      <c r="A270" s="3"/>
      <c r="B270" s="29"/>
      <c r="C270" s="13" t="s">
        <v>1</v>
      </c>
      <c r="D270" s="13" t="s">
        <v>1</v>
      </c>
      <c r="E270" s="14" t="s">
        <v>0</v>
      </c>
      <c r="F270" s="15" t="s">
        <v>0</v>
      </c>
      <c r="G270" s="15" t="s">
        <v>0</v>
      </c>
      <c r="H270" s="16" t="s">
        <v>6</v>
      </c>
      <c r="I270" s="16" t="s">
        <v>6</v>
      </c>
      <c r="J270" s="17" t="s">
        <v>6</v>
      </c>
      <c r="K270" s="28" t="s">
        <v>16</v>
      </c>
      <c r="L270" s="6"/>
    </row>
    <row r="271" spans="1:12" x14ac:dyDescent="0.25">
      <c r="A271" s="3"/>
      <c r="B271" s="29"/>
      <c r="C271" s="13" t="s">
        <v>7</v>
      </c>
      <c r="D271" s="13" t="s">
        <v>170</v>
      </c>
      <c r="E271" s="14" t="s">
        <v>171</v>
      </c>
      <c r="F271" s="18" t="s">
        <v>8</v>
      </c>
      <c r="G271" s="15" t="s">
        <v>170</v>
      </c>
      <c r="H271" s="16" t="s">
        <v>7</v>
      </c>
      <c r="I271" s="16" t="s">
        <v>170</v>
      </c>
      <c r="J271" s="17" t="s">
        <v>17</v>
      </c>
      <c r="K271" s="28"/>
      <c r="L271" s="6"/>
    </row>
    <row r="272" spans="1:12" x14ac:dyDescent="0.25">
      <c r="A272" s="3"/>
      <c r="B272" s="29"/>
      <c r="C272" s="19"/>
      <c r="D272" s="19"/>
      <c r="E272" s="20"/>
      <c r="F272" s="21"/>
      <c r="G272" s="21"/>
      <c r="H272" s="22"/>
      <c r="I272" s="22"/>
      <c r="J272" s="23"/>
      <c r="K272" s="30"/>
      <c r="L272" s="3"/>
    </row>
    <row r="273" spans="1:12" x14ac:dyDescent="0.25">
      <c r="A273" s="3"/>
      <c r="B273" s="29" t="s">
        <v>18</v>
      </c>
      <c r="C273" s="19">
        <v>0</v>
      </c>
      <c r="D273" s="19">
        <v>0</v>
      </c>
      <c r="E273" s="20">
        <v>0</v>
      </c>
      <c r="F273" s="21">
        <v>0.4</v>
      </c>
      <c r="G273" s="21">
        <v>0.4</v>
      </c>
      <c r="H273" s="22">
        <v>1.65</v>
      </c>
      <c r="I273" s="22">
        <v>1.65</v>
      </c>
      <c r="J273" s="23">
        <v>4.75</v>
      </c>
      <c r="K273" s="30"/>
      <c r="L273" s="3"/>
    </row>
    <row r="274" spans="1:12" ht="15.75" thickBot="1" x14ac:dyDescent="0.3">
      <c r="A274" s="3"/>
      <c r="B274" s="29" t="s">
        <v>20</v>
      </c>
      <c r="C274" s="19">
        <v>2.93</v>
      </c>
      <c r="D274" s="19">
        <v>2.99</v>
      </c>
      <c r="E274" s="20">
        <v>2.93</v>
      </c>
      <c r="F274" s="21">
        <v>2.93</v>
      </c>
      <c r="G274" s="21">
        <v>2.99</v>
      </c>
      <c r="H274" s="22">
        <v>2.93</v>
      </c>
      <c r="I274" s="22">
        <v>2.99</v>
      </c>
      <c r="J274" s="23">
        <v>3.5</v>
      </c>
      <c r="K274" s="30"/>
      <c r="L274" s="3"/>
    </row>
    <row r="275" spans="1:12" ht="15.75" thickBot="1" x14ac:dyDescent="0.3">
      <c r="A275" s="3"/>
      <c r="B275" s="29" t="s">
        <v>198</v>
      </c>
      <c r="C275" s="49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31">
        <f>SUM(C275:J275)</f>
        <v>0</v>
      </c>
      <c r="L275" s="3"/>
    </row>
    <row r="276" spans="1:12" x14ac:dyDescent="0.25">
      <c r="A276" s="3"/>
      <c r="B276" s="29" t="s">
        <v>12</v>
      </c>
      <c r="C276" s="19"/>
      <c r="D276" s="19"/>
      <c r="E276" s="20"/>
      <c r="F276" s="21"/>
      <c r="G276" s="21"/>
      <c r="H276" s="22"/>
      <c r="I276" s="22"/>
      <c r="J276" s="23"/>
      <c r="K276" s="30"/>
      <c r="L276" s="3"/>
    </row>
    <row r="277" spans="1:12" x14ac:dyDescent="0.25">
      <c r="A277" s="3"/>
      <c r="B277" s="29" t="s">
        <v>2</v>
      </c>
      <c r="C277" s="19">
        <v>2.68</v>
      </c>
      <c r="D277" s="19">
        <v>2.68</v>
      </c>
      <c r="E277" s="20">
        <v>2.2799999999999998</v>
      </c>
      <c r="F277" s="21">
        <v>2.2799999999999998</v>
      </c>
      <c r="G277" s="21">
        <v>2.2799999999999998</v>
      </c>
      <c r="H277" s="22">
        <v>0.25</v>
      </c>
      <c r="I277" s="22">
        <v>0.25</v>
      </c>
      <c r="J277" s="23">
        <v>0</v>
      </c>
      <c r="K277" s="30"/>
      <c r="L277" s="3"/>
    </row>
    <row r="278" spans="1:12" x14ac:dyDescent="0.25">
      <c r="A278" s="3"/>
      <c r="B278" s="29" t="s">
        <v>10</v>
      </c>
      <c r="C278" s="19">
        <v>0</v>
      </c>
      <c r="D278" s="19">
        <v>0</v>
      </c>
      <c r="E278" s="20">
        <v>0.4</v>
      </c>
      <c r="F278" s="21">
        <v>0</v>
      </c>
      <c r="G278" s="21">
        <v>0</v>
      </c>
      <c r="H278" s="22">
        <v>0</v>
      </c>
      <c r="I278" s="22">
        <v>0</v>
      </c>
      <c r="J278" s="23">
        <v>0</v>
      </c>
      <c r="K278" s="30"/>
      <c r="L278" s="3"/>
    </row>
    <row r="279" spans="1:12" ht="15.75" thickBot="1" x14ac:dyDescent="0.3">
      <c r="A279" s="3"/>
      <c r="B279" s="29"/>
      <c r="C279" s="19"/>
      <c r="D279" s="19"/>
      <c r="E279" s="20"/>
      <c r="F279" s="21"/>
      <c r="G279" s="21"/>
      <c r="H279" s="22"/>
      <c r="I279" s="22"/>
      <c r="J279" s="23"/>
      <c r="K279" s="30"/>
      <c r="L279" s="3"/>
    </row>
    <row r="280" spans="1:12" ht="15.75" thickBot="1" x14ac:dyDescent="0.3">
      <c r="A280" s="3"/>
      <c r="B280" s="29" t="s">
        <v>14</v>
      </c>
      <c r="C280" s="49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1">
        <v>0</v>
      </c>
      <c r="K280" s="31">
        <f>SUM(C280:J280)</f>
        <v>0</v>
      </c>
      <c r="L280" s="3"/>
    </row>
    <row r="281" spans="1:12" x14ac:dyDescent="0.25">
      <c r="A281" s="3"/>
      <c r="B281" s="29"/>
      <c r="C281" s="12"/>
      <c r="D281" s="12"/>
      <c r="E281" s="12"/>
      <c r="F281" s="12"/>
      <c r="G281" s="12"/>
      <c r="H281" s="12"/>
      <c r="I281" s="12"/>
      <c r="J281" s="12"/>
      <c r="K281" s="30"/>
      <c r="L281" s="3"/>
    </row>
    <row r="282" spans="1:12" x14ac:dyDescent="0.25">
      <c r="A282" s="3"/>
      <c r="B282" s="29" t="s">
        <v>199</v>
      </c>
      <c r="C282" s="24">
        <f>C273*C275</f>
        <v>0</v>
      </c>
      <c r="D282" s="24">
        <f t="shared" ref="D282:J282" si="60">D273*D275</f>
        <v>0</v>
      </c>
      <c r="E282" s="24">
        <f t="shared" si="60"/>
        <v>0</v>
      </c>
      <c r="F282" s="24">
        <f t="shared" si="60"/>
        <v>0</v>
      </c>
      <c r="G282" s="24">
        <f t="shared" si="60"/>
        <v>0</v>
      </c>
      <c r="H282" s="24">
        <f t="shared" si="60"/>
        <v>0</v>
      </c>
      <c r="I282" s="24">
        <f t="shared" si="60"/>
        <v>0</v>
      </c>
      <c r="J282" s="24">
        <f t="shared" si="60"/>
        <v>0</v>
      </c>
      <c r="K282" s="32">
        <f>SUM(C282:J282)</f>
        <v>0</v>
      </c>
      <c r="L282" s="3"/>
    </row>
    <row r="283" spans="1:12" x14ac:dyDescent="0.25">
      <c r="A283" s="3"/>
      <c r="B283" s="29" t="s">
        <v>21</v>
      </c>
      <c r="C283" s="24">
        <f>C278*C280</f>
        <v>0</v>
      </c>
      <c r="D283" s="24">
        <f>D278*D280</f>
        <v>0</v>
      </c>
      <c r="E283" s="24">
        <f>E278*E280</f>
        <v>0</v>
      </c>
      <c r="F283" s="24">
        <f t="shared" ref="F283:J283" si="61">F278*F280</f>
        <v>0</v>
      </c>
      <c r="G283" s="24">
        <f t="shared" si="61"/>
        <v>0</v>
      </c>
      <c r="H283" s="24">
        <f t="shared" si="61"/>
        <v>0</v>
      </c>
      <c r="I283" s="24">
        <f t="shared" si="61"/>
        <v>0</v>
      </c>
      <c r="J283" s="24">
        <f t="shared" si="61"/>
        <v>0</v>
      </c>
      <c r="K283" s="32">
        <f>SUM(C283:J283)</f>
        <v>0</v>
      </c>
      <c r="L283" s="3"/>
    </row>
    <row r="284" spans="1:12" x14ac:dyDescent="0.25">
      <c r="A284" s="3"/>
      <c r="B284" s="29" t="s">
        <v>22</v>
      </c>
      <c r="C284" s="24">
        <f>C277*C280</f>
        <v>0</v>
      </c>
      <c r="D284" s="24">
        <f>D277*D280</f>
        <v>0</v>
      </c>
      <c r="E284" s="24">
        <f>E277*E280</f>
        <v>0</v>
      </c>
      <c r="F284" s="24">
        <f t="shared" ref="F284:J284" si="62">F277*F280</f>
        <v>0</v>
      </c>
      <c r="G284" s="24">
        <f t="shared" si="62"/>
        <v>0</v>
      </c>
      <c r="H284" s="24">
        <f t="shared" si="62"/>
        <v>0</v>
      </c>
      <c r="I284" s="24">
        <f t="shared" si="62"/>
        <v>0</v>
      </c>
      <c r="J284" s="24">
        <f t="shared" si="62"/>
        <v>0</v>
      </c>
      <c r="K284" s="32">
        <f>SUM(C284:J284)</f>
        <v>0</v>
      </c>
      <c r="L284" s="3"/>
    </row>
    <row r="285" spans="1:12" x14ac:dyDescent="0.25">
      <c r="A285" s="3"/>
      <c r="B285" s="29"/>
      <c r="C285" s="24"/>
      <c r="D285" s="24"/>
      <c r="E285" s="24"/>
      <c r="F285" s="24"/>
      <c r="G285" s="24"/>
      <c r="H285" s="24"/>
      <c r="I285" s="24"/>
      <c r="J285" s="24"/>
      <c r="K285" s="32"/>
      <c r="L285" s="3"/>
    </row>
    <row r="286" spans="1:12" x14ac:dyDescent="0.25">
      <c r="A286" s="3"/>
      <c r="B286" s="29" t="s">
        <v>19</v>
      </c>
      <c r="C286" s="12"/>
      <c r="D286" s="12"/>
      <c r="E286" s="12"/>
      <c r="F286" s="12"/>
      <c r="G286" s="12"/>
      <c r="H286" s="12"/>
      <c r="I286" s="12"/>
      <c r="J286" s="12"/>
      <c r="K286" s="30"/>
      <c r="L286" s="3"/>
    </row>
    <row r="287" spans="1:12" x14ac:dyDescent="0.25">
      <c r="A287" s="3"/>
      <c r="B287" s="29" t="s">
        <v>11</v>
      </c>
      <c r="C287" s="24">
        <f>SUM(C282:C284)</f>
        <v>0</v>
      </c>
      <c r="D287" s="24">
        <f>SUM(D282:D284)</f>
        <v>0</v>
      </c>
      <c r="E287" s="24">
        <f>SUM(E282:E284)</f>
        <v>0</v>
      </c>
      <c r="F287" s="24">
        <f>SUM(F282:F284)</f>
        <v>0</v>
      </c>
      <c r="G287" s="24">
        <f>SUM(G282:G284)</f>
        <v>0</v>
      </c>
      <c r="H287" s="24">
        <f t="shared" ref="H287:J287" si="63">SUM(H282:H284)</f>
        <v>0</v>
      </c>
      <c r="I287" s="24">
        <f t="shared" si="63"/>
        <v>0</v>
      </c>
      <c r="J287" s="24">
        <f t="shared" si="63"/>
        <v>0</v>
      </c>
      <c r="K287" s="32">
        <f>SUM(C287:J287)</f>
        <v>0</v>
      </c>
      <c r="L287" s="3"/>
    </row>
    <row r="288" spans="1:12" x14ac:dyDescent="0.25">
      <c r="A288" s="3"/>
      <c r="B288" s="29"/>
      <c r="C288" s="24"/>
      <c r="D288" s="24"/>
      <c r="E288" s="24"/>
      <c r="F288" s="24"/>
      <c r="G288" s="24"/>
      <c r="H288" s="24"/>
      <c r="I288" s="24"/>
      <c r="J288" s="24"/>
      <c r="K288" s="32"/>
      <c r="L288" s="3"/>
    </row>
    <row r="289" spans="1:12" x14ac:dyDescent="0.25">
      <c r="A289" s="3"/>
      <c r="B289" s="29" t="s">
        <v>200</v>
      </c>
      <c r="C289" s="24">
        <f>C274*C275</f>
        <v>0</v>
      </c>
      <c r="D289" s="24">
        <f t="shared" ref="D289:J289" si="64">D274*D275</f>
        <v>0</v>
      </c>
      <c r="E289" s="24">
        <f t="shared" si="64"/>
        <v>0</v>
      </c>
      <c r="F289" s="24">
        <f t="shared" si="64"/>
        <v>0</v>
      </c>
      <c r="G289" s="24">
        <f t="shared" si="64"/>
        <v>0</v>
      </c>
      <c r="H289" s="24">
        <f t="shared" si="64"/>
        <v>0</v>
      </c>
      <c r="I289" s="24">
        <f t="shared" si="64"/>
        <v>0</v>
      </c>
      <c r="J289" s="24">
        <f t="shared" si="64"/>
        <v>0</v>
      </c>
      <c r="K289" s="32">
        <f>SUM(C289:J289)</f>
        <v>0</v>
      </c>
      <c r="L289" s="3"/>
    </row>
    <row r="290" spans="1:12" x14ac:dyDescent="0.25">
      <c r="A290" s="3"/>
      <c r="B290" s="29"/>
      <c r="C290" s="24"/>
      <c r="D290" s="24"/>
      <c r="E290" s="24"/>
      <c r="F290" s="24"/>
      <c r="G290" s="24"/>
      <c r="H290" s="24"/>
      <c r="I290" s="24"/>
      <c r="J290" s="24"/>
      <c r="K290" s="32"/>
      <c r="L290" s="3"/>
    </row>
    <row r="291" spans="1:12" ht="15.75" thickBot="1" x14ac:dyDescent="0.3">
      <c r="A291" s="3"/>
      <c r="B291" s="33" t="s">
        <v>3</v>
      </c>
      <c r="C291" s="34">
        <f t="shared" ref="C291:J291" si="65">C287-C289</f>
        <v>0</v>
      </c>
      <c r="D291" s="34">
        <f t="shared" si="65"/>
        <v>0</v>
      </c>
      <c r="E291" s="34">
        <f t="shared" si="65"/>
        <v>0</v>
      </c>
      <c r="F291" s="34">
        <f t="shared" si="65"/>
        <v>0</v>
      </c>
      <c r="G291" s="34">
        <f t="shared" si="65"/>
        <v>0</v>
      </c>
      <c r="H291" s="34">
        <f t="shared" si="65"/>
        <v>0</v>
      </c>
      <c r="I291" s="34">
        <f t="shared" si="65"/>
        <v>0</v>
      </c>
      <c r="J291" s="34">
        <f t="shared" si="65"/>
        <v>0</v>
      </c>
      <c r="K291" s="35">
        <f>SUM(C291:J291)</f>
        <v>0</v>
      </c>
      <c r="L291" s="8"/>
    </row>
    <row r="292" spans="1:12" ht="15.75" thickTop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thickTop="1" x14ac:dyDescent="0.25">
      <c r="A294" s="3"/>
      <c r="B294" s="25" t="s">
        <v>5</v>
      </c>
      <c r="C294" s="26"/>
      <c r="D294" s="26"/>
      <c r="E294" s="26"/>
      <c r="F294" s="26"/>
      <c r="G294" s="26"/>
      <c r="H294" s="26"/>
      <c r="I294" s="26"/>
      <c r="J294" s="26"/>
      <c r="K294" s="27"/>
      <c r="L294" s="3"/>
    </row>
    <row r="295" spans="1:12" x14ac:dyDescent="0.25">
      <c r="A295" s="3"/>
      <c r="B295" s="66" t="s">
        <v>38</v>
      </c>
      <c r="C295" s="12"/>
      <c r="D295" s="12"/>
      <c r="E295" s="12"/>
      <c r="F295" s="5"/>
      <c r="G295" s="12"/>
      <c r="H295" s="12"/>
      <c r="I295" s="12"/>
      <c r="J295" s="12"/>
      <c r="K295" s="28" t="s">
        <v>25</v>
      </c>
      <c r="L295" s="3"/>
    </row>
    <row r="296" spans="1:12" x14ac:dyDescent="0.25">
      <c r="A296" s="3"/>
      <c r="B296" s="29"/>
      <c r="C296" s="13" t="s">
        <v>1</v>
      </c>
      <c r="D296" s="13" t="s">
        <v>1</v>
      </c>
      <c r="E296" s="14" t="s">
        <v>0</v>
      </c>
      <c r="F296" s="15" t="s">
        <v>0</v>
      </c>
      <c r="G296" s="15" t="s">
        <v>0</v>
      </c>
      <c r="H296" s="16" t="s">
        <v>6</v>
      </c>
      <c r="I296" s="16" t="s">
        <v>6</v>
      </c>
      <c r="J296" s="17" t="s">
        <v>6</v>
      </c>
      <c r="K296" s="28" t="s">
        <v>16</v>
      </c>
      <c r="L296" s="6"/>
    </row>
    <row r="297" spans="1:12" x14ac:dyDescent="0.25">
      <c r="A297" s="3"/>
      <c r="B297" s="29"/>
      <c r="C297" s="13" t="s">
        <v>7</v>
      </c>
      <c r="D297" s="13" t="s">
        <v>170</v>
      </c>
      <c r="E297" s="14" t="s">
        <v>171</v>
      </c>
      <c r="F297" s="18" t="s">
        <v>8</v>
      </c>
      <c r="G297" s="15" t="s">
        <v>170</v>
      </c>
      <c r="H297" s="16" t="s">
        <v>7</v>
      </c>
      <c r="I297" s="16" t="s">
        <v>170</v>
      </c>
      <c r="J297" s="17" t="s">
        <v>17</v>
      </c>
      <c r="K297" s="28"/>
      <c r="L297" s="6"/>
    </row>
    <row r="298" spans="1:12" x14ac:dyDescent="0.25">
      <c r="A298" s="3"/>
      <c r="B298" s="29"/>
      <c r="C298" s="19"/>
      <c r="D298" s="19"/>
      <c r="E298" s="20"/>
      <c r="F298" s="21"/>
      <c r="G298" s="21"/>
      <c r="H298" s="22"/>
      <c r="I298" s="22"/>
      <c r="J298" s="23"/>
      <c r="K298" s="30"/>
      <c r="L298" s="3"/>
    </row>
    <row r="299" spans="1:12" x14ac:dyDescent="0.25">
      <c r="A299" s="3"/>
      <c r="B299" s="29" t="s">
        <v>18</v>
      </c>
      <c r="C299" s="19">
        <v>0</v>
      </c>
      <c r="D299" s="19">
        <v>0</v>
      </c>
      <c r="E299" s="20">
        <v>0</v>
      </c>
      <c r="F299" s="21">
        <v>0.4</v>
      </c>
      <c r="G299" s="21">
        <v>0.4</v>
      </c>
      <c r="H299" s="22">
        <v>1.65</v>
      </c>
      <c r="I299" s="22">
        <v>1.65</v>
      </c>
      <c r="J299" s="23">
        <v>4.75</v>
      </c>
      <c r="K299" s="30"/>
      <c r="L299" s="3"/>
    </row>
    <row r="300" spans="1:12" ht="15.75" thickBot="1" x14ac:dyDescent="0.3">
      <c r="A300" s="3"/>
      <c r="B300" s="29" t="s">
        <v>20</v>
      </c>
      <c r="C300" s="19">
        <v>2.93</v>
      </c>
      <c r="D300" s="19">
        <v>2.99</v>
      </c>
      <c r="E300" s="20">
        <v>2.93</v>
      </c>
      <c r="F300" s="21">
        <v>2.93</v>
      </c>
      <c r="G300" s="21">
        <v>2.99</v>
      </c>
      <c r="H300" s="22">
        <v>2.93</v>
      </c>
      <c r="I300" s="22">
        <v>2.99</v>
      </c>
      <c r="J300" s="23">
        <v>3.5</v>
      </c>
      <c r="K300" s="30"/>
      <c r="L300" s="3"/>
    </row>
    <row r="301" spans="1:12" ht="15.75" thickBot="1" x14ac:dyDescent="0.3">
      <c r="A301" s="3"/>
      <c r="B301" s="29" t="s">
        <v>198</v>
      </c>
      <c r="C301" s="49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1">
        <v>0</v>
      </c>
      <c r="K301" s="31">
        <f>SUM(C301:J301)</f>
        <v>0</v>
      </c>
      <c r="L301" s="3"/>
    </row>
    <row r="302" spans="1:12" x14ac:dyDescent="0.25">
      <c r="A302" s="3"/>
      <c r="B302" s="29" t="s">
        <v>12</v>
      </c>
      <c r="C302" s="19"/>
      <c r="D302" s="19"/>
      <c r="E302" s="20"/>
      <c r="F302" s="21"/>
      <c r="G302" s="21"/>
      <c r="H302" s="22"/>
      <c r="I302" s="22"/>
      <c r="J302" s="23"/>
      <c r="K302" s="30"/>
      <c r="L302" s="3"/>
    </row>
    <row r="303" spans="1:12" x14ac:dyDescent="0.25">
      <c r="A303" s="3"/>
      <c r="B303" s="29" t="s">
        <v>2</v>
      </c>
      <c r="C303" s="19">
        <v>2.68</v>
      </c>
      <c r="D303" s="19">
        <v>2.68</v>
      </c>
      <c r="E303" s="20">
        <v>2.2799999999999998</v>
      </c>
      <c r="F303" s="21">
        <v>2.2799999999999998</v>
      </c>
      <c r="G303" s="21">
        <v>2.2799999999999998</v>
      </c>
      <c r="H303" s="22">
        <v>0.25</v>
      </c>
      <c r="I303" s="22">
        <v>0.25</v>
      </c>
      <c r="J303" s="23">
        <v>0</v>
      </c>
      <c r="K303" s="30"/>
      <c r="L303" s="3"/>
    </row>
    <row r="304" spans="1:12" x14ac:dyDescent="0.25">
      <c r="A304" s="3"/>
      <c r="B304" s="29" t="s">
        <v>10</v>
      </c>
      <c r="C304" s="19">
        <v>0</v>
      </c>
      <c r="D304" s="19">
        <v>0</v>
      </c>
      <c r="E304" s="20">
        <v>0.4</v>
      </c>
      <c r="F304" s="21">
        <v>0</v>
      </c>
      <c r="G304" s="21">
        <v>0</v>
      </c>
      <c r="H304" s="22">
        <v>0</v>
      </c>
      <c r="I304" s="22">
        <v>0</v>
      </c>
      <c r="J304" s="23">
        <v>0</v>
      </c>
      <c r="K304" s="30"/>
      <c r="L304" s="3"/>
    </row>
    <row r="305" spans="1:12" ht="15.75" thickBot="1" x14ac:dyDescent="0.3">
      <c r="A305" s="3"/>
      <c r="B305" s="29"/>
      <c r="C305" s="19"/>
      <c r="D305" s="19"/>
      <c r="E305" s="20"/>
      <c r="F305" s="21"/>
      <c r="G305" s="21"/>
      <c r="H305" s="22"/>
      <c r="I305" s="22"/>
      <c r="J305" s="23"/>
      <c r="K305" s="30"/>
      <c r="L305" s="3"/>
    </row>
    <row r="306" spans="1:12" ht="15.75" thickBot="1" x14ac:dyDescent="0.3">
      <c r="A306" s="3"/>
      <c r="B306" s="29" t="s">
        <v>14</v>
      </c>
      <c r="C306" s="49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31">
        <f>SUM(C306:J306)</f>
        <v>0</v>
      </c>
      <c r="L306" s="3"/>
    </row>
    <row r="307" spans="1:12" x14ac:dyDescent="0.25">
      <c r="A307" s="3"/>
      <c r="B307" s="29"/>
      <c r="C307" s="12"/>
      <c r="D307" s="12"/>
      <c r="E307" s="12"/>
      <c r="F307" s="12"/>
      <c r="G307" s="12"/>
      <c r="H307" s="12"/>
      <c r="I307" s="12"/>
      <c r="J307" s="12"/>
      <c r="K307" s="30"/>
      <c r="L307" s="3"/>
    </row>
    <row r="308" spans="1:12" x14ac:dyDescent="0.25">
      <c r="A308" s="3"/>
      <c r="B308" s="29" t="s">
        <v>199</v>
      </c>
      <c r="C308" s="24">
        <f>C299*C301</f>
        <v>0</v>
      </c>
      <c r="D308" s="24">
        <f t="shared" ref="D308:J308" si="66">D299*D301</f>
        <v>0</v>
      </c>
      <c r="E308" s="24">
        <f t="shared" si="66"/>
        <v>0</v>
      </c>
      <c r="F308" s="24">
        <f t="shared" si="66"/>
        <v>0</v>
      </c>
      <c r="G308" s="24">
        <f t="shared" si="66"/>
        <v>0</v>
      </c>
      <c r="H308" s="24">
        <f t="shared" si="66"/>
        <v>0</v>
      </c>
      <c r="I308" s="24">
        <f t="shared" si="66"/>
        <v>0</v>
      </c>
      <c r="J308" s="24">
        <f t="shared" si="66"/>
        <v>0</v>
      </c>
      <c r="K308" s="32">
        <f>SUM(C308:J308)</f>
        <v>0</v>
      </c>
      <c r="L308" s="3"/>
    </row>
    <row r="309" spans="1:12" x14ac:dyDescent="0.25">
      <c r="A309" s="3"/>
      <c r="B309" s="29" t="s">
        <v>21</v>
      </c>
      <c r="C309" s="24">
        <f>C304*C306</f>
        <v>0</v>
      </c>
      <c r="D309" s="24">
        <f>D304*D306</f>
        <v>0</v>
      </c>
      <c r="E309" s="24">
        <f>E304*E306</f>
        <v>0</v>
      </c>
      <c r="F309" s="24">
        <f t="shared" ref="F309:J309" si="67">F304*F306</f>
        <v>0</v>
      </c>
      <c r="G309" s="24">
        <f t="shared" si="67"/>
        <v>0</v>
      </c>
      <c r="H309" s="24">
        <f t="shared" si="67"/>
        <v>0</v>
      </c>
      <c r="I309" s="24">
        <f t="shared" si="67"/>
        <v>0</v>
      </c>
      <c r="J309" s="24">
        <f t="shared" si="67"/>
        <v>0</v>
      </c>
      <c r="K309" s="32">
        <f>SUM(C309:J309)</f>
        <v>0</v>
      </c>
      <c r="L309" s="3"/>
    </row>
    <row r="310" spans="1:12" x14ac:dyDescent="0.25">
      <c r="A310" s="3"/>
      <c r="B310" s="29" t="s">
        <v>22</v>
      </c>
      <c r="C310" s="24">
        <f>C303*C306</f>
        <v>0</v>
      </c>
      <c r="D310" s="24">
        <f>D303*D306</f>
        <v>0</v>
      </c>
      <c r="E310" s="24">
        <f>E303*E306</f>
        <v>0</v>
      </c>
      <c r="F310" s="24">
        <f t="shared" ref="F310:J310" si="68">F303*F306</f>
        <v>0</v>
      </c>
      <c r="G310" s="24">
        <f t="shared" si="68"/>
        <v>0</v>
      </c>
      <c r="H310" s="24">
        <f t="shared" si="68"/>
        <v>0</v>
      </c>
      <c r="I310" s="24">
        <f t="shared" si="68"/>
        <v>0</v>
      </c>
      <c r="J310" s="24">
        <f t="shared" si="68"/>
        <v>0</v>
      </c>
      <c r="K310" s="32">
        <f>SUM(C310:J310)</f>
        <v>0</v>
      </c>
      <c r="L310" s="3"/>
    </row>
    <row r="311" spans="1:12" x14ac:dyDescent="0.25">
      <c r="A311" s="3"/>
      <c r="B311" s="29"/>
      <c r="C311" s="24"/>
      <c r="D311" s="24"/>
      <c r="E311" s="24"/>
      <c r="F311" s="24"/>
      <c r="G311" s="24"/>
      <c r="H311" s="24"/>
      <c r="I311" s="24"/>
      <c r="J311" s="24"/>
      <c r="K311" s="32"/>
      <c r="L311" s="3"/>
    </row>
    <row r="312" spans="1:12" x14ac:dyDescent="0.25">
      <c r="A312" s="3"/>
      <c r="B312" s="29" t="s">
        <v>19</v>
      </c>
      <c r="C312" s="12"/>
      <c r="D312" s="12"/>
      <c r="E312" s="12"/>
      <c r="F312" s="12"/>
      <c r="G312" s="12"/>
      <c r="H312" s="12"/>
      <c r="I312" s="12"/>
      <c r="J312" s="12"/>
      <c r="K312" s="30"/>
      <c r="L312" s="3"/>
    </row>
    <row r="313" spans="1:12" x14ac:dyDescent="0.25">
      <c r="A313" s="3"/>
      <c r="B313" s="29" t="s">
        <v>11</v>
      </c>
      <c r="C313" s="24">
        <f>SUM(C308:C310)</f>
        <v>0</v>
      </c>
      <c r="D313" s="24">
        <f>SUM(D308:D310)</f>
        <v>0</v>
      </c>
      <c r="E313" s="24">
        <f>SUM(E308:E310)</f>
        <v>0</v>
      </c>
      <c r="F313" s="24">
        <f>SUM(F308:F310)</f>
        <v>0</v>
      </c>
      <c r="G313" s="24">
        <f>SUM(G308:G310)</f>
        <v>0</v>
      </c>
      <c r="H313" s="24">
        <f t="shared" ref="H313:J313" si="69">SUM(H308:H310)</f>
        <v>0</v>
      </c>
      <c r="I313" s="24">
        <f t="shared" si="69"/>
        <v>0</v>
      </c>
      <c r="J313" s="24">
        <f t="shared" si="69"/>
        <v>0</v>
      </c>
      <c r="K313" s="32">
        <f>SUM(C313:J313)</f>
        <v>0</v>
      </c>
      <c r="L313" s="3"/>
    </row>
    <row r="314" spans="1:12" x14ac:dyDescent="0.25">
      <c r="A314" s="3"/>
      <c r="B314" s="29"/>
      <c r="C314" s="24"/>
      <c r="D314" s="24"/>
      <c r="E314" s="24"/>
      <c r="F314" s="24"/>
      <c r="G314" s="24"/>
      <c r="H314" s="24"/>
      <c r="I314" s="24"/>
      <c r="J314" s="24"/>
      <c r="K314" s="32"/>
      <c r="L314" s="3"/>
    </row>
    <row r="315" spans="1:12" x14ac:dyDescent="0.25">
      <c r="A315" s="3"/>
      <c r="B315" s="29" t="s">
        <v>200</v>
      </c>
      <c r="C315" s="24">
        <f>C300*C301</f>
        <v>0</v>
      </c>
      <c r="D315" s="24">
        <f t="shared" ref="D315:J315" si="70">D300*D301</f>
        <v>0</v>
      </c>
      <c r="E315" s="24">
        <f t="shared" si="70"/>
        <v>0</v>
      </c>
      <c r="F315" s="24">
        <f t="shared" si="70"/>
        <v>0</v>
      </c>
      <c r="G315" s="24">
        <f t="shared" si="70"/>
        <v>0</v>
      </c>
      <c r="H315" s="24">
        <f t="shared" si="70"/>
        <v>0</v>
      </c>
      <c r="I315" s="24">
        <f t="shared" si="70"/>
        <v>0</v>
      </c>
      <c r="J315" s="24">
        <f t="shared" si="70"/>
        <v>0</v>
      </c>
      <c r="K315" s="32">
        <f>SUM(C315:J315)</f>
        <v>0</v>
      </c>
      <c r="L315" s="3"/>
    </row>
    <row r="316" spans="1:12" x14ac:dyDescent="0.25">
      <c r="A316" s="3"/>
      <c r="B316" s="29"/>
      <c r="C316" s="24"/>
      <c r="D316" s="24"/>
      <c r="E316" s="24"/>
      <c r="F316" s="24"/>
      <c r="G316" s="24"/>
      <c r="H316" s="24"/>
      <c r="I316" s="24"/>
      <c r="J316" s="24"/>
      <c r="K316" s="32"/>
      <c r="L316" s="3"/>
    </row>
    <row r="317" spans="1:12" ht="15.75" thickBot="1" x14ac:dyDescent="0.3">
      <c r="A317" s="3"/>
      <c r="B317" s="33" t="s">
        <v>3</v>
      </c>
      <c r="C317" s="34">
        <f t="shared" ref="C317:J317" si="71">C313-C315</f>
        <v>0</v>
      </c>
      <c r="D317" s="34">
        <f t="shared" si="71"/>
        <v>0</v>
      </c>
      <c r="E317" s="34">
        <f t="shared" si="71"/>
        <v>0</v>
      </c>
      <c r="F317" s="34">
        <f t="shared" si="71"/>
        <v>0</v>
      </c>
      <c r="G317" s="34">
        <f t="shared" si="71"/>
        <v>0</v>
      </c>
      <c r="H317" s="34">
        <f t="shared" si="71"/>
        <v>0</v>
      </c>
      <c r="I317" s="34">
        <f t="shared" si="71"/>
        <v>0</v>
      </c>
      <c r="J317" s="34">
        <f t="shared" si="71"/>
        <v>0</v>
      </c>
      <c r="K317" s="35">
        <f>SUM(C317:J317)</f>
        <v>0</v>
      </c>
      <c r="L317" s="8"/>
    </row>
    <row r="318" spans="1:12" ht="15.75" thickTop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</sheetData>
  <sheetProtection formatColumns="0"/>
  <pageMargins left="0" right="0" top="0.25" bottom="0.75" header="0.3" footer="0.3"/>
  <pageSetup scale="76" fitToWidth="5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319"/>
  <sheetViews>
    <sheetView zoomScaleNormal="100" workbookViewId="0">
      <selection activeCell="C17" sqref="C17"/>
    </sheetView>
  </sheetViews>
  <sheetFormatPr defaultRowHeight="15" x14ac:dyDescent="0.25"/>
  <cols>
    <col min="1" max="1" width="9.140625" style="7"/>
    <col min="2" max="2" width="31.5703125" style="7" bestFit="1" customWidth="1"/>
    <col min="3" max="3" width="13.140625" style="7" customWidth="1"/>
    <col min="4" max="4" width="9.140625" style="7"/>
    <col min="5" max="5" width="13.140625" style="7" bestFit="1" customWidth="1"/>
    <col min="6" max="6" width="9.140625" style="7"/>
    <col min="7" max="7" width="11" style="7" customWidth="1"/>
    <col min="8" max="8" width="9.5703125" style="7" bestFit="1" customWidth="1"/>
    <col min="9" max="10" width="9.140625" style="7"/>
    <col min="11" max="11" width="12.28515625" style="7" customWidth="1"/>
    <col min="12" max="12" width="12.28515625" style="7" bestFit="1" customWidth="1"/>
    <col min="13" max="16384" width="9.140625" style="7"/>
  </cols>
  <sheetData>
    <row r="1" spans="1:12" x14ac:dyDescent="0.25">
      <c r="A1" s="4" t="s">
        <v>26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27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 t="s">
        <v>4</v>
      </c>
      <c r="B5" s="3"/>
      <c r="C5" s="5"/>
      <c r="D5" s="3"/>
      <c r="E5" s="3"/>
      <c r="F5" s="3"/>
      <c r="G5" s="5"/>
      <c r="H5" s="3"/>
      <c r="I5" s="3"/>
      <c r="J5" s="3"/>
      <c r="K5" s="3"/>
      <c r="L5" s="3"/>
    </row>
    <row r="6" spans="1:12" x14ac:dyDescent="0.25">
      <c r="A6" s="3" t="s">
        <v>201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thickTop="1" x14ac:dyDescent="0.25">
      <c r="A8" s="3"/>
      <c r="B8" s="25" t="s">
        <v>5</v>
      </c>
      <c r="C8" s="26"/>
      <c r="D8" s="26"/>
      <c r="E8" s="26"/>
      <c r="F8" s="26"/>
      <c r="G8" s="26"/>
      <c r="H8" s="26"/>
      <c r="I8" s="26"/>
      <c r="J8" s="26"/>
      <c r="K8" s="27"/>
      <c r="L8" s="3"/>
    </row>
    <row r="9" spans="1:12" x14ac:dyDescent="0.25">
      <c r="A9" s="3"/>
      <c r="B9" s="66" t="s">
        <v>28</v>
      </c>
      <c r="C9" s="12"/>
      <c r="D9" s="12"/>
      <c r="E9" s="12"/>
      <c r="F9" s="5"/>
      <c r="G9" s="12"/>
      <c r="H9" s="12"/>
      <c r="I9" s="12"/>
      <c r="J9" s="12"/>
      <c r="K9" s="28" t="s">
        <v>25</v>
      </c>
      <c r="L9" s="3"/>
    </row>
    <row r="10" spans="1:12" x14ac:dyDescent="0.25">
      <c r="A10" s="3"/>
      <c r="B10" s="29"/>
      <c r="C10" s="13" t="s">
        <v>1</v>
      </c>
      <c r="D10" s="13" t="s">
        <v>1</v>
      </c>
      <c r="E10" s="14" t="s">
        <v>0</v>
      </c>
      <c r="F10" s="14" t="s">
        <v>0</v>
      </c>
      <c r="G10" s="14" t="s">
        <v>0</v>
      </c>
      <c r="H10" s="16" t="s">
        <v>6</v>
      </c>
      <c r="I10" s="16" t="s">
        <v>6</v>
      </c>
      <c r="J10" s="17" t="s">
        <v>6</v>
      </c>
      <c r="K10" s="28" t="s">
        <v>16</v>
      </c>
      <c r="L10" s="6"/>
    </row>
    <row r="11" spans="1:12" x14ac:dyDescent="0.25">
      <c r="A11" s="3"/>
      <c r="B11" s="29"/>
      <c r="C11" s="13" t="s">
        <v>7</v>
      </c>
      <c r="D11" s="13" t="s">
        <v>170</v>
      </c>
      <c r="E11" s="14" t="s">
        <v>171</v>
      </c>
      <c r="F11" s="80" t="s">
        <v>8</v>
      </c>
      <c r="G11" s="14" t="s">
        <v>170</v>
      </c>
      <c r="H11" s="16" t="s">
        <v>7</v>
      </c>
      <c r="I11" s="16" t="s">
        <v>170</v>
      </c>
      <c r="J11" s="17" t="s">
        <v>17</v>
      </c>
      <c r="K11" s="28"/>
      <c r="L11" s="6"/>
    </row>
    <row r="12" spans="1:12" x14ac:dyDescent="0.25">
      <c r="A12" s="3"/>
      <c r="B12" s="29"/>
      <c r="C12" s="19"/>
      <c r="D12" s="19"/>
      <c r="E12" s="20"/>
      <c r="F12" s="20"/>
      <c r="G12" s="20"/>
      <c r="H12" s="22"/>
      <c r="I12" s="22"/>
      <c r="J12" s="23"/>
      <c r="K12" s="30"/>
      <c r="L12" s="3"/>
    </row>
    <row r="13" spans="1:12" x14ac:dyDescent="0.25">
      <c r="A13" s="3"/>
      <c r="B13" s="29" t="s">
        <v>18</v>
      </c>
      <c r="C13" s="19">
        <v>0</v>
      </c>
      <c r="D13" s="19">
        <v>0</v>
      </c>
      <c r="E13" s="20">
        <v>0</v>
      </c>
      <c r="F13" s="20">
        <v>0</v>
      </c>
      <c r="G13" s="20">
        <v>0</v>
      </c>
      <c r="H13" s="22">
        <v>1.76</v>
      </c>
      <c r="I13" s="22">
        <v>1.76</v>
      </c>
      <c r="J13" s="23">
        <v>3.25</v>
      </c>
      <c r="K13" s="30"/>
      <c r="L13" s="3"/>
    </row>
    <row r="14" spans="1:12" ht="15.75" thickBot="1" x14ac:dyDescent="0.3">
      <c r="A14" s="3"/>
      <c r="B14" s="29" t="s">
        <v>20</v>
      </c>
      <c r="C14" s="19">
        <v>1.74</v>
      </c>
      <c r="D14" s="19">
        <v>1.74</v>
      </c>
      <c r="E14" s="20">
        <v>1.74</v>
      </c>
      <c r="F14" s="20">
        <v>1.74</v>
      </c>
      <c r="G14" s="20">
        <v>1.74</v>
      </c>
      <c r="H14" s="22">
        <v>1.74</v>
      </c>
      <c r="I14" s="22">
        <v>1.74</v>
      </c>
      <c r="J14" s="23">
        <v>2.5</v>
      </c>
      <c r="K14" s="30"/>
      <c r="L14" s="3"/>
    </row>
    <row r="15" spans="1:12" ht="15.75" thickBot="1" x14ac:dyDescent="0.3">
      <c r="A15" s="3"/>
      <c r="B15" s="29" t="s">
        <v>198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31">
        <f>SUM(C15:J15)</f>
        <v>0</v>
      </c>
      <c r="L15" s="3"/>
    </row>
    <row r="16" spans="1:12" x14ac:dyDescent="0.25">
      <c r="A16" s="3"/>
      <c r="B16" s="29" t="s">
        <v>12</v>
      </c>
      <c r="C16" s="19"/>
      <c r="D16" s="19"/>
      <c r="E16" s="20"/>
      <c r="F16" s="20"/>
      <c r="G16" s="20"/>
      <c r="H16" s="22"/>
      <c r="I16" s="22"/>
      <c r="J16" s="23"/>
      <c r="K16" s="30"/>
      <c r="L16" s="3"/>
    </row>
    <row r="17" spans="1:12" x14ac:dyDescent="0.25">
      <c r="A17" s="3"/>
      <c r="B17" s="29" t="s">
        <v>2</v>
      </c>
      <c r="C17" s="19">
        <v>1.46</v>
      </c>
      <c r="D17" s="19">
        <v>1.46</v>
      </c>
      <c r="E17" s="20">
        <v>1.1599999999999999</v>
      </c>
      <c r="F17" s="20">
        <v>1.1599999999999999</v>
      </c>
      <c r="G17" s="20">
        <v>1.1599999999999999</v>
      </c>
      <c r="H17" s="22">
        <v>0.26</v>
      </c>
      <c r="I17" s="22">
        <v>0.26</v>
      </c>
      <c r="J17" s="23">
        <v>0</v>
      </c>
      <c r="K17" s="30"/>
      <c r="L17" s="3"/>
    </row>
    <row r="18" spans="1:12" x14ac:dyDescent="0.25">
      <c r="A18" s="3"/>
      <c r="B18" s="29" t="s">
        <v>10</v>
      </c>
      <c r="C18" s="19">
        <v>0</v>
      </c>
      <c r="D18" s="19">
        <v>0</v>
      </c>
      <c r="E18" s="20">
        <v>0.3</v>
      </c>
      <c r="F18" s="20">
        <v>0.3</v>
      </c>
      <c r="G18" s="20">
        <v>0.3</v>
      </c>
      <c r="H18" s="22">
        <v>0</v>
      </c>
      <c r="I18" s="22">
        <v>0</v>
      </c>
      <c r="J18" s="23">
        <v>0</v>
      </c>
      <c r="K18" s="30"/>
      <c r="L18" s="3"/>
    </row>
    <row r="19" spans="1:12" ht="15.75" thickBot="1" x14ac:dyDescent="0.3">
      <c r="A19" s="3"/>
      <c r="B19" s="29"/>
      <c r="C19" s="19"/>
      <c r="D19" s="19"/>
      <c r="E19" s="20"/>
      <c r="F19" s="20"/>
      <c r="G19" s="20"/>
      <c r="H19" s="22"/>
      <c r="I19" s="22"/>
      <c r="J19" s="23"/>
      <c r="K19" s="30"/>
      <c r="L19" s="3"/>
    </row>
    <row r="20" spans="1:12" ht="15.75" thickBot="1" x14ac:dyDescent="0.3">
      <c r="A20" s="3"/>
      <c r="B20" s="29" t="s">
        <v>14</v>
      </c>
      <c r="C20" s="49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31">
        <f>SUM(C20:J20)</f>
        <v>0</v>
      </c>
      <c r="L20" s="3"/>
    </row>
    <row r="21" spans="1:12" x14ac:dyDescent="0.25">
      <c r="A21" s="3"/>
      <c r="B21" s="29"/>
      <c r="C21" s="12"/>
      <c r="D21" s="12"/>
      <c r="E21" s="12"/>
      <c r="F21" s="12"/>
      <c r="G21" s="12"/>
      <c r="H21" s="12"/>
      <c r="I21" s="12"/>
      <c r="J21" s="12"/>
      <c r="K21" s="30"/>
      <c r="L21" s="3"/>
    </row>
    <row r="22" spans="1:12" x14ac:dyDescent="0.25">
      <c r="A22" s="3"/>
      <c r="B22" s="29" t="s">
        <v>199</v>
      </c>
      <c r="C22" s="24">
        <f>C13*C15</f>
        <v>0</v>
      </c>
      <c r="D22" s="24">
        <f t="shared" ref="D22:J22" si="0">D13*D15</f>
        <v>0</v>
      </c>
      <c r="E22" s="24">
        <f t="shared" si="0"/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32">
        <f>SUM(C22:J22)</f>
        <v>0</v>
      </c>
      <c r="L22" s="3"/>
    </row>
    <row r="23" spans="1:12" x14ac:dyDescent="0.25">
      <c r="A23" s="3"/>
      <c r="B23" s="29" t="s">
        <v>21</v>
      </c>
      <c r="C23" s="24">
        <f>C18*C20</f>
        <v>0</v>
      </c>
      <c r="D23" s="24">
        <f>D18*D20</f>
        <v>0</v>
      </c>
      <c r="E23" s="24">
        <f>E18*E20</f>
        <v>0</v>
      </c>
      <c r="F23" s="24">
        <f t="shared" ref="F23:J23" si="1">F18*F20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32">
        <f>SUM(C23:J23)</f>
        <v>0</v>
      </c>
      <c r="L23" s="3"/>
    </row>
    <row r="24" spans="1:12" x14ac:dyDescent="0.25">
      <c r="A24" s="3"/>
      <c r="B24" s="29" t="s">
        <v>22</v>
      </c>
      <c r="C24" s="24">
        <f>C17*C20</f>
        <v>0</v>
      </c>
      <c r="D24" s="24">
        <f>D17*D20</f>
        <v>0</v>
      </c>
      <c r="E24" s="24">
        <f>E17*E20</f>
        <v>0</v>
      </c>
      <c r="F24" s="24">
        <f t="shared" ref="F24:J24" si="2">F17*F20</f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32">
        <f>SUM(C24:J24)</f>
        <v>0</v>
      </c>
      <c r="L24" s="3"/>
    </row>
    <row r="25" spans="1:12" x14ac:dyDescent="0.25">
      <c r="A25" s="3"/>
      <c r="B25" s="29"/>
      <c r="C25" s="24"/>
      <c r="D25" s="24"/>
      <c r="E25" s="24"/>
      <c r="F25" s="24"/>
      <c r="G25" s="24"/>
      <c r="H25" s="24"/>
      <c r="I25" s="24"/>
      <c r="J25" s="24"/>
      <c r="K25" s="32"/>
      <c r="L25" s="3"/>
    </row>
    <row r="26" spans="1:12" x14ac:dyDescent="0.25">
      <c r="A26" s="3"/>
      <c r="B26" s="29" t="s">
        <v>19</v>
      </c>
      <c r="C26" s="12"/>
      <c r="D26" s="12"/>
      <c r="E26" s="12"/>
      <c r="F26" s="12"/>
      <c r="G26" s="12"/>
      <c r="H26" s="12"/>
      <c r="I26" s="12"/>
      <c r="J26" s="12"/>
      <c r="K26" s="30"/>
      <c r="L26" s="3"/>
    </row>
    <row r="27" spans="1:12" x14ac:dyDescent="0.25">
      <c r="A27" s="3"/>
      <c r="B27" s="29" t="s">
        <v>11</v>
      </c>
      <c r="C27" s="24">
        <f>SUM(C22:C24)</f>
        <v>0</v>
      </c>
      <c r="D27" s="24">
        <f>SUM(D22:D24)</f>
        <v>0</v>
      </c>
      <c r="E27" s="24">
        <f>SUM(E22:E24)</f>
        <v>0</v>
      </c>
      <c r="F27" s="24">
        <f>SUM(F22:F24)</f>
        <v>0</v>
      </c>
      <c r="G27" s="24">
        <f>SUM(G22:G24)</f>
        <v>0</v>
      </c>
      <c r="H27" s="24">
        <f t="shared" ref="H27:J27" si="3">SUM(H22:H24)</f>
        <v>0</v>
      </c>
      <c r="I27" s="24">
        <f t="shared" si="3"/>
        <v>0</v>
      </c>
      <c r="J27" s="24">
        <f t="shared" si="3"/>
        <v>0</v>
      </c>
      <c r="K27" s="32">
        <f>SUM(C27:J27)</f>
        <v>0</v>
      </c>
      <c r="L27" s="3"/>
    </row>
    <row r="28" spans="1:12" x14ac:dyDescent="0.25">
      <c r="A28" s="3"/>
      <c r="B28" s="29"/>
      <c r="C28" s="24"/>
      <c r="D28" s="24"/>
      <c r="E28" s="24"/>
      <c r="F28" s="24"/>
      <c r="G28" s="24"/>
      <c r="H28" s="24"/>
      <c r="I28" s="24"/>
      <c r="J28" s="24"/>
      <c r="K28" s="32"/>
      <c r="L28" s="3"/>
    </row>
    <row r="29" spans="1:12" x14ac:dyDescent="0.25">
      <c r="A29" s="3"/>
      <c r="B29" s="29" t="s">
        <v>200</v>
      </c>
      <c r="C29" s="24">
        <f>C14*C15</f>
        <v>0</v>
      </c>
      <c r="D29" s="24">
        <f t="shared" ref="D29:J29" si="4">D14*D15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32">
        <f>SUM(C29:J29)</f>
        <v>0</v>
      </c>
      <c r="L29" s="3"/>
    </row>
    <row r="30" spans="1:12" x14ac:dyDescent="0.25">
      <c r="A30" s="3"/>
      <c r="B30" s="29"/>
      <c r="C30" s="24"/>
      <c r="D30" s="24"/>
      <c r="E30" s="24"/>
      <c r="F30" s="24"/>
      <c r="G30" s="24"/>
      <c r="H30" s="24"/>
      <c r="I30" s="24"/>
      <c r="J30" s="24"/>
      <c r="K30" s="32"/>
      <c r="L30" s="3"/>
    </row>
    <row r="31" spans="1:12" ht="15.75" thickBot="1" x14ac:dyDescent="0.3">
      <c r="A31" s="3"/>
      <c r="B31" s="33" t="s">
        <v>3</v>
      </c>
      <c r="C31" s="34">
        <f t="shared" ref="C31:J31" si="5">C27-C29</f>
        <v>0</v>
      </c>
      <c r="D31" s="34">
        <f t="shared" si="5"/>
        <v>0</v>
      </c>
      <c r="E31" s="34">
        <f t="shared" si="5"/>
        <v>0</v>
      </c>
      <c r="F31" s="34">
        <f t="shared" si="5"/>
        <v>0</v>
      </c>
      <c r="G31" s="34">
        <f t="shared" si="5"/>
        <v>0</v>
      </c>
      <c r="H31" s="34">
        <f t="shared" si="5"/>
        <v>0</v>
      </c>
      <c r="I31" s="34">
        <f t="shared" si="5"/>
        <v>0</v>
      </c>
      <c r="J31" s="34">
        <f t="shared" si="5"/>
        <v>0</v>
      </c>
      <c r="K31" s="35">
        <f>SUM(C31:J31)</f>
        <v>0</v>
      </c>
      <c r="L31" s="8"/>
    </row>
    <row r="32" spans="1:12" ht="15.75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thickTop="1" x14ac:dyDescent="0.25">
      <c r="A34" s="3"/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27"/>
      <c r="L34" s="3"/>
    </row>
    <row r="35" spans="1:12" x14ac:dyDescent="0.25">
      <c r="A35" s="3"/>
      <c r="B35" s="66" t="s">
        <v>29</v>
      </c>
      <c r="C35" s="12"/>
      <c r="D35" s="12"/>
      <c r="E35" s="12"/>
      <c r="F35" s="5"/>
      <c r="G35" s="12"/>
      <c r="H35" s="12"/>
      <c r="I35" s="12"/>
      <c r="J35" s="12"/>
      <c r="K35" s="28" t="s">
        <v>25</v>
      </c>
      <c r="L35" s="3"/>
    </row>
    <row r="36" spans="1:12" x14ac:dyDescent="0.25">
      <c r="A36" s="3"/>
      <c r="B36" s="29"/>
      <c r="C36" s="13" t="s">
        <v>1</v>
      </c>
      <c r="D36" s="13" t="s">
        <v>1</v>
      </c>
      <c r="E36" s="14" t="s">
        <v>0</v>
      </c>
      <c r="F36" s="14" t="s">
        <v>0</v>
      </c>
      <c r="G36" s="14" t="s">
        <v>0</v>
      </c>
      <c r="H36" s="16" t="s">
        <v>6</v>
      </c>
      <c r="I36" s="16" t="s">
        <v>6</v>
      </c>
      <c r="J36" s="17" t="s">
        <v>6</v>
      </c>
      <c r="K36" s="28" t="s">
        <v>16</v>
      </c>
      <c r="L36" s="6"/>
    </row>
    <row r="37" spans="1:12" x14ac:dyDescent="0.25">
      <c r="A37" s="3"/>
      <c r="B37" s="29"/>
      <c r="C37" s="13" t="s">
        <v>7</v>
      </c>
      <c r="D37" s="13" t="s">
        <v>170</v>
      </c>
      <c r="E37" s="14" t="s">
        <v>171</v>
      </c>
      <c r="F37" s="80" t="s">
        <v>8</v>
      </c>
      <c r="G37" s="14" t="s">
        <v>170</v>
      </c>
      <c r="H37" s="16" t="s">
        <v>7</v>
      </c>
      <c r="I37" s="16" t="s">
        <v>170</v>
      </c>
      <c r="J37" s="17" t="s">
        <v>17</v>
      </c>
      <c r="K37" s="28"/>
      <c r="L37" s="6"/>
    </row>
    <row r="38" spans="1:12" x14ac:dyDescent="0.25">
      <c r="A38" s="3"/>
      <c r="B38" s="29"/>
      <c r="C38" s="19"/>
      <c r="D38" s="19"/>
      <c r="E38" s="20"/>
      <c r="F38" s="20"/>
      <c r="G38" s="20"/>
      <c r="H38" s="22"/>
      <c r="I38" s="22"/>
      <c r="J38" s="23"/>
      <c r="K38" s="30"/>
      <c r="L38" s="3"/>
    </row>
    <row r="39" spans="1:12" x14ac:dyDescent="0.25">
      <c r="A39" s="3"/>
      <c r="B39" s="29" t="s">
        <v>18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22">
        <v>1.76</v>
      </c>
      <c r="I39" s="22">
        <v>1.76</v>
      </c>
      <c r="J39" s="23">
        <v>3.25</v>
      </c>
      <c r="K39" s="30"/>
      <c r="L39" s="3"/>
    </row>
    <row r="40" spans="1:12" ht="15.75" thickBot="1" x14ac:dyDescent="0.3">
      <c r="A40" s="3"/>
      <c r="B40" s="29" t="s">
        <v>20</v>
      </c>
      <c r="C40" s="19">
        <v>1.74</v>
      </c>
      <c r="D40" s="19">
        <v>1.74</v>
      </c>
      <c r="E40" s="20">
        <v>1.74</v>
      </c>
      <c r="F40" s="20">
        <v>1.74</v>
      </c>
      <c r="G40" s="20">
        <v>1.74</v>
      </c>
      <c r="H40" s="22">
        <v>1.74</v>
      </c>
      <c r="I40" s="22">
        <v>1.74</v>
      </c>
      <c r="J40" s="23">
        <v>2.5</v>
      </c>
      <c r="K40" s="30"/>
      <c r="L40" s="3"/>
    </row>
    <row r="41" spans="1:12" ht="15.75" thickBot="1" x14ac:dyDescent="0.3">
      <c r="A41" s="3"/>
      <c r="B41" s="29" t="s">
        <v>198</v>
      </c>
      <c r="C41" s="49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31">
        <f>SUM(C41:J41)</f>
        <v>0</v>
      </c>
      <c r="L41" s="3"/>
    </row>
    <row r="42" spans="1:12" x14ac:dyDescent="0.25">
      <c r="A42" s="3"/>
      <c r="B42" s="29" t="s">
        <v>12</v>
      </c>
      <c r="C42" s="19"/>
      <c r="D42" s="19"/>
      <c r="E42" s="20"/>
      <c r="F42" s="20"/>
      <c r="G42" s="20"/>
      <c r="H42" s="22"/>
      <c r="I42" s="22"/>
      <c r="J42" s="23"/>
      <c r="K42" s="30"/>
      <c r="L42" s="3"/>
    </row>
    <row r="43" spans="1:12" x14ac:dyDescent="0.25">
      <c r="A43" s="3"/>
      <c r="B43" s="29" t="s">
        <v>2</v>
      </c>
      <c r="C43" s="19">
        <v>1.46</v>
      </c>
      <c r="D43" s="19">
        <v>1.46</v>
      </c>
      <c r="E43" s="20">
        <v>1.1599999999999999</v>
      </c>
      <c r="F43" s="20">
        <v>1.1599999999999999</v>
      </c>
      <c r="G43" s="20">
        <v>1.1599999999999999</v>
      </c>
      <c r="H43" s="22">
        <v>0.26</v>
      </c>
      <c r="I43" s="22">
        <v>0.26</v>
      </c>
      <c r="J43" s="23">
        <v>0</v>
      </c>
      <c r="K43" s="30"/>
      <c r="L43" s="3"/>
    </row>
    <row r="44" spans="1:12" x14ac:dyDescent="0.25">
      <c r="A44" s="3"/>
      <c r="B44" s="29" t="s">
        <v>10</v>
      </c>
      <c r="C44" s="19">
        <v>0</v>
      </c>
      <c r="D44" s="19">
        <v>0</v>
      </c>
      <c r="E44" s="20">
        <v>0.3</v>
      </c>
      <c r="F44" s="20">
        <v>0.3</v>
      </c>
      <c r="G44" s="20">
        <v>0.3</v>
      </c>
      <c r="H44" s="22">
        <v>0</v>
      </c>
      <c r="I44" s="22">
        <v>0</v>
      </c>
      <c r="J44" s="23">
        <v>0</v>
      </c>
      <c r="K44" s="30"/>
      <c r="L44" s="3"/>
    </row>
    <row r="45" spans="1:12" ht="15.75" thickBot="1" x14ac:dyDescent="0.3">
      <c r="A45" s="3"/>
      <c r="B45" s="29"/>
      <c r="C45" s="19"/>
      <c r="D45" s="19"/>
      <c r="E45" s="20"/>
      <c r="F45" s="20"/>
      <c r="G45" s="20"/>
      <c r="H45" s="22"/>
      <c r="I45" s="22"/>
      <c r="J45" s="23"/>
      <c r="K45" s="30"/>
      <c r="L45" s="3"/>
    </row>
    <row r="46" spans="1:12" ht="15.75" thickBot="1" x14ac:dyDescent="0.3">
      <c r="A46" s="3"/>
      <c r="B46" s="29" t="s">
        <v>14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31">
        <f>SUM(C46:J46)</f>
        <v>0</v>
      </c>
      <c r="L46" s="3"/>
    </row>
    <row r="47" spans="1:12" x14ac:dyDescent="0.25">
      <c r="A47" s="3"/>
      <c r="B47" s="29"/>
      <c r="C47" s="12"/>
      <c r="D47" s="12"/>
      <c r="E47" s="12"/>
      <c r="F47" s="12"/>
      <c r="G47" s="12"/>
      <c r="H47" s="12"/>
      <c r="I47" s="12"/>
      <c r="J47" s="12"/>
      <c r="K47" s="30"/>
      <c r="L47" s="3"/>
    </row>
    <row r="48" spans="1:12" x14ac:dyDescent="0.25">
      <c r="A48" s="3"/>
      <c r="B48" s="29" t="s">
        <v>199</v>
      </c>
      <c r="C48" s="24">
        <f>C39*C41</f>
        <v>0</v>
      </c>
      <c r="D48" s="24">
        <f t="shared" ref="D48:J48" si="6">D39*D41</f>
        <v>0</v>
      </c>
      <c r="E48" s="24">
        <f t="shared" si="6"/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24">
        <f t="shared" si="6"/>
        <v>0</v>
      </c>
      <c r="K48" s="32">
        <f>SUM(C48:J48)</f>
        <v>0</v>
      </c>
      <c r="L48" s="3"/>
    </row>
    <row r="49" spans="1:12" x14ac:dyDescent="0.25">
      <c r="A49" s="3"/>
      <c r="B49" s="29" t="s">
        <v>21</v>
      </c>
      <c r="C49" s="24">
        <f>C44*C46</f>
        <v>0</v>
      </c>
      <c r="D49" s="24">
        <f>D44*D46</f>
        <v>0</v>
      </c>
      <c r="E49" s="24">
        <f>E44*E46</f>
        <v>0</v>
      </c>
      <c r="F49" s="24">
        <f t="shared" ref="F49:J49" si="7">F44*F46</f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32">
        <f>SUM(C49:J49)</f>
        <v>0</v>
      </c>
      <c r="L49" s="3"/>
    </row>
    <row r="50" spans="1:12" x14ac:dyDescent="0.25">
      <c r="A50" s="3"/>
      <c r="B50" s="29" t="s">
        <v>22</v>
      </c>
      <c r="C50" s="24">
        <f>C43*C46</f>
        <v>0</v>
      </c>
      <c r="D50" s="24">
        <f>D43*D46</f>
        <v>0</v>
      </c>
      <c r="E50" s="24">
        <f>E43*E46</f>
        <v>0</v>
      </c>
      <c r="F50" s="24">
        <f t="shared" ref="F50:J50" si="8">F43*F46</f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4">
        <f t="shared" si="8"/>
        <v>0</v>
      </c>
      <c r="K50" s="32">
        <f>SUM(C50:J50)</f>
        <v>0</v>
      </c>
      <c r="L50" s="3"/>
    </row>
    <row r="51" spans="1:12" x14ac:dyDescent="0.25">
      <c r="A51" s="3"/>
      <c r="B51" s="29"/>
      <c r="C51" s="24"/>
      <c r="D51" s="24"/>
      <c r="E51" s="24"/>
      <c r="F51" s="24"/>
      <c r="G51" s="24"/>
      <c r="H51" s="24"/>
      <c r="I51" s="24"/>
      <c r="J51" s="24"/>
      <c r="K51" s="32"/>
      <c r="L51" s="3"/>
    </row>
    <row r="52" spans="1:12" x14ac:dyDescent="0.25">
      <c r="A52" s="3"/>
      <c r="B52" s="29" t="s">
        <v>19</v>
      </c>
      <c r="C52" s="12"/>
      <c r="D52" s="12"/>
      <c r="E52" s="12"/>
      <c r="F52" s="12"/>
      <c r="G52" s="12"/>
      <c r="H52" s="12"/>
      <c r="I52" s="12"/>
      <c r="J52" s="12"/>
      <c r="K52" s="30"/>
      <c r="L52" s="3"/>
    </row>
    <row r="53" spans="1:12" x14ac:dyDescent="0.25">
      <c r="A53" s="3"/>
      <c r="B53" s="29" t="s">
        <v>11</v>
      </c>
      <c r="C53" s="24">
        <f>SUM(C48:C50)</f>
        <v>0</v>
      </c>
      <c r="D53" s="24">
        <f>SUM(D48:D50)</f>
        <v>0</v>
      </c>
      <c r="E53" s="24">
        <f>SUM(E48:E50)</f>
        <v>0</v>
      </c>
      <c r="F53" s="24">
        <f>SUM(F48:F50)</f>
        <v>0</v>
      </c>
      <c r="G53" s="24">
        <f>SUM(G48:G50)</f>
        <v>0</v>
      </c>
      <c r="H53" s="24">
        <f t="shared" ref="H53:J53" si="9">SUM(H48:H50)</f>
        <v>0</v>
      </c>
      <c r="I53" s="24">
        <f t="shared" si="9"/>
        <v>0</v>
      </c>
      <c r="J53" s="24">
        <f t="shared" si="9"/>
        <v>0</v>
      </c>
      <c r="K53" s="32">
        <f>SUM(C53:J53)</f>
        <v>0</v>
      </c>
      <c r="L53" s="3"/>
    </row>
    <row r="54" spans="1:12" x14ac:dyDescent="0.25">
      <c r="A54" s="3"/>
      <c r="B54" s="29"/>
      <c r="C54" s="24"/>
      <c r="D54" s="24"/>
      <c r="E54" s="24"/>
      <c r="F54" s="24"/>
      <c r="G54" s="24"/>
      <c r="H54" s="24"/>
      <c r="I54" s="24"/>
      <c r="J54" s="24"/>
      <c r="K54" s="32"/>
      <c r="L54" s="3"/>
    </row>
    <row r="55" spans="1:12" x14ac:dyDescent="0.25">
      <c r="A55" s="3"/>
      <c r="B55" s="29" t="s">
        <v>200</v>
      </c>
      <c r="C55" s="24">
        <f>C40*C41</f>
        <v>0</v>
      </c>
      <c r="D55" s="24">
        <f t="shared" ref="D55:J55" si="10">D40*D41</f>
        <v>0</v>
      </c>
      <c r="E55" s="24">
        <f t="shared" si="10"/>
        <v>0</v>
      </c>
      <c r="F55" s="24">
        <f t="shared" si="10"/>
        <v>0</v>
      </c>
      <c r="G55" s="24">
        <f t="shared" si="10"/>
        <v>0</v>
      </c>
      <c r="H55" s="24">
        <f t="shared" si="10"/>
        <v>0</v>
      </c>
      <c r="I55" s="24">
        <f t="shared" si="10"/>
        <v>0</v>
      </c>
      <c r="J55" s="24">
        <f t="shared" si="10"/>
        <v>0</v>
      </c>
      <c r="K55" s="32">
        <f>SUM(C55:J55)</f>
        <v>0</v>
      </c>
      <c r="L55" s="3"/>
    </row>
    <row r="56" spans="1:12" x14ac:dyDescent="0.25">
      <c r="A56" s="3"/>
      <c r="B56" s="29"/>
      <c r="C56" s="24"/>
      <c r="D56" s="24"/>
      <c r="E56" s="24"/>
      <c r="F56" s="24"/>
      <c r="G56" s="24"/>
      <c r="H56" s="24"/>
      <c r="I56" s="24"/>
      <c r="J56" s="24"/>
      <c r="K56" s="32"/>
      <c r="L56" s="3"/>
    </row>
    <row r="57" spans="1:12" ht="15.75" thickBot="1" x14ac:dyDescent="0.3">
      <c r="A57" s="3"/>
      <c r="B57" s="33" t="s">
        <v>3</v>
      </c>
      <c r="C57" s="34">
        <f t="shared" ref="C57:J57" si="11">C53-C55</f>
        <v>0</v>
      </c>
      <c r="D57" s="34">
        <f t="shared" si="11"/>
        <v>0</v>
      </c>
      <c r="E57" s="34">
        <f t="shared" si="11"/>
        <v>0</v>
      </c>
      <c r="F57" s="34">
        <f t="shared" si="11"/>
        <v>0</v>
      </c>
      <c r="G57" s="34">
        <f t="shared" si="11"/>
        <v>0</v>
      </c>
      <c r="H57" s="34">
        <f t="shared" si="11"/>
        <v>0</v>
      </c>
      <c r="I57" s="34">
        <f t="shared" si="11"/>
        <v>0</v>
      </c>
      <c r="J57" s="34">
        <f t="shared" si="11"/>
        <v>0</v>
      </c>
      <c r="K57" s="35">
        <f>SUM(C57:J57)</f>
        <v>0</v>
      </c>
      <c r="L57" s="8"/>
    </row>
    <row r="58" spans="1:12" ht="15.75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thickTop="1" x14ac:dyDescent="0.25">
      <c r="A60" s="3"/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  <c r="L60" s="3"/>
    </row>
    <row r="61" spans="1:12" x14ac:dyDescent="0.25">
      <c r="A61" s="3"/>
      <c r="B61" s="66" t="s">
        <v>15</v>
      </c>
      <c r="C61" s="12"/>
      <c r="D61" s="12"/>
      <c r="E61" s="12"/>
      <c r="F61" s="5"/>
      <c r="G61" s="12"/>
      <c r="H61" s="12"/>
      <c r="I61" s="12"/>
      <c r="J61" s="12"/>
      <c r="K61" s="28" t="s">
        <v>25</v>
      </c>
      <c r="L61" s="3"/>
    </row>
    <row r="62" spans="1:12" x14ac:dyDescent="0.25">
      <c r="A62" s="3"/>
      <c r="B62" s="29"/>
      <c r="C62" s="13" t="s">
        <v>1</v>
      </c>
      <c r="D62" s="13" t="s">
        <v>1</v>
      </c>
      <c r="E62" s="14" t="s">
        <v>0</v>
      </c>
      <c r="F62" s="14" t="s">
        <v>0</v>
      </c>
      <c r="G62" s="14" t="s">
        <v>0</v>
      </c>
      <c r="H62" s="16" t="s">
        <v>6</v>
      </c>
      <c r="I62" s="16" t="s">
        <v>6</v>
      </c>
      <c r="J62" s="17" t="s">
        <v>6</v>
      </c>
      <c r="K62" s="28" t="s">
        <v>16</v>
      </c>
      <c r="L62" s="6"/>
    </row>
    <row r="63" spans="1:12" x14ac:dyDescent="0.25">
      <c r="A63" s="3"/>
      <c r="B63" s="29"/>
      <c r="C63" s="13" t="s">
        <v>7</v>
      </c>
      <c r="D63" s="13" t="s">
        <v>170</v>
      </c>
      <c r="E63" s="14" t="s">
        <v>171</v>
      </c>
      <c r="F63" s="80" t="s">
        <v>8</v>
      </c>
      <c r="G63" s="14" t="s">
        <v>170</v>
      </c>
      <c r="H63" s="16" t="s">
        <v>7</v>
      </c>
      <c r="I63" s="16" t="s">
        <v>170</v>
      </c>
      <c r="J63" s="17" t="s">
        <v>17</v>
      </c>
      <c r="K63" s="28"/>
      <c r="L63" s="6"/>
    </row>
    <row r="64" spans="1:12" x14ac:dyDescent="0.25">
      <c r="A64" s="3"/>
      <c r="B64" s="29"/>
      <c r="C64" s="19"/>
      <c r="D64" s="19"/>
      <c r="E64" s="20"/>
      <c r="F64" s="20"/>
      <c r="G64" s="20"/>
      <c r="H64" s="22"/>
      <c r="I64" s="22"/>
      <c r="J64" s="23"/>
      <c r="K64" s="30"/>
      <c r="L64" s="3"/>
    </row>
    <row r="65" spans="1:12" x14ac:dyDescent="0.25">
      <c r="A65" s="3"/>
      <c r="B65" s="29" t="s">
        <v>18</v>
      </c>
      <c r="C65" s="19">
        <v>0</v>
      </c>
      <c r="D65" s="19">
        <v>0</v>
      </c>
      <c r="E65" s="20">
        <v>0</v>
      </c>
      <c r="F65" s="20">
        <v>0</v>
      </c>
      <c r="G65" s="20">
        <v>0</v>
      </c>
      <c r="H65" s="22">
        <v>1.76</v>
      </c>
      <c r="I65" s="22">
        <v>1.76</v>
      </c>
      <c r="J65" s="23">
        <v>3.25</v>
      </c>
      <c r="K65" s="30"/>
      <c r="L65" s="3"/>
    </row>
    <row r="66" spans="1:12" ht="15.75" thickBot="1" x14ac:dyDescent="0.3">
      <c r="A66" s="3"/>
      <c r="B66" s="29" t="s">
        <v>20</v>
      </c>
      <c r="C66" s="19">
        <v>1.74</v>
      </c>
      <c r="D66" s="19">
        <v>1.74</v>
      </c>
      <c r="E66" s="20">
        <v>1.74</v>
      </c>
      <c r="F66" s="20">
        <v>1.74</v>
      </c>
      <c r="G66" s="20">
        <v>1.74</v>
      </c>
      <c r="H66" s="22">
        <v>1.74</v>
      </c>
      <c r="I66" s="22">
        <v>1.74</v>
      </c>
      <c r="J66" s="23">
        <v>2.5</v>
      </c>
      <c r="K66" s="30"/>
      <c r="L66" s="3"/>
    </row>
    <row r="67" spans="1:12" ht="15.75" thickBot="1" x14ac:dyDescent="0.3">
      <c r="A67" s="3"/>
      <c r="B67" s="29" t="s">
        <v>198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1">
        <v>0</v>
      </c>
      <c r="K67" s="31">
        <f>SUM(C67:J67)</f>
        <v>0</v>
      </c>
      <c r="L67" s="3"/>
    </row>
    <row r="68" spans="1:12" x14ac:dyDescent="0.25">
      <c r="A68" s="3"/>
      <c r="B68" s="29" t="s">
        <v>12</v>
      </c>
      <c r="C68" s="19"/>
      <c r="D68" s="19"/>
      <c r="E68" s="20"/>
      <c r="F68" s="20"/>
      <c r="G68" s="20"/>
      <c r="H68" s="22"/>
      <c r="I68" s="22"/>
      <c r="J68" s="23"/>
      <c r="K68" s="30"/>
      <c r="L68" s="3"/>
    </row>
    <row r="69" spans="1:12" x14ac:dyDescent="0.25">
      <c r="A69" s="3"/>
      <c r="B69" s="29" t="s">
        <v>2</v>
      </c>
      <c r="C69" s="19">
        <v>1.46</v>
      </c>
      <c r="D69" s="19">
        <v>1.46</v>
      </c>
      <c r="E69" s="20">
        <v>1.1599999999999999</v>
      </c>
      <c r="F69" s="20">
        <v>1.1599999999999999</v>
      </c>
      <c r="G69" s="20">
        <v>1.1599999999999999</v>
      </c>
      <c r="H69" s="22">
        <v>0.26</v>
      </c>
      <c r="I69" s="22">
        <v>0.26</v>
      </c>
      <c r="J69" s="23">
        <v>0</v>
      </c>
      <c r="K69" s="30"/>
      <c r="L69" s="3"/>
    </row>
    <row r="70" spans="1:12" x14ac:dyDescent="0.25">
      <c r="A70" s="3"/>
      <c r="B70" s="29" t="s">
        <v>10</v>
      </c>
      <c r="C70" s="19">
        <v>0</v>
      </c>
      <c r="D70" s="19">
        <v>0</v>
      </c>
      <c r="E70" s="20">
        <v>0.3</v>
      </c>
      <c r="F70" s="20">
        <v>0.3</v>
      </c>
      <c r="G70" s="20">
        <v>0.3</v>
      </c>
      <c r="H70" s="22">
        <v>0</v>
      </c>
      <c r="I70" s="22">
        <v>0</v>
      </c>
      <c r="J70" s="23">
        <v>0</v>
      </c>
      <c r="K70" s="30"/>
      <c r="L70" s="3"/>
    </row>
    <row r="71" spans="1:12" ht="15.75" thickBot="1" x14ac:dyDescent="0.3">
      <c r="A71" s="3"/>
      <c r="B71" s="29"/>
      <c r="C71" s="19"/>
      <c r="D71" s="19"/>
      <c r="E71" s="20"/>
      <c r="F71" s="20"/>
      <c r="G71" s="20"/>
      <c r="H71" s="22"/>
      <c r="I71" s="22"/>
      <c r="J71" s="23"/>
      <c r="K71" s="30"/>
      <c r="L71" s="3"/>
    </row>
    <row r="72" spans="1:12" ht="15.75" thickBot="1" x14ac:dyDescent="0.3">
      <c r="A72" s="3"/>
      <c r="B72" s="29" t="s">
        <v>14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1">
        <v>0</v>
      </c>
      <c r="K72" s="31">
        <f>SUM(C72:J72)</f>
        <v>0</v>
      </c>
      <c r="L72" s="3"/>
    </row>
    <row r="73" spans="1:12" x14ac:dyDescent="0.25">
      <c r="A73" s="3"/>
      <c r="B73" s="29"/>
      <c r="C73" s="12"/>
      <c r="D73" s="12"/>
      <c r="E73" s="12"/>
      <c r="F73" s="12"/>
      <c r="G73" s="12"/>
      <c r="H73" s="12"/>
      <c r="I73" s="12"/>
      <c r="J73" s="12"/>
      <c r="K73" s="30"/>
      <c r="L73" s="3"/>
    </row>
    <row r="74" spans="1:12" x14ac:dyDescent="0.25">
      <c r="A74" s="3"/>
      <c r="B74" s="29" t="s">
        <v>199</v>
      </c>
      <c r="C74" s="24">
        <f>C65*C67</f>
        <v>0</v>
      </c>
      <c r="D74" s="24">
        <f t="shared" ref="D74:J74" si="12">D65*D67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24">
        <f t="shared" si="12"/>
        <v>0</v>
      </c>
      <c r="J74" s="24">
        <f t="shared" si="12"/>
        <v>0</v>
      </c>
      <c r="K74" s="32">
        <f>SUM(C74:J74)</f>
        <v>0</v>
      </c>
      <c r="L74" s="3"/>
    </row>
    <row r="75" spans="1:12" x14ac:dyDescent="0.25">
      <c r="A75" s="3"/>
      <c r="B75" s="29" t="s">
        <v>21</v>
      </c>
      <c r="C75" s="24">
        <f>C70*C72</f>
        <v>0</v>
      </c>
      <c r="D75" s="24">
        <f>D70*D72</f>
        <v>0</v>
      </c>
      <c r="E75" s="24">
        <f>E70*E72</f>
        <v>0</v>
      </c>
      <c r="F75" s="24">
        <f t="shared" ref="F75:J75" si="13">F70*F72</f>
        <v>0</v>
      </c>
      <c r="G75" s="24">
        <f t="shared" si="13"/>
        <v>0</v>
      </c>
      <c r="H75" s="24">
        <f t="shared" si="13"/>
        <v>0</v>
      </c>
      <c r="I75" s="24">
        <f t="shared" si="13"/>
        <v>0</v>
      </c>
      <c r="J75" s="24">
        <f t="shared" si="13"/>
        <v>0</v>
      </c>
      <c r="K75" s="32">
        <f>SUM(C75:J75)</f>
        <v>0</v>
      </c>
      <c r="L75" s="3"/>
    </row>
    <row r="76" spans="1:12" x14ac:dyDescent="0.25">
      <c r="A76" s="3"/>
      <c r="B76" s="29" t="s">
        <v>22</v>
      </c>
      <c r="C76" s="24">
        <f>C69*C72</f>
        <v>0</v>
      </c>
      <c r="D76" s="24">
        <f>D69*D72</f>
        <v>0</v>
      </c>
      <c r="E76" s="24">
        <f>E69*E72</f>
        <v>0</v>
      </c>
      <c r="F76" s="24">
        <f t="shared" ref="F76:J76" si="14">F69*F72</f>
        <v>0</v>
      </c>
      <c r="G76" s="24">
        <f t="shared" si="14"/>
        <v>0</v>
      </c>
      <c r="H76" s="24">
        <f t="shared" si="14"/>
        <v>0</v>
      </c>
      <c r="I76" s="24">
        <f t="shared" si="14"/>
        <v>0</v>
      </c>
      <c r="J76" s="24">
        <f t="shared" si="14"/>
        <v>0</v>
      </c>
      <c r="K76" s="32">
        <f>SUM(C76:J76)</f>
        <v>0</v>
      </c>
      <c r="L76" s="3"/>
    </row>
    <row r="77" spans="1:12" x14ac:dyDescent="0.25">
      <c r="A77" s="3"/>
      <c r="B77" s="29"/>
      <c r="C77" s="24"/>
      <c r="D77" s="24"/>
      <c r="E77" s="24"/>
      <c r="F77" s="24"/>
      <c r="G77" s="24"/>
      <c r="H77" s="24"/>
      <c r="I77" s="24"/>
      <c r="J77" s="24"/>
      <c r="K77" s="32"/>
      <c r="L77" s="3"/>
    </row>
    <row r="78" spans="1:12" x14ac:dyDescent="0.25">
      <c r="A78" s="3"/>
      <c r="B78" s="29" t="s">
        <v>19</v>
      </c>
      <c r="C78" s="12"/>
      <c r="D78" s="12"/>
      <c r="E78" s="12"/>
      <c r="F78" s="12"/>
      <c r="G78" s="12"/>
      <c r="H78" s="12"/>
      <c r="I78" s="12"/>
      <c r="J78" s="12"/>
      <c r="K78" s="30"/>
      <c r="L78" s="3"/>
    </row>
    <row r="79" spans="1:12" x14ac:dyDescent="0.25">
      <c r="A79" s="3"/>
      <c r="B79" s="29" t="s">
        <v>11</v>
      </c>
      <c r="C79" s="24">
        <f>SUM(C74:C76)</f>
        <v>0</v>
      </c>
      <c r="D79" s="24">
        <f>SUM(D74:D76)</f>
        <v>0</v>
      </c>
      <c r="E79" s="24">
        <f>SUM(E74:E76)</f>
        <v>0</v>
      </c>
      <c r="F79" s="24">
        <f>SUM(F74:F76)</f>
        <v>0</v>
      </c>
      <c r="G79" s="24">
        <f>SUM(G74:G76)</f>
        <v>0</v>
      </c>
      <c r="H79" s="24">
        <f t="shared" ref="H79:J79" si="15">SUM(H74:H76)</f>
        <v>0</v>
      </c>
      <c r="I79" s="24">
        <f t="shared" si="15"/>
        <v>0</v>
      </c>
      <c r="J79" s="24">
        <f t="shared" si="15"/>
        <v>0</v>
      </c>
      <c r="K79" s="32">
        <f>SUM(C79:J79)</f>
        <v>0</v>
      </c>
      <c r="L79" s="3"/>
    </row>
    <row r="80" spans="1:12" x14ac:dyDescent="0.25">
      <c r="A80" s="3"/>
      <c r="B80" s="29"/>
      <c r="C80" s="24"/>
      <c r="D80" s="24"/>
      <c r="E80" s="24"/>
      <c r="F80" s="24"/>
      <c r="G80" s="24"/>
      <c r="H80" s="24"/>
      <c r="I80" s="24"/>
      <c r="J80" s="24"/>
      <c r="K80" s="32"/>
      <c r="L80" s="3"/>
    </row>
    <row r="81" spans="1:12" x14ac:dyDescent="0.25">
      <c r="A81" s="3"/>
      <c r="B81" s="29" t="s">
        <v>200</v>
      </c>
      <c r="C81" s="24">
        <f>C66*C67</f>
        <v>0</v>
      </c>
      <c r="D81" s="24">
        <f t="shared" ref="D81:J81" si="16">D66*D67</f>
        <v>0</v>
      </c>
      <c r="E81" s="24">
        <f t="shared" si="16"/>
        <v>0</v>
      </c>
      <c r="F81" s="24">
        <f t="shared" si="16"/>
        <v>0</v>
      </c>
      <c r="G81" s="24">
        <f t="shared" si="16"/>
        <v>0</v>
      </c>
      <c r="H81" s="24">
        <f t="shared" si="16"/>
        <v>0</v>
      </c>
      <c r="I81" s="24">
        <f t="shared" si="16"/>
        <v>0</v>
      </c>
      <c r="J81" s="24">
        <f t="shared" si="16"/>
        <v>0</v>
      </c>
      <c r="K81" s="32">
        <f>SUM(C81:J81)</f>
        <v>0</v>
      </c>
      <c r="L81" s="3"/>
    </row>
    <row r="82" spans="1:12" x14ac:dyDescent="0.25">
      <c r="A82" s="3"/>
      <c r="B82" s="29"/>
      <c r="C82" s="24"/>
      <c r="D82" s="24"/>
      <c r="E82" s="24"/>
      <c r="F82" s="24"/>
      <c r="G82" s="24"/>
      <c r="H82" s="24"/>
      <c r="I82" s="24"/>
      <c r="J82" s="24"/>
      <c r="K82" s="32"/>
      <c r="L82" s="3"/>
    </row>
    <row r="83" spans="1:12" ht="15.75" thickBot="1" x14ac:dyDescent="0.3">
      <c r="A83" s="3"/>
      <c r="B83" s="33" t="s">
        <v>3</v>
      </c>
      <c r="C83" s="34">
        <f t="shared" ref="C83:J83" si="17">C79-C81</f>
        <v>0</v>
      </c>
      <c r="D83" s="34">
        <f t="shared" si="17"/>
        <v>0</v>
      </c>
      <c r="E83" s="34">
        <f t="shared" si="17"/>
        <v>0</v>
      </c>
      <c r="F83" s="34">
        <f t="shared" si="17"/>
        <v>0</v>
      </c>
      <c r="G83" s="34">
        <f t="shared" si="17"/>
        <v>0</v>
      </c>
      <c r="H83" s="34">
        <f t="shared" si="17"/>
        <v>0</v>
      </c>
      <c r="I83" s="34">
        <f t="shared" si="17"/>
        <v>0</v>
      </c>
      <c r="J83" s="34">
        <f t="shared" si="17"/>
        <v>0</v>
      </c>
      <c r="K83" s="35">
        <f>SUM(C83:J83)</f>
        <v>0</v>
      </c>
      <c r="L83" s="8"/>
    </row>
    <row r="84" spans="1:12" ht="15.75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thickTop="1" x14ac:dyDescent="0.25">
      <c r="A86" s="3"/>
      <c r="B86" s="25" t="s">
        <v>5</v>
      </c>
      <c r="C86" s="26"/>
      <c r="D86" s="26"/>
      <c r="E86" s="26"/>
      <c r="F86" s="26"/>
      <c r="G86" s="26"/>
      <c r="H86" s="26"/>
      <c r="I86" s="26"/>
      <c r="J86" s="26"/>
      <c r="K86" s="27"/>
      <c r="L86" s="3"/>
    </row>
    <row r="87" spans="1:12" x14ac:dyDescent="0.25">
      <c r="A87" s="3"/>
      <c r="B87" s="66" t="s">
        <v>30</v>
      </c>
      <c r="C87" s="12"/>
      <c r="D87" s="12"/>
      <c r="E87" s="12"/>
      <c r="F87" s="5"/>
      <c r="G87" s="12"/>
      <c r="H87" s="12"/>
      <c r="I87" s="12"/>
      <c r="J87" s="12"/>
      <c r="K87" s="28" t="s">
        <v>25</v>
      </c>
      <c r="L87" s="3"/>
    </row>
    <row r="88" spans="1:12" x14ac:dyDescent="0.25">
      <c r="A88" s="3"/>
      <c r="B88" s="29"/>
      <c r="C88" s="13" t="s">
        <v>1</v>
      </c>
      <c r="D88" s="13" t="s">
        <v>1</v>
      </c>
      <c r="E88" s="14" t="s">
        <v>0</v>
      </c>
      <c r="F88" s="14" t="s">
        <v>0</v>
      </c>
      <c r="G88" s="14" t="s">
        <v>0</v>
      </c>
      <c r="H88" s="16" t="s">
        <v>6</v>
      </c>
      <c r="I88" s="16" t="s">
        <v>6</v>
      </c>
      <c r="J88" s="17" t="s">
        <v>6</v>
      </c>
      <c r="K88" s="28" t="s">
        <v>16</v>
      </c>
      <c r="L88" s="6"/>
    </row>
    <row r="89" spans="1:12" x14ac:dyDescent="0.25">
      <c r="A89" s="3"/>
      <c r="B89" s="29"/>
      <c r="C89" s="13" t="s">
        <v>7</v>
      </c>
      <c r="D89" s="13" t="s">
        <v>170</v>
      </c>
      <c r="E89" s="14" t="s">
        <v>171</v>
      </c>
      <c r="F89" s="80" t="s">
        <v>8</v>
      </c>
      <c r="G89" s="14" t="s">
        <v>170</v>
      </c>
      <c r="H89" s="16" t="s">
        <v>7</v>
      </c>
      <c r="I89" s="16" t="s">
        <v>170</v>
      </c>
      <c r="J89" s="17" t="s">
        <v>17</v>
      </c>
      <c r="K89" s="28"/>
      <c r="L89" s="6"/>
    </row>
    <row r="90" spans="1:12" x14ac:dyDescent="0.25">
      <c r="A90" s="3"/>
      <c r="B90" s="29"/>
      <c r="C90" s="19"/>
      <c r="D90" s="19"/>
      <c r="E90" s="20"/>
      <c r="F90" s="20"/>
      <c r="G90" s="20"/>
      <c r="H90" s="22"/>
      <c r="I90" s="22"/>
      <c r="J90" s="23"/>
      <c r="K90" s="30"/>
      <c r="L90" s="3"/>
    </row>
    <row r="91" spans="1:12" x14ac:dyDescent="0.25">
      <c r="A91" s="3"/>
      <c r="B91" s="29" t="s">
        <v>18</v>
      </c>
      <c r="C91" s="19">
        <v>0</v>
      </c>
      <c r="D91" s="19">
        <v>0</v>
      </c>
      <c r="E91" s="20">
        <v>0</v>
      </c>
      <c r="F91" s="20">
        <v>0</v>
      </c>
      <c r="G91" s="20">
        <v>0</v>
      </c>
      <c r="H91" s="22">
        <v>1.76</v>
      </c>
      <c r="I91" s="22">
        <v>1.76</v>
      </c>
      <c r="J91" s="23">
        <v>3.25</v>
      </c>
      <c r="K91" s="30"/>
      <c r="L91" s="3"/>
    </row>
    <row r="92" spans="1:12" ht="15.75" thickBot="1" x14ac:dyDescent="0.3">
      <c r="A92" s="3"/>
      <c r="B92" s="29" t="s">
        <v>20</v>
      </c>
      <c r="C92" s="19">
        <v>1.74</v>
      </c>
      <c r="D92" s="19">
        <v>1.74</v>
      </c>
      <c r="E92" s="20">
        <v>1.74</v>
      </c>
      <c r="F92" s="20">
        <v>1.74</v>
      </c>
      <c r="G92" s="20">
        <v>1.74</v>
      </c>
      <c r="H92" s="22">
        <v>1.74</v>
      </c>
      <c r="I92" s="22">
        <v>1.74</v>
      </c>
      <c r="J92" s="23">
        <v>2.5</v>
      </c>
      <c r="K92" s="30"/>
      <c r="L92" s="3"/>
    </row>
    <row r="93" spans="1:12" ht="15.75" thickBot="1" x14ac:dyDescent="0.3">
      <c r="A93" s="3"/>
      <c r="B93" s="29" t="s">
        <v>198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1">
        <v>0</v>
      </c>
      <c r="K93" s="31">
        <f>SUM(C93:J93)</f>
        <v>0</v>
      </c>
      <c r="L93" s="3"/>
    </row>
    <row r="94" spans="1:12" x14ac:dyDescent="0.25">
      <c r="A94" s="3"/>
      <c r="B94" s="29" t="s">
        <v>12</v>
      </c>
      <c r="C94" s="19"/>
      <c r="D94" s="19"/>
      <c r="E94" s="20"/>
      <c r="F94" s="20"/>
      <c r="G94" s="20"/>
      <c r="H94" s="22"/>
      <c r="I94" s="22"/>
      <c r="J94" s="23"/>
      <c r="K94" s="30"/>
      <c r="L94" s="3"/>
    </row>
    <row r="95" spans="1:12" x14ac:dyDescent="0.25">
      <c r="A95" s="3"/>
      <c r="B95" s="29" t="s">
        <v>2</v>
      </c>
      <c r="C95" s="19">
        <v>1.46</v>
      </c>
      <c r="D95" s="19">
        <v>1.46</v>
      </c>
      <c r="E95" s="20">
        <v>1.1599999999999999</v>
      </c>
      <c r="F95" s="20">
        <v>1.1599999999999999</v>
      </c>
      <c r="G95" s="20">
        <v>1.1599999999999999</v>
      </c>
      <c r="H95" s="22">
        <v>0.26</v>
      </c>
      <c r="I95" s="22">
        <v>0.26</v>
      </c>
      <c r="J95" s="23">
        <v>0</v>
      </c>
      <c r="K95" s="30"/>
      <c r="L95" s="3"/>
    </row>
    <row r="96" spans="1:12" x14ac:dyDescent="0.25">
      <c r="A96" s="3"/>
      <c r="B96" s="29" t="s">
        <v>10</v>
      </c>
      <c r="C96" s="19">
        <v>0</v>
      </c>
      <c r="D96" s="19">
        <v>0</v>
      </c>
      <c r="E96" s="20">
        <v>0.3</v>
      </c>
      <c r="F96" s="20">
        <v>0.3</v>
      </c>
      <c r="G96" s="20">
        <v>0.3</v>
      </c>
      <c r="H96" s="22">
        <v>0</v>
      </c>
      <c r="I96" s="22">
        <v>0</v>
      </c>
      <c r="J96" s="23">
        <v>0</v>
      </c>
      <c r="K96" s="30"/>
      <c r="L96" s="3"/>
    </row>
    <row r="97" spans="1:12" ht="15.75" thickBot="1" x14ac:dyDescent="0.3">
      <c r="A97" s="3"/>
      <c r="B97" s="29"/>
      <c r="C97" s="19"/>
      <c r="D97" s="19"/>
      <c r="E97" s="20"/>
      <c r="F97" s="20"/>
      <c r="G97" s="20"/>
      <c r="H97" s="22"/>
      <c r="I97" s="22"/>
      <c r="J97" s="23"/>
      <c r="K97" s="30"/>
      <c r="L97" s="3"/>
    </row>
    <row r="98" spans="1:12" ht="15.75" thickBot="1" x14ac:dyDescent="0.3">
      <c r="A98" s="3"/>
      <c r="B98" s="29" t="s">
        <v>14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1">
        <v>0</v>
      </c>
      <c r="K98" s="31">
        <f>SUM(C98:J98)</f>
        <v>0</v>
      </c>
      <c r="L98" s="3"/>
    </row>
    <row r="99" spans="1:12" x14ac:dyDescent="0.25">
      <c r="A99" s="3"/>
      <c r="B99" s="29"/>
      <c r="C99" s="12"/>
      <c r="D99" s="12"/>
      <c r="E99" s="12"/>
      <c r="F99" s="12"/>
      <c r="G99" s="12"/>
      <c r="H99" s="12"/>
      <c r="I99" s="12"/>
      <c r="J99" s="12"/>
      <c r="K99" s="30"/>
      <c r="L99" s="3"/>
    </row>
    <row r="100" spans="1:12" x14ac:dyDescent="0.25">
      <c r="A100" s="3"/>
      <c r="B100" s="29" t="s">
        <v>199</v>
      </c>
      <c r="C100" s="24">
        <f>C91*C93</f>
        <v>0</v>
      </c>
      <c r="D100" s="24">
        <f t="shared" ref="D100:J100" si="18">D91*D93</f>
        <v>0</v>
      </c>
      <c r="E100" s="24">
        <f t="shared" si="18"/>
        <v>0</v>
      </c>
      <c r="F100" s="24">
        <f t="shared" si="18"/>
        <v>0</v>
      </c>
      <c r="G100" s="24">
        <f t="shared" si="18"/>
        <v>0</v>
      </c>
      <c r="H100" s="24">
        <f t="shared" si="18"/>
        <v>0</v>
      </c>
      <c r="I100" s="24">
        <f t="shared" si="18"/>
        <v>0</v>
      </c>
      <c r="J100" s="24">
        <f t="shared" si="18"/>
        <v>0</v>
      </c>
      <c r="K100" s="32">
        <f>SUM(C100:J100)</f>
        <v>0</v>
      </c>
      <c r="L100" s="3"/>
    </row>
    <row r="101" spans="1:12" x14ac:dyDescent="0.25">
      <c r="A101" s="3"/>
      <c r="B101" s="29" t="s">
        <v>21</v>
      </c>
      <c r="C101" s="24">
        <f>C96*C98</f>
        <v>0</v>
      </c>
      <c r="D101" s="24">
        <f>D96*D98</f>
        <v>0</v>
      </c>
      <c r="E101" s="24">
        <f>E96*E98</f>
        <v>0</v>
      </c>
      <c r="F101" s="24">
        <f t="shared" ref="F101:J101" si="19">F96*F98</f>
        <v>0</v>
      </c>
      <c r="G101" s="24">
        <f t="shared" si="19"/>
        <v>0</v>
      </c>
      <c r="H101" s="24">
        <f t="shared" si="19"/>
        <v>0</v>
      </c>
      <c r="I101" s="24">
        <f t="shared" si="19"/>
        <v>0</v>
      </c>
      <c r="J101" s="24">
        <f t="shared" si="19"/>
        <v>0</v>
      </c>
      <c r="K101" s="32">
        <f>SUM(C101:J101)</f>
        <v>0</v>
      </c>
      <c r="L101" s="3"/>
    </row>
    <row r="102" spans="1:12" x14ac:dyDescent="0.25">
      <c r="A102" s="3"/>
      <c r="B102" s="29" t="s">
        <v>22</v>
      </c>
      <c r="C102" s="24">
        <f>C95*C98</f>
        <v>0</v>
      </c>
      <c r="D102" s="24">
        <f>D95*D98</f>
        <v>0</v>
      </c>
      <c r="E102" s="24">
        <f>E95*E98</f>
        <v>0</v>
      </c>
      <c r="F102" s="24">
        <f t="shared" ref="F102:J102" si="20">F95*F98</f>
        <v>0</v>
      </c>
      <c r="G102" s="24">
        <f t="shared" si="20"/>
        <v>0</v>
      </c>
      <c r="H102" s="24">
        <f t="shared" si="20"/>
        <v>0</v>
      </c>
      <c r="I102" s="24">
        <f t="shared" si="20"/>
        <v>0</v>
      </c>
      <c r="J102" s="24">
        <f t="shared" si="20"/>
        <v>0</v>
      </c>
      <c r="K102" s="32">
        <f>SUM(C102:J102)</f>
        <v>0</v>
      </c>
      <c r="L102" s="3"/>
    </row>
    <row r="103" spans="1:12" x14ac:dyDescent="0.25">
      <c r="A103" s="3"/>
      <c r="B103" s="29"/>
      <c r="C103" s="24"/>
      <c r="D103" s="24"/>
      <c r="E103" s="24"/>
      <c r="F103" s="24"/>
      <c r="G103" s="24"/>
      <c r="H103" s="24"/>
      <c r="I103" s="24"/>
      <c r="J103" s="24"/>
      <c r="K103" s="32"/>
      <c r="L103" s="3"/>
    </row>
    <row r="104" spans="1:12" x14ac:dyDescent="0.25">
      <c r="A104" s="3"/>
      <c r="B104" s="29" t="s">
        <v>19</v>
      </c>
      <c r="C104" s="12"/>
      <c r="D104" s="12"/>
      <c r="E104" s="12"/>
      <c r="F104" s="12"/>
      <c r="G104" s="12"/>
      <c r="H104" s="12"/>
      <c r="I104" s="12"/>
      <c r="J104" s="12"/>
      <c r="K104" s="30"/>
      <c r="L104" s="3"/>
    </row>
    <row r="105" spans="1:12" x14ac:dyDescent="0.25">
      <c r="A105" s="3"/>
      <c r="B105" s="29" t="s">
        <v>11</v>
      </c>
      <c r="C105" s="24">
        <f>SUM(C100:C102)</f>
        <v>0</v>
      </c>
      <c r="D105" s="24">
        <f>SUM(D100:D102)</f>
        <v>0</v>
      </c>
      <c r="E105" s="24">
        <f>SUM(E100:E102)</f>
        <v>0</v>
      </c>
      <c r="F105" s="24">
        <f>SUM(F100:F102)</f>
        <v>0</v>
      </c>
      <c r="G105" s="24">
        <f>SUM(G100:G102)</f>
        <v>0</v>
      </c>
      <c r="H105" s="24">
        <f t="shared" ref="H105:J105" si="21">SUM(H100:H102)</f>
        <v>0</v>
      </c>
      <c r="I105" s="24">
        <f t="shared" si="21"/>
        <v>0</v>
      </c>
      <c r="J105" s="24">
        <f t="shared" si="21"/>
        <v>0</v>
      </c>
      <c r="K105" s="32">
        <f>SUM(C105:J105)</f>
        <v>0</v>
      </c>
      <c r="L105" s="3"/>
    </row>
    <row r="106" spans="1:12" x14ac:dyDescent="0.25">
      <c r="A106" s="3"/>
      <c r="B106" s="29"/>
      <c r="C106" s="24"/>
      <c r="D106" s="24"/>
      <c r="E106" s="24"/>
      <c r="F106" s="24"/>
      <c r="G106" s="24"/>
      <c r="H106" s="24"/>
      <c r="I106" s="24"/>
      <c r="J106" s="24"/>
      <c r="K106" s="32"/>
      <c r="L106" s="3"/>
    </row>
    <row r="107" spans="1:12" x14ac:dyDescent="0.25">
      <c r="A107" s="3"/>
      <c r="B107" s="29" t="s">
        <v>200</v>
      </c>
      <c r="C107" s="24">
        <f>C92*C93</f>
        <v>0</v>
      </c>
      <c r="D107" s="24">
        <f t="shared" ref="D107:J107" si="22">D92*D93</f>
        <v>0</v>
      </c>
      <c r="E107" s="24">
        <f t="shared" si="22"/>
        <v>0</v>
      </c>
      <c r="F107" s="24">
        <f t="shared" si="22"/>
        <v>0</v>
      </c>
      <c r="G107" s="24">
        <f t="shared" si="22"/>
        <v>0</v>
      </c>
      <c r="H107" s="24">
        <f t="shared" si="22"/>
        <v>0</v>
      </c>
      <c r="I107" s="24">
        <f t="shared" si="22"/>
        <v>0</v>
      </c>
      <c r="J107" s="24">
        <f t="shared" si="22"/>
        <v>0</v>
      </c>
      <c r="K107" s="32">
        <f>SUM(C107:J107)</f>
        <v>0</v>
      </c>
      <c r="L107" s="3"/>
    </row>
    <row r="108" spans="1:12" x14ac:dyDescent="0.25">
      <c r="A108" s="3"/>
      <c r="B108" s="29"/>
      <c r="C108" s="24"/>
      <c r="D108" s="24"/>
      <c r="E108" s="24"/>
      <c r="F108" s="24"/>
      <c r="G108" s="24"/>
      <c r="H108" s="24"/>
      <c r="I108" s="24"/>
      <c r="J108" s="24"/>
      <c r="K108" s="32"/>
      <c r="L108" s="3"/>
    </row>
    <row r="109" spans="1:12" ht="15.75" thickBot="1" x14ac:dyDescent="0.3">
      <c r="A109" s="3"/>
      <c r="B109" s="33" t="s">
        <v>3</v>
      </c>
      <c r="C109" s="34">
        <f t="shared" ref="C109:J109" si="23">C105-C107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4">
        <f t="shared" si="23"/>
        <v>0</v>
      </c>
      <c r="K109" s="35">
        <f>SUM(C109:J109)</f>
        <v>0</v>
      </c>
      <c r="L109" s="8"/>
    </row>
    <row r="110" spans="1:12" ht="15.75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thickTop="1" x14ac:dyDescent="0.25">
      <c r="A112" s="3"/>
      <c r="B112" s="25" t="s">
        <v>5</v>
      </c>
      <c r="C112" s="26"/>
      <c r="D112" s="26"/>
      <c r="E112" s="26"/>
      <c r="F112" s="26"/>
      <c r="G112" s="26"/>
      <c r="H112" s="26"/>
      <c r="I112" s="26"/>
      <c r="J112" s="26"/>
      <c r="K112" s="27"/>
      <c r="L112" s="3"/>
    </row>
    <row r="113" spans="1:12" x14ac:dyDescent="0.25">
      <c r="A113" s="3"/>
      <c r="B113" s="66" t="s">
        <v>31</v>
      </c>
      <c r="C113" s="12"/>
      <c r="D113" s="12"/>
      <c r="E113" s="12"/>
      <c r="F113" s="5"/>
      <c r="G113" s="12"/>
      <c r="H113" s="12"/>
      <c r="I113" s="12"/>
      <c r="J113" s="12"/>
      <c r="K113" s="28" t="s">
        <v>25</v>
      </c>
      <c r="L113" s="3"/>
    </row>
    <row r="114" spans="1:12" x14ac:dyDescent="0.25">
      <c r="A114" s="3"/>
      <c r="B114" s="29"/>
      <c r="C114" s="13" t="s">
        <v>1</v>
      </c>
      <c r="D114" s="13" t="s">
        <v>1</v>
      </c>
      <c r="E114" s="14" t="s">
        <v>0</v>
      </c>
      <c r="F114" s="14" t="s">
        <v>0</v>
      </c>
      <c r="G114" s="14" t="s">
        <v>0</v>
      </c>
      <c r="H114" s="16" t="s">
        <v>6</v>
      </c>
      <c r="I114" s="16" t="s">
        <v>6</v>
      </c>
      <c r="J114" s="17" t="s">
        <v>6</v>
      </c>
      <c r="K114" s="28" t="s">
        <v>16</v>
      </c>
      <c r="L114" s="6"/>
    </row>
    <row r="115" spans="1:12" x14ac:dyDescent="0.25">
      <c r="A115" s="3"/>
      <c r="B115" s="29"/>
      <c r="C115" s="13" t="s">
        <v>7</v>
      </c>
      <c r="D115" s="13" t="s">
        <v>170</v>
      </c>
      <c r="E115" s="14" t="s">
        <v>171</v>
      </c>
      <c r="F115" s="80" t="s">
        <v>8</v>
      </c>
      <c r="G115" s="14" t="s">
        <v>170</v>
      </c>
      <c r="H115" s="16" t="s">
        <v>7</v>
      </c>
      <c r="I115" s="16" t="s">
        <v>170</v>
      </c>
      <c r="J115" s="17" t="s">
        <v>17</v>
      </c>
      <c r="K115" s="28"/>
      <c r="L115" s="6"/>
    </row>
    <row r="116" spans="1:12" x14ac:dyDescent="0.25">
      <c r="A116" s="3"/>
      <c r="B116" s="29"/>
      <c r="C116" s="19"/>
      <c r="D116" s="19"/>
      <c r="E116" s="20"/>
      <c r="F116" s="20"/>
      <c r="G116" s="20"/>
      <c r="H116" s="22"/>
      <c r="I116" s="22"/>
      <c r="J116" s="23"/>
      <c r="K116" s="30"/>
      <c r="L116" s="3"/>
    </row>
    <row r="117" spans="1:12" x14ac:dyDescent="0.25">
      <c r="A117" s="3"/>
      <c r="B117" s="29" t="s">
        <v>18</v>
      </c>
      <c r="C117" s="19">
        <v>0</v>
      </c>
      <c r="D117" s="19">
        <v>0</v>
      </c>
      <c r="E117" s="20">
        <v>0</v>
      </c>
      <c r="F117" s="20">
        <v>0</v>
      </c>
      <c r="G117" s="20">
        <v>0</v>
      </c>
      <c r="H117" s="22">
        <v>1.76</v>
      </c>
      <c r="I117" s="22">
        <v>1.76</v>
      </c>
      <c r="J117" s="23">
        <v>3.25</v>
      </c>
      <c r="K117" s="30"/>
      <c r="L117" s="3"/>
    </row>
    <row r="118" spans="1:12" ht="15.75" thickBot="1" x14ac:dyDescent="0.3">
      <c r="A118" s="3"/>
      <c r="B118" s="29" t="s">
        <v>20</v>
      </c>
      <c r="C118" s="19">
        <v>1.74</v>
      </c>
      <c r="D118" s="19">
        <v>1.74</v>
      </c>
      <c r="E118" s="20">
        <v>1.74</v>
      </c>
      <c r="F118" s="20">
        <v>1.74</v>
      </c>
      <c r="G118" s="20">
        <v>1.74</v>
      </c>
      <c r="H118" s="22">
        <v>1.74</v>
      </c>
      <c r="I118" s="22">
        <v>1.74</v>
      </c>
      <c r="J118" s="23">
        <v>2.5</v>
      </c>
      <c r="K118" s="30"/>
      <c r="L118" s="3"/>
    </row>
    <row r="119" spans="1:12" ht="15.75" thickBot="1" x14ac:dyDescent="0.3">
      <c r="A119" s="3"/>
      <c r="B119" s="29" t="s">
        <v>198</v>
      </c>
      <c r="C119" s="49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1">
        <v>0</v>
      </c>
      <c r="K119" s="31">
        <f>SUM(C119:J119)</f>
        <v>0</v>
      </c>
      <c r="L119" s="3"/>
    </row>
    <row r="120" spans="1:12" x14ac:dyDescent="0.25">
      <c r="A120" s="3"/>
      <c r="B120" s="29" t="s">
        <v>12</v>
      </c>
      <c r="C120" s="19"/>
      <c r="D120" s="19"/>
      <c r="E120" s="20"/>
      <c r="F120" s="20"/>
      <c r="G120" s="20"/>
      <c r="H120" s="22"/>
      <c r="I120" s="22"/>
      <c r="J120" s="23"/>
      <c r="K120" s="30"/>
      <c r="L120" s="3"/>
    </row>
    <row r="121" spans="1:12" x14ac:dyDescent="0.25">
      <c r="A121" s="3"/>
      <c r="B121" s="29" t="s">
        <v>2</v>
      </c>
      <c r="C121" s="19">
        <v>1.46</v>
      </c>
      <c r="D121" s="19">
        <v>1.46</v>
      </c>
      <c r="E121" s="20">
        <v>1.1599999999999999</v>
      </c>
      <c r="F121" s="20">
        <v>1.1599999999999999</v>
      </c>
      <c r="G121" s="20">
        <v>1.1599999999999999</v>
      </c>
      <c r="H121" s="22">
        <v>0.26</v>
      </c>
      <c r="I121" s="22">
        <v>0.26</v>
      </c>
      <c r="J121" s="23">
        <v>0</v>
      </c>
      <c r="K121" s="30"/>
      <c r="L121" s="3"/>
    </row>
    <row r="122" spans="1:12" x14ac:dyDescent="0.25">
      <c r="A122" s="3"/>
      <c r="B122" s="29" t="s">
        <v>10</v>
      </c>
      <c r="C122" s="19">
        <v>0</v>
      </c>
      <c r="D122" s="19">
        <v>0</v>
      </c>
      <c r="E122" s="20">
        <v>0.3</v>
      </c>
      <c r="F122" s="20">
        <v>0.3</v>
      </c>
      <c r="G122" s="20">
        <v>0.3</v>
      </c>
      <c r="H122" s="22">
        <v>0</v>
      </c>
      <c r="I122" s="22">
        <v>0</v>
      </c>
      <c r="J122" s="23">
        <v>0</v>
      </c>
      <c r="K122" s="30"/>
      <c r="L122" s="3"/>
    </row>
    <row r="123" spans="1:12" ht="15.75" thickBot="1" x14ac:dyDescent="0.3">
      <c r="A123" s="3"/>
      <c r="B123" s="29"/>
      <c r="C123" s="19"/>
      <c r="D123" s="19"/>
      <c r="E123" s="20"/>
      <c r="F123" s="20"/>
      <c r="G123" s="20"/>
      <c r="H123" s="22"/>
      <c r="I123" s="22"/>
      <c r="J123" s="23"/>
      <c r="K123" s="30"/>
      <c r="L123" s="3"/>
    </row>
    <row r="124" spans="1:12" ht="15.75" thickBot="1" x14ac:dyDescent="0.3">
      <c r="A124" s="3"/>
      <c r="B124" s="29" t="s">
        <v>14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31">
        <f>SUM(C124:J124)</f>
        <v>0</v>
      </c>
      <c r="L124" s="3"/>
    </row>
    <row r="125" spans="1:12" x14ac:dyDescent="0.25">
      <c r="A125" s="3"/>
      <c r="B125" s="29"/>
      <c r="C125" s="12"/>
      <c r="D125" s="12"/>
      <c r="E125" s="12"/>
      <c r="F125" s="12"/>
      <c r="G125" s="12"/>
      <c r="H125" s="12"/>
      <c r="I125" s="12"/>
      <c r="J125" s="12"/>
      <c r="K125" s="30"/>
      <c r="L125" s="3"/>
    </row>
    <row r="126" spans="1:12" x14ac:dyDescent="0.25">
      <c r="A126" s="3"/>
      <c r="B126" s="29" t="s">
        <v>199</v>
      </c>
      <c r="C126" s="24">
        <f>C117*C119</f>
        <v>0</v>
      </c>
      <c r="D126" s="24">
        <f t="shared" ref="D126:J126" si="24">D117*D119</f>
        <v>0</v>
      </c>
      <c r="E126" s="24">
        <f t="shared" si="24"/>
        <v>0</v>
      </c>
      <c r="F126" s="24">
        <f t="shared" si="24"/>
        <v>0</v>
      </c>
      <c r="G126" s="24">
        <f t="shared" si="24"/>
        <v>0</v>
      </c>
      <c r="H126" s="24">
        <f t="shared" si="24"/>
        <v>0</v>
      </c>
      <c r="I126" s="24">
        <f t="shared" si="24"/>
        <v>0</v>
      </c>
      <c r="J126" s="24">
        <f t="shared" si="24"/>
        <v>0</v>
      </c>
      <c r="K126" s="32">
        <f>SUM(C126:J126)</f>
        <v>0</v>
      </c>
      <c r="L126" s="3"/>
    </row>
    <row r="127" spans="1:12" x14ac:dyDescent="0.25">
      <c r="A127" s="3"/>
      <c r="B127" s="29" t="s">
        <v>21</v>
      </c>
      <c r="C127" s="24">
        <f>C122*C124</f>
        <v>0</v>
      </c>
      <c r="D127" s="24">
        <f>D122*D124</f>
        <v>0</v>
      </c>
      <c r="E127" s="24">
        <f>E122*E124</f>
        <v>0</v>
      </c>
      <c r="F127" s="24">
        <f t="shared" ref="F127:J127" si="25">F122*F124</f>
        <v>0</v>
      </c>
      <c r="G127" s="24">
        <f t="shared" si="25"/>
        <v>0</v>
      </c>
      <c r="H127" s="24">
        <f t="shared" si="25"/>
        <v>0</v>
      </c>
      <c r="I127" s="24">
        <f t="shared" si="25"/>
        <v>0</v>
      </c>
      <c r="J127" s="24">
        <f t="shared" si="25"/>
        <v>0</v>
      </c>
      <c r="K127" s="32">
        <f>SUM(C127:J127)</f>
        <v>0</v>
      </c>
      <c r="L127" s="3"/>
    </row>
    <row r="128" spans="1:12" x14ac:dyDescent="0.25">
      <c r="A128" s="3"/>
      <c r="B128" s="29" t="s">
        <v>22</v>
      </c>
      <c r="C128" s="24">
        <f>C121*C124</f>
        <v>0</v>
      </c>
      <c r="D128" s="24">
        <f>D121*D124</f>
        <v>0</v>
      </c>
      <c r="E128" s="24">
        <f>E121*E124</f>
        <v>0</v>
      </c>
      <c r="F128" s="24">
        <f t="shared" ref="F128:J128" si="26">F121*F124</f>
        <v>0</v>
      </c>
      <c r="G128" s="24">
        <f t="shared" si="26"/>
        <v>0</v>
      </c>
      <c r="H128" s="24">
        <f t="shared" si="26"/>
        <v>0</v>
      </c>
      <c r="I128" s="24">
        <f t="shared" si="26"/>
        <v>0</v>
      </c>
      <c r="J128" s="24">
        <f t="shared" si="26"/>
        <v>0</v>
      </c>
      <c r="K128" s="32">
        <f>SUM(C128:J128)</f>
        <v>0</v>
      </c>
      <c r="L128" s="3"/>
    </row>
    <row r="129" spans="1:12" x14ac:dyDescent="0.25">
      <c r="A129" s="3"/>
      <c r="B129" s="29"/>
      <c r="C129" s="24"/>
      <c r="D129" s="24"/>
      <c r="E129" s="24"/>
      <c r="F129" s="24"/>
      <c r="G129" s="24"/>
      <c r="H129" s="24"/>
      <c r="I129" s="24"/>
      <c r="J129" s="24"/>
      <c r="K129" s="32"/>
      <c r="L129" s="3"/>
    </row>
    <row r="130" spans="1:12" x14ac:dyDescent="0.25">
      <c r="A130" s="3"/>
      <c r="B130" s="29" t="s">
        <v>19</v>
      </c>
      <c r="C130" s="12"/>
      <c r="D130" s="12"/>
      <c r="E130" s="12"/>
      <c r="F130" s="12"/>
      <c r="G130" s="12"/>
      <c r="H130" s="12"/>
      <c r="I130" s="12"/>
      <c r="J130" s="12"/>
      <c r="K130" s="30"/>
      <c r="L130" s="3"/>
    </row>
    <row r="131" spans="1:12" x14ac:dyDescent="0.25">
      <c r="A131" s="3"/>
      <c r="B131" s="29" t="s">
        <v>11</v>
      </c>
      <c r="C131" s="24">
        <f>SUM(C126:C128)</f>
        <v>0</v>
      </c>
      <c r="D131" s="24">
        <f>SUM(D126:D128)</f>
        <v>0</v>
      </c>
      <c r="E131" s="24">
        <f>SUM(E126:E128)</f>
        <v>0</v>
      </c>
      <c r="F131" s="24">
        <f>SUM(F126:F128)</f>
        <v>0</v>
      </c>
      <c r="G131" s="24">
        <f>SUM(G126:G128)</f>
        <v>0</v>
      </c>
      <c r="H131" s="24">
        <f t="shared" ref="H131:J131" si="27">SUM(H126:H128)</f>
        <v>0</v>
      </c>
      <c r="I131" s="24">
        <f t="shared" si="27"/>
        <v>0</v>
      </c>
      <c r="J131" s="24">
        <f t="shared" si="27"/>
        <v>0</v>
      </c>
      <c r="K131" s="32">
        <f>SUM(C131:J131)</f>
        <v>0</v>
      </c>
      <c r="L131" s="3"/>
    </row>
    <row r="132" spans="1:12" x14ac:dyDescent="0.25">
      <c r="A132" s="3"/>
      <c r="B132" s="29"/>
      <c r="C132" s="24"/>
      <c r="D132" s="24"/>
      <c r="E132" s="24"/>
      <c r="F132" s="24"/>
      <c r="G132" s="24"/>
      <c r="H132" s="24"/>
      <c r="I132" s="24"/>
      <c r="J132" s="24"/>
      <c r="K132" s="32"/>
      <c r="L132" s="3"/>
    </row>
    <row r="133" spans="1:12" x14ac:dyDescent="0.25">
      <c r="A133" s="3"/>
      <c r="B133" s="29" t="s">
        <v>200</v>
      </c>
      <c r="C133" s="24">
        <f>C118*C119</f>
        <v>0</v>
      </c>
      <c r="D133" s="24">
        <f t="shared" ref="D133:J133" si="28">D118*D119</f>
        <v>0</v>
      </c>
      <c r="E133" s="24">
        <f t="shared" si="28"/>
        <v>0</v>
      </c>
      <c r="F133" s="24">
        <f t="shared" si="28"/>
        <v>0</v>
      </c>
      <c r="G133" s="24">
        <f t="shared" si="28"/>
        <v>0</v>
      </c>
      <c r="H133" s="24">
        <f t="shared" si="28"/>
        <v>0</v>
      </c>
      <c r="I133" s="24">
        <f t="shared" si="28"/>
        <v>0</v>
      </c>
      <c r="J133" s="24">
        <f t="shared" si="28"/>
        <v>0</v>
      </c>
      <c r="K133" s="32">
        <f>SUM(C133:J133)</f>
        <v>0</v>
      </c>
      <c r="L133" s="3"/>
    </row>
    <row r="134" spans="1:12" x14ac:dyDescent="0.25">
      <c r="A134" s="3"/>
      <c r="B134" s="29"/>
      <c r="C134" s="24"/>
      <c r="D134" s="24"/>
      <c r="E134" s="24"/>
      <c r="F134" s="24"/>
      <c r="G134" s="24"/>
      <c r="H134" s="24"/>
      <c r="I134" s="24"/>
      <c r="J134" s="24"/>
      <c r="K134" s="32"/>
      <c r="L134" s="3"/>
    </row>
    <row r="135" spans="1:12" ht="15.75" thickBot="1" x14ac:dyDescent="0.3">
      <c r="A135" s="3"/>
      <c r="B135" s="33" t="s">
        <v>3</v>
      </c>
      <c r="C135" s="34">
        <f t="shared" ref="C135:J135" si="29">C131-C133</f>
        <v>0</v>
      </c>
      <c r="D135" s="34">
        <f t="shared" si="29"/>
        <v>0</v>
      </c>
      <c r="E135" s="34">
        <f t="shared" si="29"/>
        <v>0</v>
      </c>
      <c r="F135" s="34">
        <f t="shared" si="29"/>
        <v>0</v>
      </c>
      <c r="G135" s="34">
        <f t="shared" si="29"/>
        <v>0</v>
      </c>
      <c r="H135" s="34">
        <f t="shared" si="29"/>
        <v>0</v>
      </c>
      <c r="I135" s="34">
        <f t="shared" si="29"/>
        <v>0</v>
      </c>
      <c r="J135" s="34">
        <f t="shared" si="29"/>
        <v>0</v>
      </c>
      <c r="K135" s="35">
        <f>SUM(C135:J135)</f>
        <v>0</v>
      </c>
      <c r="L135" s="8"/>
    </row>
    <row r="136" spans="1:12" ht="15.75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thickTop="1" x14ac:dyDescent="0.25">
      <c r="A138" s="3"/>
      <c r="B138" s="25" t="s">
        <v>5</v>
      </c>
      <c r="C138" s="26"/>
      <c r="D138" s="26"/>
      <c r="E138" s="26"/>
      <c r="F138" s="26"/>
      <c r="G138" s="26"/>
      <c r="H138" s="26"/>
      <c r="I138" s="26"/>
      <c r="J138" s="26"/>
      <c r="K138" s="27"/>
      <c r="L138" s="3"/>
    </row>
    <row r="139" spans="1:12" x14ac:dyDescent="0.25">
      <c r="A139" s="3"/>
      <c r="B139" s="66" t="s">
        <v>32</v>
      </c>
      <c r="C139" s="12"/>
      <c r="D139" s="12"/>
      <c r="E139" s="12"/>
      <c r="F139" s="5"/>
      <c r="G139" s="12"/>
      <c r="H139" s="12"/>
      <c r="I139" s="12"/>
      <c r="J139" s="12"/>
      <c r="K139" s="28" t="s">
        <v>25</v>
      </c>
      <c r="L139" s="3"/>
    </row>
    <row r="140" spans="1:12" x14ac:dyDescent="0.25">
      <c r="A140" s="3"/>
      <c r="B140" s="29"/>
      <c r="C140" s="13" t="s">
        <v>1</v>
      </c>
      <c r="D140" s="13" t="s">
        <v>1</v>
      </c>
      <c r="E140" s="14" t="s">
        <v>0</v>
      </c>
      <c r="F140" s="14" t="s">
        <v>0</v>
      </c>
      <c r="G140" s="14" t="s">
        <v>0</v>
      </c>
      <c r="H140" s="16" t="s">
        <v>6</v>
      </c>
      <c r="I140" s="16" t="s">
        <v>6</v>
      </c>
      <c r="J140" s="17" t="s">
        <v>6</v>
      </c>
      <c r="K140" s="28" t="s">
        <v>16</v>
      </c>
      <c r="L140" s="6"/>
    </row>
    <row r="141" spans="1:12" x14ac:dyDescent="0.25">
      <c r="A141" s="3"/>
      <c r="B141" s="29"/>
      <c r="C141" s="13" t="s">
        <v>7</v>
      </c>
      <c r="D141" s="13" t="s">
        <v>170</v>
      </c>
      <c r="E141" s="14" t="s">
        <v>171</v>
      </c>
      <c r="F141" s="80" t="s">
        <v>8</v>
      </c>
      <c r="G141" s="14" t="s">
        <v>170</v>
      </c>
      <c r="H141" s="16" t="s">
        <v>7</v>
      </c>
      <c r="I141" s="16" t="s">
        <v>170</v>
      </c>
      <c r="J141" s="17" t="s">
        <v>17</v>
      </c>
      <c r="K141" s="28"/>
      <c r="L141" s="6"/>
    </row>
    <row r="142" spans="1:12" x14ac:dyDescent="0.25">
      <c r="A142" s="3"/>
      <c r="B142" s="29"/>
      <c r="C142" s="19"/>
      <c r="D142" s="19"/>
      <c r="E142" s="20"/>
      <c r="F142" s="20"/>
      <c r="G142" s="20"/>
      <c r="H142" s="22"/>
      <c r="I142" s="22"/>
      <c r="J142" s="23"/>
      <c r="K142" s="30"/>
      <c r="L142" s="3"/>
    </row>
    <row r="143" spans="1:12" x14ac:dyDescent="0.25">
      <c r="A143" s="3"/>
      <c r="B143" s="29" t="s">
        <v>18</v>
      </c>
      <c r="C143" s="19">
        <v>0</v>
      </c>
      <c r="D143" s="19">
        <v>0</v>
      </c>
      <c r="E143" s="20">
        <v>0</v>
      </c>
      <c r="F143" s="20">
        <v>0</v>
      </c>
      <c r="G143" s="20">
        <v>0</v>
      </c>
      <c r="H143" s="22">
        <v>1.76</v>
      </c>
      <c r="I143" s="22">
        <v>1.76</v>
      </c>
      <c r="J143" s="23">
        <v>3.25</v>
      </c>
      <c r="K143" s="30"/>
      <c r="L143" s="3"/>
    </row>
    <row r="144" spans="1:12" ht="15.75" thickBot="1" x14ac:dyDescent="0.3">
      <c r="A144" s="3"/>
      <c r="B144" s="29" t="s">
        <v>20</v>
      </c>
      <c r="C144" s="19">
        <v>1.74</v>
      </c>
      <c r="D144" s="19">
        <v>1.74</v>
      </c>
      <c r="E144" s="20">
        <v>1.74</v>
      </c>
      <c r="F144" s="20">
        <v>1.74</v>
      </c>
      <c r="G144" s="20">
        <v>1.74</v>
      </c>
      <c r="H144" s="22">
        <v>1.74</v>
      </c>
      <c r="I144" s="22">
        <v>1.74</v>
      </c>
      <c r="J144" s="23">
        <v>2.5</v>
      </c>
      <c r="K144" s="30"/>
      <c r="L144" s="3"/>
    </row>
    <row r="145" spans="1:12" ht="15.75" thickBot="1" x14ac:dyDescent="0.3">
      <c r="A145" s="3"/>
      <c r="B145" s="29" t="s">
        <v>198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1">
        <v>0</v>
      </c>
      <c r="K145" s="31">
        <f>SUM(C145:J145)</f>
        <v>0</v>
      </c>
      <c r="L145" s="3"/>
    </row>
    <row r="146" spans="1:12" x14ac:dyDescent="0.25">
      <c r="A146" s="3"/>
      <c r="B146" s="29" t="s">
        <v>12</v>
      </c>
      <c r="C146" s="19"/>
      <c r="D146" s="19"/>
      <c r="E146" s="20"/>
      <c r="F146" s="20"/>
      <c r="G146" s="20"/>
      <c r="H146" s="22"/>
      <c r="I146" s="22"/>
      <c r="J146" s="23"/>
      <c r="K146" s="30"/>
      <c r="L146" s="3"/>
    </row>
    <row r="147" spans="1:12" x14ac:dyDescent="0.25">
      <c r="A147" s="3"/>
      <c r="B147" s="29" t="s">
        <v>2</v>
      </c>
      <c r="C147" s="19">
        <v>1.46</v>
      </c>
      <c r="D147" s="19">
        <v>1.46</v>
      </c>
      <c r="E147" s="20">
        <v>1.1599999999999999</v>
      </c>
      <c r="F147" s="20">
        <v>1.1599999999999999</v>
      </c>
      <c r="G147" s="20">
        <v>1.1599999999999999</v>
      </c>
      <c r="H147" s="22">
        <v>0.26</v>
      </c>
      <c r="I147" s="22">
        <v>0.26</v>
      </c>
      <c r="J147" s="23">
        <v>0</v>
      </c>
      <c r="K147" s="30"/>
      <c r="L147" s="3"/>
    </row>
    <row r="148" spans="1:12" x14ac:dyDescent="0.25">
      <c r="A148" s="3"/>
      <c r="B148" s="29" t="s">
        <v>10</v>
      </c>
      <c r="C148" s="19">
        <v>0</v>
      </c>
      <c r="D148" s="19">
        <v>0</v>
      </c>
      <c r="E148" s="20">
        <v>0.3</v>
      </c>
      <c r="F148" s="20">
        <v>0.3</v>
      </c>
      <c r="G148" s="20">
        <v>0.3</v>
      </c>
      <c r="H148" s="22">
        <v>0</v>
      </c>
      <c r="I148" s="22">
        <v>0</v>
      </c>
      <c r="J148" s="23">
        <v>0</v>
      </c>
      <c r="K148" s="30"/>
      <c r="L148" s="3"/>
    </row>
    <row r="149" spans="1:12" ht="15.75" thickBot="1" x14ac:dyDescent="0.3">
      <c r="A149" s="3"/>
      <c r="B149" s="29"/>
      <c r="C149" s="19"/>
      <c r="D149" s="19"/>
      <c r="E149" s="20"/>
      <c r="F149" s="20"/>
      <c r="G149" s="20"/>
      <c r="H149" s="22"/>
      <c r="I149" s="22"/>
      <c r="J149" s="23"/>
      <c r="K149" s="30"/>
      <c r="L149" s="3"/>
    </row>
    <row r="150" spans="1:12" ht="15.75" thickBot="1" x14ac:dyDescent="0.3">
      <c r="A150" s="3"/>
      <c r="B150" s="29" t="s">
        <v>14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1">
        <v>0</v>
      </c>
      <c r="K150" s="31">
        <f>SUM(C150:J150)</f>
        <v>0</v>
      </c>
      <c r="L150" s="3"/>
    </row>
    <row r="151" spans="1:12" x14ac:dyDescent="0.25">
      <c r="A151" s="3"/>
      <c r="B151" s="29"/>
      <c r="C151" s="12"/>
      <c r="D151" s="12"/>
      <c r="E151" s="12"/>
      <c r="F151" s="12"/>
      <c r="G151" s="12"/>
      <c r="H151" s="12"/>
      <c r="I151" s="12"/>
      <c r="J151" s="12"/>
      <c r="K151" s="30"/>
      <c r="L151" s="3"/>
    </row>
    <row r="152" spans="1:12" x14ac:dyDescent="0.25">
      <c r="A152" s="3"/>
      <c r="B152" s="29" t="s">
        <v>199</v>
      </c>
      <c r="C152" s="24">
        <f>C143*C145</f>
        <v>0</v>
      </c>
      <c r="D152" s="24">
        <f t="shared" ref="D152:J152" si="30">D143*D145</f>
        <v>0</v>
      </c>
      <c r="E152" s="24">
        <f t="shared" si="30"/>
        <v>0</v>
      </c>
      <c r="F152" s="24">
        <f t="shared" si="30"/>
        <v>0</v>
      </c>
      <c r="G152" s="24">
        <f t="shared" si="30"/>
        <v>0</v>
      </c>
      <c r="H152" s="24">
        <f t="shared" si="30"/>
        <v>0</v>
      </c>
      <c r="I152" s="24">
        <f t="shared" si="30"/>
        <v>0</v>
      </c>
      <c r="J152" s="24">
        <f t="shared" si="30"/>
        <v>0</v>
      </c>
      <c r="K152" s="32">
        <f>SUM(C152:J152)</f>
        <v>0</v>
      </c>
      <c r="L152" s="3"/>
    </row>
    <row r="153" spans="1:12" x14ac:dyDescent="0.25">
      <c r="A153" s="3"/>
      <c r="B153" s="29" t="s">
        <v>21</v>
      </c>
      <c r="C153" s="24">
        <f>C148*C150</f>
        <v>0</v>
      </c>
      <c r="D153" s="24">
        <f>D148*D150</f>
        <v>0</v>
      </c>
      <c r="E153" s="24">
        <f>E148*E150</f>
        <v>0</v>
      </c>
      <c r="F153" s="24">
        <f t="shared" ref="F153:J153" si="31">F148*F150</f>
        <v>0</v>
      </c>
      <c r="G153" s="24">
        <f t="shared" si="31"/>
        <v>0</v>
      </c>
      <c r="H153" s="24">
        <f t="shared" si="31"/>
        <v>0</v>
      </c>
      <c r="I153" s="24">
        <f t="shared" si="31"/>
        <v>0</v>
      </c>
      <c r="J153" s="24">
        <f t="shared" si="31"/>
        <v>0</v>
      </c>
      <c r="K153" s="32">
        <f>SUM(C153:J153)</f>
        <v>0</v>
      </c>
      <c r="L153" s="3"/>
    </row>
    <row r="154" spans="1:12" x14ac:dyDescent="0.25">
      <c r="A154" s="3"/>
      <c r="B154" s="29" t="s">
        <v>22</v>
      </c>
      <c r="C154" s="24">
        <f>C147*C150</f>
        <v>0</v>
      </c>
      <c r="D154" s="24">
        <f>D147*D150</f>
        <v>0</v>
      </c>
      <c r="E154" s="24">
        <f>E147*E150</f>
        <v>0</v>
      </c>
      <c r="F154" s="24">
        <f t="shared" ref="F154:J154" si="32">F147*F150</f>
        <v>0</v>
      </c>
      <c r="G154" s="24">
        <f t="shared" si="32"/>
        <v>0</v>
      </c>
      <c r="H154" s="24">
        <f t="shared" si="32"/>
        <v>0</v>
      </c>
      <c r="I154" s="24">
        <f t="shared" si="32"/>
        <v>0</v>
      </c>
      <c r="J154" s="24">
        <f t="shared" si="32"/>
        <v>0</v>
      </c>
      <c r="K154" s="32">
        <f>SUM(C154:J154)</f>
        <v>0</v>
      </c>
      <c r="L154" s="3"/>
    </row>
    <row r="155" spans="1:12" x14ac:dyDescent="0.25">
      <c r="A155" s="3"/>
      <c r="B155" s="29"/>
      <c r="C155" s="24"/>
      <c r="D155" s="24"/>
      <c r="E155" s="24"/>
      <c r="F155" s="24"/>
      <c r="G155" s="24"/>
      <c r="H155" s="24"/>
      <c r="I155" s="24"/>
      <c r="J155" s="24"/>
      <c r="K155" s="32"/>
      <c r="L155" s="3"/>
    </row>
    <row r="156" spans="1:12" x14ac:dyDescent="0.25">
      <c r="A156" s="3"/>
      <c r="B156" s="29" t="s">
        <v>19</v>
      </c>
      <c r="C156" s="12"/>
      <c r="D156" s="12"/>
      <c r="E156" s="12"/>
      <c r="F156" s="12"/>
      <c r="G156" s="12"/>
      <c r="H156" s="12"/>
      <c r="I156" s="12"/>
      <c r="J156" s="12"/>
      <c r="K156" s="30"/>
      <c r="L156" s="3"/>
    </row>
    <row r="157" spans="1:12" x14ac:dyDescent="0.25">
      <c r="A157" s="3"/>
      <c r="B157" s="29" t="s">
        <v>11</v>
      </c>
      <c r="C157" s="24">
        <f>SUM(C152:C154)</f>
        <v>0</v>
      </c>
      <c r="D157" s="24">
        <f>SUM(D152:D154)</f>
        <v>0</v>
      </c>
      <c r="E157" s="24">
        <f>SUM(E152:E154)</f>
        <v>0</v>
      </c>
      <c r="F157" s="24">
        <f>SUM(F152:F154)</f>
        <v>0</v>
      </c>
      <c r="G157" s="24">
        <f>SUM(G152:G154)</f>
        <v>0</v>
      </c>
      <c r="H157" s="24">
        <f t="shared" ref="H157:J157" si="33">SUM(H152:H154)</f>
        <v>0</v>
      </c>
      <c r="I157" s="24">
        <f t="shared" si="33"/>
        <v>0</v>
      </c>
      <c r="J157" s="24">
        <f t="shared" si="33"/>
        <v>0</v>
      </c>
      <c r="K157" s="32">
        <f>SUM(C157:J157)</f>
        <v>0</v>
      </c>
      <c r="L157" s="3"/>
    </row>
    <row r="158" spans="1:12" x14ac:dyDescent="0.25">
      <c r="A158" s="3"/>
      <c r="B158" s="29"/>
      <c r="C158" s="24"/>
      <c r="D158" s="24"/>
      <c r="E158" s="24"/>
      <c r="F158" s="24"/>
      <c r="G158" s="24"/>
      <c r="H158" s="24"/>
      <c r="I158" s="24"/>
      <c r="J158" s="24"/>
      <c r="K158" s="32"/>
      <c r="L158" s="3"/>
    </row>
    <row r="159" spans="1:12" x14ac:dyDescent="0.25">
      <c r="A159" s="3"/>
      <c r="B159" s="29" t="s">
        <v>200</v>
      </c>
      <c r="C159" s="24">
        <f>C144*C145</f>
        <v>0</v>
      </c>
      <c r="D159" s="24">
        <f t="shared" ref="D159:J159" si="34">D144*D145</f>
        <v>0</v>
      </c>
      <c r="E159" s="24">
        <f t="shared" si="34"/>
        <v>0</v>
      </c>
      <c r="F159" s="24">
        <f t="shared" si="34"/>
        <v>0</v>
      </c>
      <c r="G159" s="24">
        <f t="shared" si="34"/>
        <v>0</v>
      </c>
      <c r="H159" s="24">
        <f t="shared" si="34"/>
        <v>0</v>
      </c>
      <c r="I159" s="24">
        <f t="shared" si="34"/>
        <v>0</v>
      </c>
      <c r="J159" s="24">
        <f t="shared" si="34"/>
        <v>0</v>
      </c>
      <c r="K159" s="32">
        <f>SUM(C159:J159)</f>
        <v>0</v>
      </c>
      <c r="L159" s="3"/>
    </row>
    <row r="160" spans="1:12" x14ac:dyDescent="0.25">
      <c r="A160" s="3"/>
      <c r="B160" s="29"/>
      <c r="C160" s="24"/>
      <c r="D160" s="24"/>
      <c r="E160" s="24"/>
      <c r="F160" s="24"/>
      <c r="G160" s="24"/>
      <c r="H160" s="24"/>
      <c r="I160" s="24"/>
      <c r="J160" s="24"/>
      <c r="K160" s="32"/>
      <c r="L160" s="3"/>
    </row>
    <row r="161" spans="1:12" ht="15.75" thickBot="1" x14ac:dyDescent="0.3">
      <c r="A161" s="3"/>
      <c r="B161" s="33" t="s">
        <v>3</v>
      </c>
      <c r="C161" s="34">
        <f t="shared" ref="C161:J161" si="35">C157-C159</f>
        <v>0</v>
      </c>
      <c r="D161" s="34">
        <f t="shared" si="35"/>
        <v>0</v>
      </c>
      <c r="E161" s="34">
        <f t="shared" si="35"/>
        <v>0</v>
      </c>
      <c r="F161" s="34">
        <f t="shared" si="35"/>
        <v>0</v>
      </c>
      <c r="G161" s="34">
        <f t="shared" si="35"/>
        <v>0</v>
      </c>
      <c r="H161" s="34">
        <f t="shared" si="35"/>
        <v>0</v>
      </c>
      <c r="I161" s="34">
        <f t="shared" si="35"/>
        <v>0</v>
      </c>
      <c r="J161" s="34">
        <f t="shared" si="35"/>
        <v>0</v>
      </c>
      <c r="K161" s="35">
        <f>SUM(C161:J161)</f>
        <v>0</v>
      </c>
      <c r="L161" s="8"/>
    </row>
    <row r="162" spans="1:12" ht="15.75" thickTop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thickTop="1" x14ac:dyDescent="0.25">
      <c r="A164" s="3"/>
      <c r="B164" s="25" t="s">
        <v>5</v>
      </c>
      <c r="C164" s="26"/>
      <c r="D164" s="26"/>
      <c r="E164" s="26"/>
      <c r="F164" s="26"/>
      <c r="G164" s="26"/>
      <c r="H164" s="26"/>
      <c r="I164" s="26"/>
      <c r="J164" s="26"/>
      <c r="K164" s="27"/>
      <c r="L164" s="3"/>
    </row>
    <row r="165" spans="1:12" x14ac:dyDescent="0.25">
      <c r="A165" s="3"/>
      <c r="B165" s="66" t="s">
        <v>33</v>
      </c>
      <c r="C165" s="12"/>
      <c r="D165" s="12"/>
      <c r="E165" s="12"/>
      <c r="F165" s="5"/>
      <c r="G165" s="12"/>
      <c r="H165" s="12"/>
      <c r="I165" s="12"/>
      <c r="J165" s="12"/>
      <c r="K165" s="28" t="s">
        <v>25</v>
      </c>
      <c r="L165" s="3"/>
    </row>
    <row r="166" spans="1:12" x14ac:dyDescent="0.25">
      <c r="A166" s="3"/>
      <c r="B166" s="29"/>
      <c r="C166" s="13" t="s">
        <v>1</v>
      </c>
      <c r="D166" s="13" t="s">
        <v>1</v>
      </c>
      <c r="E166" s="14" t="s">
        <v>0</v>
      </c>
      <c r="F166" s="14" t="s">
        <v>0</v>
      </c>
      <c r="G166" s="14" t="s">
        <v>0</v>
      </c>
      <c r="H166" s="16" t="s">
        <v>6</v>
      </c>
      <c r="I166" s="16" t="s">
        <v>6</v>
      </c>
      <c r="J166" s="17" t="s">
        <v>6</v>
      </c>
      <c r="K166" s="28" t="s">
        <v>16</v>
      </c>
      <c r="L166" s="6"/>
    </row>
    <row r="167" spans="1:12" x14ac:dyDescent="0.25">
      <c r="A167" s="3"/>
      <c r="B167" s="29"/>
      <c r="C167" s="13" t="s">
        <v>7</v>
      </c>
      <c r="D167" s="13" t="s">
        <v>170</v>
      </c>
      <c r="E167" s="14" t="s">
        <v>171</v>
      </c>
      <c r="F167" s="80" t="s">
        <v>8</v>
      </c>
      <c r="G167" s="14" t="s">
        <v>170</v>
      </c>
      <c r="H167" s="16" t="s">
        <v>7</v>
      </c>
      <c r="I167" s="16" t="s">
        <v>170</v>
      </c>
      <c r="J167" s="17" t="s">
        <v>17</v>
      </c>
      <c r="K167" s="28"/>
      <c r="L167" s="6"/>
    </row>
    <row r="168" spans="1:12" x14ac:dyDescent="0.25">
      <c r="A168" s="3"/>
      <c r="B168" s="29"/>
      <c r="C168" s="19"/>
      <c r="D168" s="19"/>
      <c r="E168" s="20"/>
      <c r="F168" s="20"/>
      <c r="G168" s="20"/>
      <c r="H168" s="22"/>
      <c r="I168" s="22"/>
      <c r="J168" s="23"/>
      <c r="K168" s="30"/>
      <c r="L168" s="3"/>
    </row>
    <row r="169" spans="1:12" x14ac:dyDescent="0.25">
      <c r="A169" s="3"/>
      <c r="B169" s="29" t="s">
        <v>18</v>
      </c>
      <c r="C169" s="19">
        <v>0</v>
      </c>
      <c r="D169" s="19">
        <v>0</v>
      </c>
      <c r="E169" s="20">
        <v>0</v>
      </c>
      <c r="F169" s="20">
        <v>0</v>
      </c>
      <c r="G169" s="20">
        <v>0</v>
      </c>
      <c r="H169" s="22">
        <v>1.76</v>
      </c>
      <c r="I169" s="22">
        <v>1.76</v>
      </c>
      <c r="J169" s="23">
        <v>3.25</v>
      </c>
      <c r="K169" s="30"/>
      <c r="L169" s="3"/>
    </row>
    <row r="170" spans="1:12" ht="15.75" thickBot="1" x14ac:dyDescent="0.3">
      <c r="A170" s="3"/>
      <c r="B170" s="29" t="s">
        <v>20</v>
      </c>
      <c r="C170" s="19">
        <v>1.74</v>
      </c>
      <c r="D170" s="19">
        <v>1.74</v>
      </c>
      <c r="E170" s="20">
        <v>1.74</v>
      </c>
      <c r="F170" s="20">
        <v>1.74</v>
      </c>
      <c r="G170" s="20">
        <v>1.74</v>
      </c>
      <c r="H170" s="22">
        <v>1.74</v>
      </c>
      <c r="I170" s="22">
        <v>1.74</v>
      </c>
      <c r="J170" s="23">
        <v>2.5</v>
      </c>
      <c r="K170" s="30"/>
      <c r="L170" s="3"/>
    </row>
    <row r="171" spans="1:12" ht="15.75" thickBot="1" x14ac:dyDescent="0.3">
      <c r="A171" s="3"/>
      <c r="B171" s="29" t="s">
        <v>198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1">
        <v>0</v>
      </c>
      <c r="K171" s="31">
        <f>SUM(C171:J171)</f>
        <v>0</v>
      </c>
      <c r="L171" s="3"/>
    </row>
    <row r="172" spans="1:12" x14ac:dyDescent="0.25">
      <c r="A172" s="3"/>
      <c r="B172" s="29" t="s">
        <v>12</v>
      </c>
      <c r="C172" s="19"/>
      <c r="D172" s="19"/>
      <c r="E172" s="20"/>
      <c r="F172" s="20"/>
      <c r="G172" s="20"/>
      <c r="H172" s="22"/>
      <c r="I172" s="22"/>
      <c r="J172" s="23"/>
      <c r="K172" s="30"/>
      <c r="L172" s="3"/>
    </row>
    <row r="173" spans="1:12" x14ac:dyDescent="0.25">
      <c r="A173" s="3"/>
      <c r="B173" s="29" t="s">
        <v>2</v>
      </c>
      <c r="C173" s="19">
        <v>1.46</v>
      </c>
      <c r="D173" s="19">
        <v>1.46</v>
      </c>
      <c r="E173" s="20">
        <v>1.1599999999999999</v>
      </c>
      <c r="F173" s="20">
        <v>1.1599999999999999</v>
      </c>
      <c r="G173" s="20">
        <v>1.1599999999999999</v>
      </c>
      <c r="H173" s="22">
        <v>0.26</v>
      </c>
      <c r="I173" s="22">
        <v>0.26</v>
      </c>
      <c r="J173" s="23">
        <v>0</v>
      </c>
      <c r="K173" s="30"/>
      <c r="L173" s="3"/>
    </row>
    <row r="174" spans="1:12" x14ac:dyDescent="0.25">
      <c r="A174" s="3"/>
      <c r="B174" s="29" t="s">
        <v>10</v>
      </c>
      <c r="C174" s="19">
        <v>0</v>
      </c>
      <c r="D174" s="19">
        <v>0</v>
      </c>
      <c r="E174" s="20">
        <v>0.3</v>
      </c>
      <c r="F174" s="20">
        <v>0.3</v>
      </c>
      <c r="G174" s="20">
        <v>0.3</v>
      </c>
      <c r="H174" s="22">
        <v>0</v>
      </c>
      <c r="I174" s="22">
        <v>0</v>
      </c>
      <c r="J174" s="23">
        <v>0</v>
      </c>
      <c r="K174" s="30"/>
      <c r="L174" s="3"/>
    </row>
    <row r="175" spans="1:12" ht="15.75" thickBot="1" x14ac:dyDescent="0.3">
      <c r="A175" s="3"/>
      <c r="B175" s="29"/>
      <c r="C175" s="19"/>
      <c r="D175" s="19"/>
      <c r="E175" s="20"/>
      <c r="F175" s="20"/>
      <c r="G175" s="20"/>
      <c r="H175" s="22"/>
      <c r="I175" s="22"/>
      <c r="J175" s="23"/>
      <c r="K175" s="30"/>
      <c r="L175" s="3"/>
    </row>
    <row r="176" spans="1:12" ht="15.75" thickBot="1" x14ac:dyDescent="0.3">
      <c r="A176" s="3"/>
      <c r="B176" s="29" t="s">
        <v>14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1">
        <v>0</v>
      </c>
      <c r="K176" s="31">
        <f>SUM(C176:J176)</f>
        <v>0</v>
      </c>
      <c r="L176" s="3"/>
    </row>
    <row r="177" spans="1:12" x14ac:dyDescent="0.25">
      <c r="A177" s="3"/>
      <c r="B177" s="29"/>
      <c r="C177" s="12"/>
      <c r="D177" s="12"/>
      <c r="E177" s="12"/>
      <c r="F177" s="12"/>
      <c r="G177" s="12"/>
      <c r="H177" s="12"/>
      <c r="I177" s="12"/>
      <c r="J177" s="12"/>
      <c r="K177" s="30"/>
      <c r="L177" s="3"/>
    </row>
    <row r="178" spans="1:12" x14ac:dyDescent="0.25">
      <c r="A178" s="3"/>
      <c r="B178" s="29" t="s">
        <v>199</v>
      </c>
      <c r="C178" s="24">
        <f>C169*C171</f>
        <v>0</v>
      </c>
      <c r="D178" s="24">
        <f t="shared" ref="D178:J178" si="36">D169*D171</f>
        <v>0</v>
      </c>
      <c r="E178" s="24">
        <f t="shared" si="36"/>
        <v>0</v>
      </c>
      <c r="F178" s="24">
        <f t="shared" si="36"/>
        <v>0</v>
      </c>
      <c r="G178" s="24">
        <f t="shared" si="36"/>
        <v>0</v>
      </c>
      <c r="H178" s="24">
        <f t="shared" si="36"/>
        <v>0</v>
      </c>
      <c r="I178" s="24">
        <f t="shared" si="36"/>
        <v>0</v>
      </c>
      <c r="J178" s="24">
        <f t="shared" si="36"/>
        <v>0</v>
      </c>
      <c r="K178" s="32">
        <f>SUM(C178:J178)</f>
        <v>0</v>
      </c>
      <c r="L178" s="3"/>
    </row>
    <row r="179" spans="1:12" x14ac:dyDescent="0.25">
      <c r="A179" s="3"/>
      <c r="B179" s="29" t="s">
        <v>21</v>
      </c>
      <c r="C179" s="24">
        <f>C174*C176</f>
        <v>0</v>
      </c>
      <c r="D179" s="24">
        <f>D174*D176</f>
        <v>0</v>
      </c>
      <c r="E179" s="24">
        <f>E174*E176</f>
        <v>0</v>
      </c>
      <c r="F179" s="24">
        <f t="shared" ref="F179:J179" si="37">F174*F176</f>
        <v>0</v>
      </c>
      <c r="G179" s="24">
        <f t="shared" si="37"/>
        <v>0</v>
      </c>
      <c r="H179" s="24">
        <f t="shared" si="37"/>
        <v>0</v>
      </c>
      <c r="I179" s="24">
        <f t="shared" si="37"/>
        <v>0</v>
      </c>
      <c r="J179" s="24">
        <f t="shared" si="37"/>
        <v>0</v>
      </c>
      <c r="K179" s="32">
        <f>SUM(C179:J179)</f>
        <v>0</v>
      </c>
      <c r="L179" s="3"/>
    </row>
    <row r="180" spans="1:12" x14ac:dyDescent="0.25">
      <c r="A180" s="3"/>
      <c r="B180" s="29" t="s">
        <v>22</v>
      </c>
      <c r="C180" s="24">
        <f>C173*C176</f>
        <v>0</v>
      </c>
      <c r="D180" s="24">
        <f>D173*D176</f>
        <v>0</v>
      </c>
      <c r="E180" s="24">
        <f>E173*E176</f>
        <v>0</v>
      </c>
      <c r="F180" s="24">
        <f t="shared" ref="F180:J180" si="38">F173*F176</f>
        <v>0</v>
      </c>
      <c r="G180" s="24">
        <f t="shared" si="38"/>
        <v>0</v>
      </c>
      <c r="H180" s="24">
        <f t="shared" si="38"/>
        <v>0</v>
      </c>
      <c r="I180" s="24">
        <f t="shared" si="38"/>
        <v>0</v>
      </c>
      <c r="J180" s="24">
        <f t="shared" si="38"/>
        <v>0</v>
      </c>
      <c r="K180" s="32">
        <f>SUM(C180:J180)</f>
        <v>0</v>
      </c>
      <c r="L180" s="3"/>
    </row>
    <row r="181" spans="1:12" x14ac:dyDescent="0.25">
      <c r="A181" s="3"/>
      <c r="B181" s="29"/>
      <c r="C181" s="24"/>
      <c r="D181" s="24"/>
      <c r="E181" s="24"/>
      <c r="F181" s="24"/>
      <c r="G181" s="24"/>
      <c r="H181" s="24"/>
      <c r="I181" s="24"/>
      <c r="J181" s="24"/>
      <c r="K181" s="32"/>
      <c r="L181" s="3"/>
    </row>
    <row r="182" spans="1:12" x14ac:dyDescent="0.25">
      <c r="A182" s="3"/>
      <c r="B182" s="29" t="s">
        <v>19</v>
      </c>
      <c r="C182" s="12"/>
      <c r="D182" s="12"/>
      <c r="E182" s="12"/>
      <c r="F182" s="12"/>
      <c r="G182" s="12"/>
      <c r="H182" s="12"/>
      <c r="I182" s="12"/>
      <c r="J182" s="12"/>
      <c r="K182" s="30"/>
      <c r="L182" s="3"/>
    </row>
    <row r="183" spans="1:12" x14ac:dyDescent="0.25">
      <c r="A183" s="3"/>
      <c r="B183" s="29" t="s">
        <v>11</v>
      </c>
      <c r="C183" s="24">
        <f>SUM(C178:C180)</f>
        <v>0</v>
      </c>
      <c r="D183" s="24">
        <f>SUM(D178:D180)</f>
        <v>0</v>
      </c>
      <c r="E183" s="24">
        <f>SUM(E178:E180)</f>
        <v>0</v>
      </c>
      <c r="F183" s="24">
        <f>SUM(F178:F180)</f>
        <v>0</v>
      </c>
      <c r="G183" s="24">
        <f>SUM(G178:G180)</f>
        <v>0</v>
      </c>
      <c r="H183" s="24">
        <f t="shared" ref="H183:J183" si="39">SUM(H178:H180)</f>
        <v>0</v>
      </c>
      <c r="I183" s="24">
        <f t="shared" si="39"/>
        <v>0</v>
      </c>
      <c r="J183" s="24">
        <f t="shared" si="39"/>
        <v>0</v>
      </c>
      <c r="K183" s="32">
        <f>SUM(C183:J183)</f>
        <v>0</v>
      </c>
      <c r="L183" s="3"/>
    </row>
    <row r="184" spans="1:12" x14ac:dyDescent="0.25">
      <c r="A184" s="3"/>
      <c r="B184" s="29"/>
      <c r="C184" s="24"/>
      <c r="D184" s="24"/>
      <c r="E184" s="24"/>
      <c r="F184" s="24"/>
      <c r="G184" s="24"/>
      <c r="H184" s="24"/>
      <c r="I184" s="24"/>
      <c r="J184" s="24"/>
      <c r="K184" s="32"/>
      <c r="L184" s="3"/>
    </row>
    <row r="185" spans="1:12" x14ac:dyDescent="0.25">
      <c r="A185" s="3"/>
      <c r="B185" s="29" t="s">
        <v>200</v>
      </c>
      <c r="C185" s="24">
        <f>C170*C171</f>
        <v>0</v>
      </c>
      <c r="D185" s="24">
        <f t="shared" ref="D185:J185" si="40">D170*D171</f>
        <v>0</v>
      </c>
      <c r="E185" s="24">
        <f t="shared" si="40"/>
        <v>0</v>
      </c>
      <c r="F185" s="24">
        <f t="shared" si="40"/>
        <v>0</v>
      </c>
      <c r="G185" s="24">
        <f t="shared" si="40"/>
        <v>0</v>
      </c>
      <c r="H185" s="24">
        <f t="shared" si="40"/>
        <v>0</v>
      </c>
      <c r="I185" s="24">
        <f t="shared" si="40"/>
        <v>0</v>
      </c>
      <c r="J185" s="24">
        <f t="shared" si="40"/>
        <v>0</v>
      </c>
      <c r="K185" s="32">
        <f>SUM(C185:J185)</f>
        <v>0</v>
      </c>
      <c r="L185" s="3"/>
    </row>
    <row r="186" spans="1:12" x14ac:dyDescent="0.25">
      <c r="A186" s="3"/>
      <c r="B186" s="29"/>
      <c r="C186" s="24"/>
      <c r="D186" s="24"/>
      <c r="E186" s="24"/>
      <c r="F186" s="24"/>
      <c r="G186" s="24"/>
      <c r="H186" s="24"/>
      <c r="I186" s="24"/>
      <c r="J186" s="24"/>
      <c r="K186" s="32"/>
      <c r="L186" s="3"/>
    </row>
    <row r="187" spans="1:12" ht="15.75" thickBot="1" x14ac:dyDescent="0.3">
      <c r="A187" s="3"/>
      <c r="B187" s="33" t="s">
        <v>3</v>
      </c>
      <c r="C187" s="34">
        <f t="shared" ref="C187:J187" si="41">C183-C185</f>
        <v>0</v>
      </c>
      <c r="D187" s="34">
        <f t="shared" si="41"/>
        <v>0</v>
      </c>
      <c r="E187" s="34">
        <f t="shared" si="41"/>
        <v>0</v>
      </c>
      <c r="F187" s="34">
        <f t="shared" si="41"/>
        <v>0</v>
      </c>
      <c r="G187" s="34">
        <f t="shared" si="41"/>
        <v>0</v>
      </c>
      <c r="H187" s="34">
        <f t="shared" si="41"/>
        <v>0</v>
      </c>
      <c r="I187" s="34">
        <f t="shared" si="41"/>
        <v>0</v>
      </c>
      <c r="J187" s="34">
        <f t="shared" si="41"/>
        <v>0</v>
      </c>
      <c r="K187" s="35">
        <f>SUM(C187:J187)</f>
        <v>0</v>
      </c>
      <c r="L187" s="8"/>
    </row>
    <row r="188" spans="1:12" ht="15.75" thickTop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thickTop="1" x14ac:dyDescent="0.25">
      <c r="A190" s="3"/>
      <c r="B190" s="25" t="s">
        <v>5</v>
      </c>
      <c r="C190" s="26"/>
      <c r="D190" s="26"/>
      <c r="E190" s="26"/>
      <c r="F190" s="26"/>
      <c r="G190" s="26"/>
      <c r="H190" s="26"/>
      <c r="I190" s="26"/>
      <c r="J190" s="26"/>
      <c r="K190" s="27"/>
      <c r="L190" s="3"/>
    </row>
    <row r="191" spans="1:12" x14ac:dyDescent="0.25">
      <c r="A191" s="3"/>
      <c r="B191" s="66" t="s">
        <v>34</v>
      </c>
      <c r="C191" s="12"/>
      <c r="D191" s="12"/>
      <c r="E191" s="12"/>
      <c r="F191" s="5"/>
      <c r="G191" s="12"/>
      <c r="H191" s="12"/>
      <c r="I191" s="12"/>
      <c r="J191" s="12"/>
      <c r="K191" s="28" t="s">
        <v>25</v>
      </c>
      <c r="L191" s="3"/>
    </row>
    <row r="192" spans="1:12" x14ac:dyDescent="0.25">
      <c r="A192" s="3"/>
      <c r="B192" s="29"/>
      <c r="C192" s="13" t="s">
        <v>1</v>
      </c>
      <c r="D192" s="13" t="s">
        <v>1</v>
      </c>
      <c r="E192" s="14" t="s">
        <v>0</v>
      </c>
      <c r="F192" s="14" t="s">
        <v>0</v>
      </c>
      <c r="G192" s="14" t="s">
        <v>0</v>
      </c>
      <c r="H192" s="16" t="s">
        <v>6</v>
      </c>
      <c r="I192" s="16" t="s">
        <v>6</v>
      </c>
      <c r="J192" s="17" t="s">
        <v>6</v>
      </c>
      <c r="K192" s="28" t="s">
        <v>16</v>
      </c>
      <c r="L192" s="6"/>
    </row>
    <row r="193" spans="1:12" x14ac:dyDescent="0.25">
      <c r="A193" s="3"/>
      <c r="B193" s="29"/>
      <c r="C193" s="13" t="s">
        <v>7</v>
      </c>
      <c r="D193" s="13" t="s">
        <v>170</v>
      </c>
      <c r="E193" s="14" t="s">
        <v>171</v>
      </c>
      <c r="F193" s="80" t="s">
        <v>8</v>
      </c>
      <c r="G193" s="14" t="s">
        <v>170</v>
      </c>
      <c r="H193" s="16" t="s">
        <v>7</v>
      </c>
      <c r="I193" s="16" t="s">
        <v>170</v>
      </c>
      <c r="J193" s="17" t="s">
        <v>17</v>
      </c>
      <c r="K193" s="28"/>
      <c r="L193" s="6"/>
    </row>
    <row r="194" spans="1:12" x14ac:dyDescent="0.25">
      <c r="A194" s="3"/>
      <c r="B194" s="29"/>
      <c r="C194" s="19"/>
      <c r="D194" s="19"/>
      <c r="E194" s="20"/>
      <c r="F194" s="20"/>
      <c r="G194" s="20"/>
      <c r="H194" s="22"/>
      <c r="I194" s="22"/>
      <c r="J194" s="23"/>
      <c r="K194" s="30"/>
      <c r="L194" s="3"/>
    </row>
    <row r="195" spans="1:12" x14ac:dyDescent="0.25">
      <c r="A195" s="3"/>
      <c r="B195" s="29" t="s">
        <v>18</v>
      </c>
      <c r="C195" s="19">
        <v>0</v>
      </c>
      <c r="D195" s="19">
        <v>0</v>
      </c>
      <c r="E195" s="20">
        <v>0</v>
      </c>
      <c r="F195" s="20">
        <v>0</v>
      </c>
      <c r="G195" s="20">
        <v>0</v>
      </c>
      <c r="H195" s="22">
        <v>1.76</v>
      </c>
      <c r="I195" s="22">
        <v>1.76</v>
      </c>
      <c r="J195" s="23">
        <v>3.25</v>
      </c>
      <c r="K195" s="30"/>
      <c r="L195" s="3"/>
    </row>
    <row r="196" spans="1:12" ht="15.75" thickBot="1" x14ac:dyDescent="0.3">
      <c r="A196" s="3"/>
      <c r="B196" s="29" t="s">
        <v>20</v>
      </c>
      <c r="C196" s="19">
        <v>1.74</v>
      </c>
      <c r="D196" s="19">
        <v>1.74</v>
      </c>
      <c r="E196" s="20">
        <v>1.74</v>
      </c>
      <c r="F196" s="20">
        <v>1.74</v>
      </c>
      <c r="G196" s="20">
        <v>1.74</v>
      </c>
      <c r="H196" s="22">
        <v>1.74</v>
      </c>
      <c r="I196" s="22">
        <v>1.74</v>
      </c>
      <c r="J196" s="23">
        <v>2.5</v>
      </c>
      <c r="K196" s="30"/>
      <c r="L196" s="3"/>
    </row>
    <row r="197" spans="1:12" ht="15.75" thickBot="1" x14ac:dyDescent="0.3">
      <c r="A197" s="3"/>
      <c r="B197" s="29" t="s">
        <v>198</v>
      </c>
      <c r="C197" s="49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1">
        <v>0</v>
      </c>
      <c r="K197" s="31">
        <f>SUM(C197:J197)</f>
        <v>0</v>
      </c>
      <c r="L197" s="3"/>
    </row>
    <row r="198" spans="1:12" x14ac:dyDescent="0.25">
      <c r="A198" s="3"/>
      <c r="B198" s="29" t="s">
        <v>12</v>
      </c>
      <c r="C198" s="19"/>
      <c r="D198" s="19"/>
      <c r="E198" s="20"/>
      <c r="F198" s="20"/>
      <c r="G198" s="20"/>
      <c r="H198" s="22"/>
      <c r="I198" s="22"/>
      <c r="J198" s="23"/>
      <c r="K198" s="30"/>
      <c r="L198" s="3"/>
    </row>
    <row r="199" spans="1:12" x14ac:dyDescent="0.25">
      <c r="A199" s="3"/>
      <c r="B199" s="29" t="s">
        <v>2</v>
      </c>
      <c r="C199" s="19">
        <v>1.46</v>
      </c>
      <c r="D199" s="19">
        <v>1.46</v>
      </c>
      <c r="E199" s="20">
        <v>1.1599999999999999</v>
      </c>
      <c r="F199" s="20">
        <v>1.1599999999999999</v>
      </c>
      <c r="G199" s="20">
        <v>1.1599999999999999</v>
      </c>
      <c r="H199" s="22">
        <v>0.26</v>
      </c>
      <c r="I199" s="22">
        <v>0.26</v>
      </c>
      <c r="J199" s="23">
        <v>0</v>
      </c>
      <c r="K199" s="30"/>
      <c r="L199" s="3"/>
    </row>
    <row r="200" spans="1:12" x14ac:dyDescent="0.25">
      <c r="A200" s="3"/>
      <c r="B200" s="29" t="s">
        <v>10</v>
      </c>
      <c r="C200" s="19">
        <v>0</v>
      </c>
      <c r="D200" s="19">
        <v>0</v>
      </c>
      <c r="E200" s="20">
        <v>0.3</v>
      </c>
      <c r="F200" s="20">
        <v>0.3</v>
      </c>
      <c r="G200" s="20">
        <v>0.3</v>
      </c>
      <c r="H200" s="22">
        <v>0</v>
      </c>
      <c r="I200" s="22">
        <v>0</v>
      </c>
      <c r="J200" s="23">
        <v>0</v>
      </c>
      <c r="K200" s="30"/>
      <c r="L200" s="3"/>
    </row>
    <row r="201" spans="1:12" ht="15.75" thickBot="1" x14ac:dyDescent="0.3">
      <c r="A201" s="3"/>
      <c r="B201" s="29"/>
      <c r="C201" s="19"/>
      <c r="D201" s="19"/>
      <c r="E201" s="20"/>
      <c r="F201" s="20"/>
      <c r="G201" s="20"/>
      <c r="H201" s="22"/>
      <c r="I201" s="22"/>
      <c r="J201" s="23"/>
      <c r="K201" s="30"/>
      <c r="L201" s="3"/>
    </row>
    <row r="202" spans="1:12" ht="15.75" thickBot="1" x14ac:dyDescent="0.3">
      <c r="A202" s="3"/>
      <c r="B202" s="29" t="s">
        <v>14</v>
      </c>
      <c r="C202" s="49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1">
        <v>0</v>
      </c>
      <c r="K202" s="31">
        <f>SUM(C202:J202)</f>
        <v>0</v>
      </c>
      <c r="L202" s="3"/>
    </row>
    <row r="203" spans="1:12" x14ac:dyDescent="0.25">
      <c r="A203" s="3"/>
      <c r="B203" s="29"/>
      <c r="C203" s="12"/>
      <c r="D203" s="12"/>
      <c r="E203" s="12"/>
      <c r="F203" s="12"/>
      <c r="G203" s="12"/>
      <c r="H203" s="12"/>
      <c r="I203" s="12"/>
      <c r="J203" s="12"/>
      <c r="K203" s="30"/>
      <c r="L203" s="3"/>
    </row>
    <row r="204" spans="1:12" x14ac:dyDescent="0.25">
      <c r="A204" s="3"/>
      <c r="B204" s="29" t="s">
        <v>199</v>
      </c>
      <c r="C204" s="24">
        <f>C195*C197</f>
        <v>0</v>
      </c>
      <c r="D204" s="24">
        <f t="shared" ref="D204:J204" si="42">D195*D197</f>
        <v>0</v>
      </c>
      <c r="E204" s="24">
        <f t="shared" si="42"/>
        <v>0</v>
      </c>
      <c r="F204" s="24">
        <f t="shared" si="42"/>
        <v>0</v>
      </c>
      <c r="G204" s="24">
        <f t="shared" si="42"/>
        <v>0</v>
      </c>
      <c r="H204" s="24">
        <f t="shared" si="42"/>
        <v>0</v>
      </c>
      <c r="I204" s="24">
        <f t="shared" si="42"/>
        <v>0</v>
      </c>
      <c r="J204" s="24">
        <f t="shared" si="42"/>
        <v>0</v>
      </c>
      <c r="K204" s="32">
        <f>SUM(C204:J204)</f>
        <v>0</v>
      </c>
      <c r="L204" s="3"/>
    </row>
    <row r="205" spans="1:12" x14ac:dyDescent="0.25">
      <c r="A205" s="3"/>
      <c r="B205" s="29" t="s">
        <v>21</v>
      </c>
      <c r="C205" s="24">
        <f>C200*C202</f>
        <v>0</v>
      </c>
      <c r="D205" s="24">
        <f>D200*D202</f>
        <v>0</v>
      </c>
      <c r="E205" s="24">
        <f>E200*E202</f>
        <v>0</v>
      </c>
      <c r="F205" s="24">
        <f t="shared" ref="F205:J205" si="43">F200*F202</f>
        <v>0</v>
      </c>
      <c r="G205" s="24">
        <f t="shared" si="43"/>
        <v>0</v>
      </c>
      <c r="H205" s="24">
        <f t="shared" si="43"/>
        <v>0</v>
      </c>
      <c r="I205" s="24">
        <f t="shared" si="43"/>
        <v>0</v>
      </c>
      <c r="J205" s="24">
        <f t="shared" si="43"/>
        <v>0</v>
      </c>
      <c r="K205" s="32">
        <f>SUM(C205:J205)</f>
        <v>0</v>
      </c>
      <c r="L205" s="3"/>
    </row>
    <row r="206" spans="1:12" x14ac:dyDescent="0.25">
      <c r="A206" s="3"/>
      <c r="B206" s="29" t="s">
        <v>22</v>
      </c>
      <c r="C206" s="24">
        <f>C199*C202</f>
        <v>0</v>
      </c>
      <c r="D206" s="24">
        <f>D199*D202</f>
        <v>0</v>
      </c>
      <c r="E206" s="24">
        <f>E199*E202</f>
        <v>0</v>
      </c>
      <c r="F206" s="24">
        <f t="shared" ref="F206:J206" si="44">F199*F202</f>
        <v>0</v>
      </c>
      <c r="G206" s="24">
        <f t="shared" si="44"/>
        <v>0</v>
      </c>
      <c r="H206" s="24">
        <f t="shared" si="44"/>
        <v>0</v>
      </c>
      <c r="I206" s="24">
        <f t="shared" si="44"/>
        <v>0</v>
      </c>
      <c r="J206" s="24">
        <f t="shared" si="44"/>
        <v>0</v>
      </c>
      <c r="K206" s="32">
        <f>SUM(C206:J206)</f>
        <v>0</v>
      </c>
      <c r="L206" s="3"/>
    </row>
    <row r="207" spans="1:12" x14ac:dyDescent="0.25">
      <c r="A207" s="3"/>
      <c r="B207" s="29"/>
      <c r="C207" s="24"/>
      <c r="D207" s="24"/>
      <c r="E207" s="24"/>
      <c r="F207" s="24"/>
      <c r="G207" s="24"/>
      <c r="H207" s="24"/>
      <c r="I207" s="24"/>
      <c r="J207" s="24"/>
      <c r="K207" s="32"/>
      <c r="L207" s="3"/>
    </row>
    <row r="208" spans="1:12" x14ac:dyDescent="0.25">
      <c r="A208" s="3"/>
      <c r="B208" s="29" t="s">
        <v>19</v>
      </c>
      <c r="C208" s="12"/>
      <c r="D208" s="12"/>
      <c r="E208" s="12"/>
      <c r="F208" s="12"/>
      <c r="G208" s="12"/>
      <c r="H208" s="12"/>
      <c r="I208" s="12"/>
      <c r="J208" s="12"/>
      <c r="K208" s="30"/>
      <c r="L208" s="3"/>
    </row>
    <row r="209" spans="1:12" x14ac:dyDescent="0.25">
      <c r="A209" s="3"/>
      <c r="B209" s="29" t="s">
        <v>11</v>
      </c>
      <c r="C209" s="24">
        <f>SUM(C204:C206)</f>
        <v>0</v>
      </c>
      <c r="D209" s="24">
        <f>SUM(D204:D206)</f>
        <v>0</v>
      </c>
      <c r="E209" s="24">
        <f>SUM(E204:E206)</f>
        <v>0</v>
      </c>
      <c r="F209" s="24">
        <f>SUM(F204:F206)</f>
        <v>0</v>
      </c>
      <c r="G209" s="24">
        <f>SUM(G204:G206)</f>
        <v>0</v>
      </c>
      <c r="H209" s="24">
        <f t="shared" ref="H209:J209" si="45">SUM(H204:H206)</f>
        <v>0</v>
      </c>
      <c r="I209" s="24">
        <f t="shared" si="45"/>
        <v>0</v>
      </c>
      <c r="J209" s="24">
        <f t="shared" si="45"/>
        <v>0</v>
      </c>
      <c r="K209" s="32">
        <f>SUM(C209:J209)</f>
        <v>0</v>
      </c>
      <c r="L209" s="3"/>
    </row>
    <row r="210" spans="1:12" x14ac:dyDescent="0.25">
      <c r="A210" s="3"/>
      <c r="B210" s="29"/>
      <c r="C210" s="24"/>
      <c r="D210" s="24"/>
      <c r="E210" s="24"/>
      <c r="F210" s="24"/>
      <c r="G210" s="24"/>
      <c r="H210" s="24"/>
      <c r="I210" s="24"/>
      <c r="J210" s="24"/>
      <c r="K210" s="32"/>
      <c r="L210" s="3"/>
    </row>
    <row r="211" spans="1:12" x14ac:dyDescent="0.25">
      <c r="A211" s="3"/>
      <c r="B211" s="29" t="s">
        <v>200</v>
      </c>
      <c r="C211" s="24">
        <f>C196*C197</f>
        <v>0</v>
      </c>
      <c r="D211" s="24">
        <f t="shared" ref="D211:J211" si="46">D196*D197</f>
        <v>0</v>
      </c>
      <c r="E211" s="24">
        <f t="shared" si="46"/>
        <v>0</v>
      </c>
      <c r="F211" s="24">
        <f t="shared" si="46"/>
        <v>0</v>
      </c>
      <c r="G211" s="24">
        <f t="shared" si="46"/>
        <v>0</v>
      </c>
      <c r="H211" s="24">
        <f t="shared" si="46"/>
        <v>0</v>
      </c>
      <c r="I211" s="24">
        <f t="shared" si="46"/>
        <v>0</v>
      </c>
      <c r="J211" s="24">
        <f t="shared" si="46"/>
        <v>0</v>
      </c>
      <c r="K211" s="32">
        <f>SUM(C211:J211)</f>
        <v>0</v>
      </c>
      <c r="L211" s="3"/>
    </row>
    <row r="212" spans="1:12" x14ac:dyDescent="0.25">
      <c r="A212" s="3"/>
      <c r="B212" s="29"/>
      <c r="C212" s="24"/>
      <c r="D212" s="24"/>
      <c r="E212" s="24"/>
      <c r="F212" s="24"/>
      <c r="G212" s="24"/>
      <c r="H212" s="24"/>
      <c r="I212" s="24"/>
      <c r="J212" s="24"/>
      <c r="K212" s="32"/>
      <c r="L212" s="3"/>
    </row>
    <row r="213" spans="1:12" ht="15.75" thickBot="1" x14ac:dyDescent="0.3">
      <c r="A213" s="3"/>
      <c r="B213" s="33" t="s">
        <v>3</v>
      </c>
      <c r="C213" s="34">
        <f t="shared" ref="C213:J213" si="47">C209-C211</f>
        <v>0</v>
      </c>
      <c r="D213" s="34">
        <f t="shared" si="47"/>
        <v>0</v>
      </c>
      <c r="E213" s="34">
        <f t="shared" si="47"/>
        <v>0</v>
      </c>
      <c r="F213" s="34">
        <f t="shared" si="47"/>
        <v>0</v>
      </c>
      <c r="G213" s="34">
        <f t="shared" si="47"/>
        <v>0</v>
      </c>
      <c r="H213" s="34">
        <f t="shared" si="47"/>
        <v>0</v>
      </c>
      <c r="I213" s="34">
        <f t="shared" si="47"/>
        <v>0</v>
      </c>
      <c r="J213" s="34">
        <f t="shared" si="47"/>
        <v>0</v>
      </c>
      <c r="K213" s="35">
        <f>SUM(C213:J213)</f>
        <v>0</v>
      </c>
      <c r="L213" s="8"/>
    </row>
    <row r="214" spans="1:12" ht="15.75" thickTop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thickTop="1" x14ac:dyDescent="0.25">
      <c r="A216" s="3"/>
      <c r="B216" s="25" t="s">
        <v>5</v>
      </c>
      <c r="C216" s="26"/>
      <c r="D216" s="26"/>
      <c r="E216" s="26"/>
      <c r="F216" s="26"/>
      <c r="G216" s="26"/>
      <c r="H216" s="26"/>
      <c r="I216" s="26"/>
      <c r="J216" s="26"/>
      <c r="K216" s="27"/>
      <c r="L216" s="3"/>
    </row>
    <row r="217" spans="1:12" x14ac:dyDescent="0.25">
      <c r="A217" s="3"/>
      <c r="B217" s="66" t="s">
        <v>35</v>
      </c>
      <c r="C217" s="12"/>
      <c r="D217" s="12"/>
      <c r="E217" s="12"/>
      <c r="F217" s="5"/>
      <c r="G217" s="12"/>
      <c r="H217" s="12"/>
      <c r="I217" s="12"/>
      <c r="J217" s="12"/>
      <c r="K217" s="28" t="s">
        <v>25</v>
      </c>
      <c r="L217" s="3"/>
    </row>
    <row r="218" spans="1:12" x14ac:dyDescent="0.25">
      <c r="A218" s="3"/>
      <c r="B218" s="29"/>
      <c r="C218" s="13" t="s">
        <v>1</v>
      </c>
      <c r="D218" s="13" t="s">
        <v>1</v>
      </c>
      <c r="E218" s="14" t="s">
        <v>0</v>
      </c>
      <c r="F218" s="14" t="s">
        <v>0</v>
      </c>
      <c r="G218" s="14" t="s">
        <v>0</v>
      </c>
      <c r="H218" s="16" t="s">
        <v>6</v>
      </c>
      <c r="I218" s="16" t="s">
        <v>6</v>
      </c>
      <c r="J218" s="17" t="s">
        <v>6</v>
      </c>
      <c r="K218" s="28" t="s">
        <v>16</v>
      </c>
      <c r="L218" s="6"/>
    </row>
    <row r="219" spans="1:12" x14ac:dyDescent="0.25">
      <c r="A219" s="3"/>
      <c r="B219" s="29"/>
      <c r="C219" s="13" t="s">
        <v>7</v>
      </c>
      <c r="D219" s="13" t="s">
        <v>170</v>
      </c>
      <c r="E219" s="14" t="s">
        <v>171</v>
      </c>
      <c r="F219" s="80" t="s">
        <v>8</v>
      </c>
      <c r="G219" s="14" t="s">
        <v>170</v>
      </c>
      <c r="H219" s="16" t="s">
        <v>7</v>
      </c>
      <c r="I219" s="16" t="s">
        <v>170</v>
      </c>
      <c r="J219" s="17" t="s">
        <v>17</v>
      </c>
      <c r="K219" s="28"/>
      <c r="L219" s="6"/>
    </row>
    <row r="220" spans="1:12" x14ac:dyDescent="0.25">
      <c r="A220" s="3"/>
      <c r="B220" s="29"/>
      <c r="C220" s="19"/>
      <c r="D220" s="19"/>
      <c r="E220" s="20"/>
      <c r="F220" s="20"/>
      <c r="G220" s="20"/>
      <c r="H220" s="22"/>
      <c r="I220" s="22"/>
      <c r="J220" s="23"/>
      <c r="K220" s="30"/>
      <c r="L220" s="3"/>
    </row>
    <row r="221" spans="1:12" x14ac:dyDescent="0.25">
      <c r="A221" s="3"/>
      <c r="B221" s="29" t="s">
        <v>18</v>
      </c>
      <c r="C221" s="19">
        <v>0</v>
      </c>
      <c r="D221" s="19">
        <v>0</v>
      </c>
      <c r="E221" s="20">
        <v>0</v>
      </c>
      <c r="F221" s="20">
        <v>0</v>
      </c>
      <c r="G221" s="20">
        <v>0</v>
      </c>
      <c r="H221" s="22">
        <v>1.76</v>
      </c>
      <c r="I221" s="22">
        <v>1.76</v>
      </c>
      <c r="J221" s="23">
        <v>3.25</v>
      </c>
      <c r="K221" s="30"/>
      <c r="L221" s="3"/>
    </row>
    <row r="222" spans="1:12" ht="15.75" thickBot="1" x14ac:dyDescent="0.3">
      <c r="A222" s="3"/>
      <c r="B222" s="29" t="s">
        <v>20</v>
      </c>
      <c r="C222" s="19">
        <v>1.74</v>
      </c>
      <c r="D222" s="19">
        <v>1.74</v>
      </c>
      <c r="E222" s="20">
        <v>1.74</v>
      </c>
      <c r="F222" s="20">
        <v>1.74</v>
      </c>
      <c r="G222" s="20">
        <v>1.74</v>
      </c>
      <c r="H222" s="22">
        <v>1.74</v>
      </c>
      <c r="I222" s="22">
        <v>1.74</v>
      </c>
      <c r="J222" s="23">
        <v>2.5</v>
      </c>
      <c r="K222" s="30"/>
      <c r="L222" s="3"/>
    </row>
    <row r="223" spans="1:12" ht="15.75" thickBot="1" x14ac:dyDescent="0.3">
      <c r="A223" s="3"/>
      <c r="B223" s="29" t="s">
        <v>198</v>
      </c>
      <c r="C223" s="49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1">
        <v>0</v>
      </c>
      <c r="K223" s="31">
        <f>SUM(C223:J223)</f>
        <v>0</v>
      </c>
      <c r="L223" s="3"/>
    </row>
    <row r="224" spans="1:12" x14ac:dyDescent="0.25">
      <c r="A224" s="3"/>
      <c r="B224" s="29" t="s">
        <v>12</v>
      </c>
      <c r="C224" s="19"/>
      <c r="D224" s="19"/>
      <c r="E224" s="20"/>
      <c r="F224" s="20"/>
      <c r="G224" s="20"/>
      <c r="H224" s="22"/>
      <c r="I224" s="22"/>
      <c r="J224" s="23"/>
      <c r="K224" s="30"/>
      <c r="L224" s="3"/>
    </row>
    <row r="225" spans="1:12" x14ac:dyDescent="0.25">
      <c r="A225" s="3"/>
      <c r="B225" s="29" t="s">
        <v>2</v>
      </c>
      <c r="C225" s="19">
        <v>1.46</v>
      </c>
      <c r="D225" s="19">
        <v>1.46</v>
      </c>
      <c r="E225" s="20">
        <v>1.1599999999999999</v>
      </c>
      <c r="F225" s="20">
        <v>1.1599999999999999</v>
      </c>
      <c r="G225" s="20">
        <v>1.1599999999999999</v>
      </c>
      <c r="H225" s="22">
        <v>0.26</v>
      </c>
      <c r="I225" s="22">
        <v>0.26</v>
      </c>
      <c r="J225" s="23">
        <v>0</v>
      </c>
      <c r="K225" s="30"/>
      <c r="L225" s="3"/>
    </row>
    <row r="226" spans="1:12" x14ac:dyDescent="0.25">
      <c r="A226" s="3"/>
      <c r="B226" s="29" t="s">
        <v>10</v>
      </c>
      <c r="C226" s="19">
        <v>0</v>
      </c>
      <c r="D226" s="19">
        <v>0</v>
      </c>
      <c r="E226" s="20">
        <v>0.3</v>
      </c>
      <c r="F226" s="20">
        <v>0.3</v>
      </c>
      <c r="G226" s="20">
        <v>0.3</v>
      </c>
      <c r="H226" s="22">
        <v>0</v>
      </c>
      <c r="I226" s="22">
        <v>0</v>
      </c>
      <c r="J226" s="23">
        <v>0</v>
      </c>
      <c r="K226" s="30"/>
      <c r="L226" s="3"/>
    </row>
    <row r="227" spans="1:12" ht="15.75" thickBot="1" x14ac:dyDescent="0.3">
      <c r="A227" s="3"/>
      <c r="B227" s="29"/>
      <c r="C227" s="19"/>
      <c r="D227" s="19"/>
      <c r="E227" s="20"/>
      <c r="F227" s="20"/>
      <c r="G227" s="20"/>
      <c r="H227" s="22"/>
      <c r="I227" s="22"/>
      <c r="J227" s="23"/>
      <c r="K227" s="30"/>
      <c r="L227" s="3"/>
    </row>
    <row r="228" spans="1:12" ht="15.75" thickBot="1" x14ac:dyDescent="0.3">
      <c r="A228" s="3"/>
      <c r="B228" s="29" t="s">
        <v>14</v>
      </c>
      <c r="C228" s="49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31">
        <f>SUM(C228:J228)</f>
        <v>0</v>
      </c>
      <c r="L228" s="3"/>
    </row>
    <row r="229" spans="1:12" x14ac:dyDescent="0.25">
      <c r="A229" s="3"/>
      <c r="B229" s="29"/>
      <c r="C229" s="12"/>
      <c r="D229" s="12"/>
      <c r="E229" s="12"/>
      <c r="F229" s="12"/>
      <c r="G229" s="12"/>
      <c r="H229" s="12"/>
      <c r="I229" s="12"/>
      <c r="J229" s="12"/>
      <c r="K229" s="30"/>
      <c r="L229" s="3"/>
    </row>
    <row r="230" spans="1:12" x14ac:dyDescent="0.25">
      <c r="A230" s="3"/>
      <c r="B230" s="29" t="s">
        <v>199</v>
      </c>
      <c r="C230" s="24">
        <f>C221*C223</f>
        <v>0</v>
      </c>
      <c r="D230" s="24">
        <f t="shared" ref="D230:J230" si="48">D221*D223</f>
        <v>0</v>
      </c>
      <c r="E230" s="24">
        <f t="shared" si="48"/>
        <v>0</v>
      </c>
      <c r="F230" s="24">
        <f t="shared" si="48"/>
        <v>0</v>
      </c>
      <c r="G230" s="24">
        <f t="shared" si="48"/>
        <v>0</v>
      </c>
      <c r="H230" s="24">
        <f t="shared" si="48"/>
        <v>0</v>
      </c>
      <c r="I230" s="24">
        <f t="shared" si="48"/>
        <v>0</v>
      </c>
      <c r="J230" s="24">
        <f t="shared" si="48"/>
        <v>0</v>
      </c>
      <c r="K230" s="32">
        <f>SUM(C230:J230)</f>
        <v>0</v>
      </c>
      <c r="L230" s="3"/>
    </row>
    <row r="231" spans="1:12" x14ac:dyDescent="0.25">
      <c r="A231" s="3"/>
      <c r="B231" s="29" t="s">
        <v>21</v>
      </c>
      <c r="C231" s="24">
        <f>C226*C228</f>
        <v>0</v>
      </c>
      <c r="D231" s="24">
        <f>D226*D228</f>
        <v>0</v>
      </c>
      <c r="E231" s="24">
        <f>E226*E228</f>
        <v>0</v>
      </c>
      <c r="F231" s="24">
        <f t="shared" ref="F231:J231" si="49">F226*F228</f>
        <v>0</v>
      </c>
      <c r="G231" s="24">
        <f t="shared" si="49"/>
        <v>0</v>
      </c>
      <c r="H231" s="24">
        <f t="shared" si="49"/>
        <v>0</v>
      </c>
      <c r="I231" s="24">
        <f t="shared" si="49"/>
        <v>0</v>
      </c>
      <c r="J231" s="24">
        <f t="shared" si="49"/>
        <v>0</v>
      </c>
      <c r="K231" s="32">
        <f>SUM(C231:J231)</f>
        <v>0</v>
      </c>
      <c r="L231" s="3"/>
    </row>
    <row r="232" spans="1:12" x14ac:dyDescent="0.25">
      <c r="A232" s="3"/>
      <c r="B232" s="29" t="s">
        <v>22</v>
      </c>
      <c r="C232" s="24">
        <f>C225*C228</f>
        <v>0</v>
      </c>
      <c r="D232" s="24">
        <f>D225*D228</f>
        <v>0</v>
      </c>
      <c r="E232" s="24">
        <f>E225*E228</f>
        <v>0</v>
      </c>
      <c r="F232" s="24">
        <f t="shared" ref="F232:J232" si="50">F225*F228</f>
        <v>0</v>
      </c>
      <c r="G232" s="24">
        <f t="shared" si="50"/>
        <v>0</v>
      </c>
      <c r="H232" s="24">
        <f t="shared" si="50"/>
        <v>0</v>
      </c>
      <c r="I232" s="24">
        <f t="shared" si="50"/>
        <v>0</v>
      </c>
      <c r="J232" s="24">
        <f t="shared" si="50"/>
        <v>0</v>
      </c>
      <c r="K232" s="32">
        <f>SUM(C232:J232)</f>
        <v>0</v>
      </c>
      <c r="L232" s="3"/>
    </row>
    <row r="233" spans="1:12" x14ac:dyDescent="0.25">
      <c r="A233" s="3"/>
      <c r="B233" s="29"/>
      <c r="C233" s="24"/>
      <c r="D233" s="24"/>
      <c r="E233" s="24"/>
      <c r="F233" s="24"/>
      <c r="G233" s="24"/>
      <c r="H233" s="24"/>
      <c r="I233" s="24"/>
      <c r="J233" s="24"/>
      <c r="K233" s="32"/>
      <c r="L233" s="3"/>
    </row>
    <row r="234" spans="1:12" x14ac:dyDescent="0.25">
      <c r="A234" s="3"/>
      <c r="B234" s="29" t="s">
        <v>19</v>
      </c>
      <c r="C234" s="12"/>
      <c r="D234" s="12"/>
      <c r="E234" s="12"/>
      <c r="F234" s="12"/>
      <c r="G234" s="12"/>
      <c r="H234" s="12"/>
      <c r="I234" s="12"/>
      <c r="J234" s="12"/>
      <c r="K234" s="30"/>
      <c r="L234" s="3"/>
    </row>
    <row r="235" spans="1:12" x14ac:dyDescent="0.25">
      <c r="A235" s="3"/>
      <c r="B235" s="29" t="s">
        <v>11</v>
      </c>
      <c r="C235" s="24">
        <f>SUM(C230:C232)</f>
        <v>0</v>
      </c>
      <c r="D235" s="24">
        <f>SUM(D230:D232)</f>
        <v>0</v>
      </c>
      <c r="E235" s="24">
        <f>SUM(E230:E232)</f>
        <v>0</v>
      </c>
      <c r="F235" s="24">
        <f>SUM(F230:F232)</f>
        <v>0</v>
      </c>
      <c r="G235" s="24">
        <f>SUM(G230:G232)</f>
        <v>0</v>
      </c>
      <c r="H235" s="24">
        <f t="shared" ref="H235:J235" si="51">SUM(H230:H232)</f>
        <v>0</v>
      </c>
      <c r="I235" s="24">
        <f t="shared" si="51"/>
        <v>0</v>
      </c>
      <c r="J235" s="24">
        <f t="shared" si="51"/>
        <v>0</v>
      </c>
      <c r="K235" s="32">
        <f>SUM(C235:J235)</f>
        <v>0</v>
      </c>
      <c r="L235" s="3"/>
    </row>
    <row r="236" spans="1:12" x14ac:dyDescent="0.25">
      <c r="A236" s="3"/>
      <c r="B236" s="29"/>
      <c r="C236" s="24"/>
      <c r="D236" s="24"/>
      <c r="E236" s="24"/>
      <c r="F236" s="24"/>
      <c r="G236" s="24"/>
      <c r="H236" s="24"/>
      <c r="I236" s="24"/>
      <c r="J236" s="24"/>
      <c r="K236" s="32"/>
      <c r="L236" s="3"/>
    </row>
    <row r="237" spans="1:12" x14ac:dyDescent="0.25">
      <c r="A237" s="3"/>
      <c r="B237" s="29" t="s">
        <v>200</v>
      </c>
      <c r="C237" s="24">
        <f>C222*C223</f>
        <v>0</v>
      </c>
      <c r="D237" s="24">
        <f t="shared" ref="D237:J237" si="52">D222*D223</f>
        <v>0</v>
      </c>
      <c r="E237" s="24">
        <f t="shared" si="52"/>
        <v>0</v>
      </c>
      <c r="F237" s="24">
        <f t="shared" si="52"/>
        <v>0</v>
      </c>
      <c r="G237" s="24">
        <f t="shared" si="52"/>
        <v>0</v>
      </c>
      <c r="H237" s="24">
        <f t="shared" si="52"/>
        <v>0</v>
      </c>
      <c r="I237" s="24">
        <f t="shared" si="52"/>
        <v>0</v>
      </c>
      <c r="J237" s="24">
        <f t="shared" si="52"/>
        <v>0</v>
      </c>
      <c r="K237" s="32">
        <f>SUM(C237:J237)</f>
        <v>0</v>
      </c>
      <c r="L237" s="3"/>
    </row>
    <row r="238" spans="1:12" x14ac:dyDescent="0.25">
      <c r="A238" s="3"/>
      <c r="B238" s="29"/>
      <c r="C238" s="24"/>
      <c r="D238" s="24"/>
      <c r="E238" s="24"/>
      <c r="F238" s="24"/>
      <c r="G238" s="24"/>
      <c r="H238" s="24"/>
      <c r="I238" s="24"/>
      <c r="J238" s="24"/>
      <c r="K238" s="32"/>
      <c r="L238" s="3"/>
    </row>
    <row r="239" spans="1:12" ht="15.75" thickBot="1" x14ac:dyDescent="0.3">
      <c r="A239" s="3"/>
      <c r="B239" s="33" t="s">
        <v>3</v>
      </c>
      <c r="C239" s="34">
        <f t="shared" ref="C239:J239" si="53">C235-C237</f>
        <v>0</v>
      </c>
      <c r="D239" s="34">
        <f t="shared" si="53"/>
        <v>0</v>
      </c>
      <c r="E239" s="34">
        <f t="shared" si="53"/>
        <v>0</v>
      </c>
      <c r="F239" s="34">
        <f t="shared" si="53"/>
        <v>0</v>
      </c>
      <c r="G239" s="34">
        <f t="shared" si="53"/>
        <v>0</v>
      </c>
      <c r="H239" s="34">
        <f t="shared" si="53"/>
        <v>0</v>
      </c>
      <c r="I239" s="34">
        <f t="shared" si="53"/>
        <v>0</v>
      </c>
      <c r="J239" s="34">
        <f t="shared" si="53"/>
        <v>0</v>
      </c>
      <c r="K239" s="35">
        <f>SUM(C239:J239)</f>
        <v>0</v>
      </c>
      <c r="L239" s="8"/>
    </row>
    <row r="240" spans="1:12" ht="15.75" thickTop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thickTop="1" x14ac:dyDescent="0.25">
      <c r="A242" s="3"/>
      <c r="B242" s="25" t="s">
        <v>5</v>
      </c>
      <c r="C242" s="26"/>
      <c r="D242" s="26"/>
      <c r="E242" s="26"/>
      <c r="F242" s="26"/>
      <c r="G242" s="26"/>
      <c r="H242" s="26"/>
      <c r="I242" s="26"/>
      <c r="J242" s="26"/>
      <c r="K242" s="27"/>
      <c r="L242" s="3"/>
    </row>
    <row r="243" spans="1:12" x14ac:dyDescent="0.25">
      <c r="A243" s="3"/>
      <c r="B243" s="66" t="s">
        <v>36</v>
      </c>
      <c r="C243" s="12"/>
      <c r="D243" s="12"/>
      <c r="E243" s="12"/>
      <c r="F243" s="5"/>
      <c r="G243" s="12"/>
      <c r="H243" s="12"/>
      <c r="I243" s="12"/>
      <c r="J243" s="12"/>
      <c r="K243" s="28" t="s">
        <v>25</v>
      </c>
      <c r="L243" s="3"/>
    </row>
    <row r="244" spans="1:12" x14ac:dyDescent="0.25">
      <c r="A244" s="3"/>
      <c r="B244" s="29"/>
      <c r="C244" s="13" t="s">
        <v>1</v>
      </c>
      <c r="D244" s="13" t="s">
        <v>1</v>
      </c>
      <c r="E244" s="14" t="s">
        <v>0</v>
      </c>
      <c r="F244" s="14" t="s">
        <v>0</v>
      </c>
      <c r="G244" s="14" t="s">
        <v>0</v>
      </c>
      <c r="H244" s="16" t="s">
        <v>6</v>
      </c>
      <c r="I244" s="16" t="s">
        <v>6</v>
      </c>
      <c r="J244" s="17" t="s">
        <v>6</v>
      </c>
      <c r="K244" s="28" t="s">
        <v>16</v>
      </c>
      <c r="L244" s="6"/>
    </row>
    <row r="245" spans="1:12" x14ac:dyDescent="0.25">
      <c r="A245" s="3"/>
      <c r="B245" s="29"/>
      <c r="C245" s="13" t="s">
        <v>7</v>
      </c>
      <c r="D245" s="13" t="s">
        <v>170</v>
      </c>
      <c r="E245" s="14" t="s">
        <v>171</v>
      </c>
      <c r="F245" s="80" t="s">
        <v>8</v>
      </c>
      <c r="G245" s="14" t="s">
        <v>170</v>
      </c>
      <c r="H245" s="16" t="s">
        <v>7</v>
      </c>
      <c r="I245" s="16" t="s">
        <v>170</v>
      </c>
      <c r="J245" s="17" t="s">
        <v>17</v>
      </c>
      <c r="K245" s="28"/>
      <c r="L245" s="6"/>
    </row>
    <row r="246" spans="1:12" x14ac:dyDescent="0.25">
      <c r="A246" s="3"/>
      <c r="B246" s="29"/>
      <c r="C246" s="19"/>
      <c r="D246" s="19"/>
      <c r="E246" s="20"/>
      <c r="F246" s="20"/>
      <c r="G246" s="20"/>
      <c r="H246" s="22"/>
      <c r="I246" s="22"/>
      <c r="J246" s="23"/>
      <c r="K246" s="30"/>
      <c r="L246" s="3"/>
    </row>
    <row r="247" spans="1:12" x14ac:dyDescent="0.25">
      <c r="A247" s="3"/>
      <c r="B247" s="29" t="s">
        <v>18</v>
      </c>
      <c r="C247" s="19">
        <v>0</v>
      </c>
      <c r="D247" s="19">
        <v>0</v>
      </c>
      <c r="E247" s="20">
        <v>0</v>
      </c>
      <c r="F247" s="20">
        <v>0</v>
      </c>
      <c r="G247" s="20">
        <v>0</v>
      </c>
      <c r="H247" s="22">
        <v>1.76</v>
      </c>
      <c r="I247" s="22">
        <v>1.76</v>
      </c>
      <c r="J247" s="23">
        <v>3.25</v>
      </c>
      <c r="K247" s="30"/>
      <c r="L247" s="3"/>
    </row>
    <row r="248" spans="1:12" ht="15.75" thickBot="1" x14ac:dyDescent="0.3">
      <c r="A248" s="3"/>
      <c r="B248" s="29" t="s">
        <v>20</v>
      </c>
      <c r="C248" s="19">
        <v>1.74</v>
      </c>
      <c r="D248" s="19">
        <v>1.74</v>
      </c>
      <c r="E248" s="20">
        <v>1.74</v>
      </c>
      <c r="F248" s="20">
        <v>1.74</v>
      </c>
      <c r="G248" s="20">
        <v>1.74</v>
      </c>
      <c r="H248" s="22">
        <v>1.74</v>
      </c>
      <c r="I248" s="22">
        <v>1.74</v>
      </c>
      <c r="J248" s="23">
        <v>2.5</v>
      </c>
      <c r="K248" s="30"/>
      <c r="L248" s="3"/>
    </row>
    <row r="249" spans="1:12" ht="15.75" thickBot="1" x14ac:dyDescent="0.3">
      <c r="A249" s="3"/>
      <c r="B249" s="29" t="s">
        <v>198</v>
      </c>
      <c r="C249" s="49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1">
        <v>0</v>
      </c>
      <c r="K249" s="31">
        <f>SUM(C249:J249)</f>
        <v>0</v>
      </c>
      <c r="L249" s="3"/>
    </row>
    <row r="250" spans="1:12" x14ac:dyDescent="0.25">
      <c r="A250" s="3"/>
      <c r="B250" s="29" t="s">
        <v>12</v>
      </c>
      <c r="C250" s="19"/>
      <c r="D250" s="19"/>
      <c r="E250" s="20"/>
      <c r="F250" s="20"/>
      <c r="G250" s="20"/>
      <c r="H250" s="22"/>
      <c r="I250" s="22"/>
      <c r="J250" s="23"/>
      <c r="K250" s="30"/>
      <c r="L250" s="3"/>
    </row>
    <row r="251" spans="1:12" x14ac:dyDescent="0.25">
      <c r="A251" s="3"/>
      <c r="B251" s="29" t="s">
        <v>2</v>
      </c>
      <c r="C251" s="19">
        <v>1.46</v>
      </c>
      <c r="D251" s="19">
        <v>1.46</v>
      </c>
      <c r="E251" s="20">
        <v>1.1599999999999999</v>
      </c>
      <c r="F251" s="20">
        <v>1.1599999999999999</v>
      </c>
      <c r="G251" s="20">
        <v>1.1599999999999999</v>
      </c>
      <c r="H251" s="22">
        <v>0.26</v>
      </c>
      <c r="I251" s="22">
        <v>0.26</v>
      </c>
      <c r="J251" s="23">
        <v>0</v>
      </c>
      <c r="K251" s="30"/>
      <c r="L251" s="3"/>
    </row>
    <row r="252" spans="1:12" x14ac:dyDescent="0.25">
      <c r="A252" s="3"/>
      <c r="B252" s="29" t="s">
        <v>10</v>
      </c>
      <c r="C252" s="19">
        <v>0</v>
      </c>
      <c r="D252" s="19">
        <v>0</v>
      </c>
      <c r="E252" s="20">
        <v>0.3</v>
      </c>
      <c r="F252" s="20">
        <v>0.3</v>
      </c>
      <c r="G252" s="20">
        <v>0.3</v>
      </c>
      <c r="H252" s="22">
        <v>0</v>
      </c>
      <c r="I252" s="22">
        <v>0</v>
      </c>
      <c r="J252" s="23">
        <v>0</v>
      </c>
      <c r="K252" s="30"/>
      <c r="L252" s="3"/>
    </row>
    <row r="253" spans="1:12" ht="15.75" thickBot="1" x14ac:dyDescent="0.3">
      <c r="A253" s="3"/>
      <c r="B253" s="29"/>
      <c r="C253" s="19"/>
      <c r="D253" s="19"/>
      <c r="E253" s="20"/>
      <c r="F253" s="20"/>
      <c r="G253" s="20"/>
      <c r="H253" s="22"/>
      <c r="I253" s="22"/>
      <c r="J253" s="23"/>
      <c r="K253" s="30"/>
      <c r="L253" s="3"/>
    </row>
    <row r="254" spans="1:12" ht="15.75" thickBot="1" x14ac:dyDescent="0.3">
      <c r="A254" s="3"/>
      <c r="B254" s="29" t="s">
        <v>14</v>
      </c>
      <c r="C254" s="49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1">
        <v>0</v>
      </c>
      <c r="K254" s="31">
        <f>SUM(C254:J254)</f>
        <v>0</v>
      </c>
      <c r="L254" s="3"/>
    </row>
    <row r="255" spans="1:12" x14ac:dyDescent="0.25">
      <c r="A255" s="3"/>
      <c r="B255" s="29"/>
      <c r="C255" s="12"/>
      <c r="D255" s="12"/>
      <c r="E255" s="12"/>
      <c r="F255" s="12"/>
      <c r="G255" s="12"/>
      <c r="H255" s="12"/>
      <c r="I255" s="12"/>
      <c r="J255" s="12"/>
      <c r="K255" s="30"/>
      <c r="L255" s="3"/>
    </row>
    <row r="256" spans="1:12" x14ac:dyDescent="0.25">
      <c r="A256" s="3"/>
      <c r="B256" s="29" t="s">
        <v>199</v>
      </c>
      <c r="C256" s="24">
        <f>C247*C249</f>
        <v>0</v>
      </c>
      <c r="D256" s="24">
        <f t="shared" ref="D256:J256" si="54">D247*D249</f>
        <v>0</v>
      </c>
      <c r="E256" s="24">
        <f t="shared" si="54"/>
        <v>0</v>
      </c>
      <c r="F256" s="24">
        <f t="shared" si="54"/>
        <v>0</v>
      </c>
      <c r="G256" s="24">
        <f t="shared" si="54"/>
        <v>0</v>
      </c>
      <c r="H256" s="24">
        <f t="shared" si="54"/>
        <v>0</v>
      </c>
      <c r="I256" s="24">
        <f t="shared" si="54"/>
        <v>0</v>
      </c>
      <c r="J256" s="24">
        <f t="shared" si="54"/>
        <v>0</v>
      </c>
      <c r="K256" s="32">
        <f>SUM(C256:J256)</f>
        <v>0</v>
      </c>
      <c r="L256" s="3"/>
    </row>
    <row r="257" spans="1:12" x14ac:dyDescent="0.25">
      <c r="A257" s="3"/>
      <c r="B257" s="29" t="s">
        <v>21</v>
      </c>
      <c r="C257" s="24">
        <f>C252*C254</f>
        <v>0</v>
      </c>
      <c r="D257" s="24">
        <f>D252*D254</f>
        <v>0</v>
      </c>
      <c r="E257" s="24">
        <f>E252*E254</f>
        <v>0</v>
      </c>
      <c r="F257" s="24">
        <f t="shared" ref="F257:J257" si="55">F252*F254</f>
        <v>0</v>
      </c>
      <c r="G257" s="24">
        <f t="shared" si="55"/>
        <v>0</v>
      </c>
      <c r="H257" s="24">
        <f t="shared" si="55"/>
        <v>0</v>
      </c>
      <c r="I257" s="24">
        <f t="shared" si="55"/>
        <v>0</v>
      </c>
      <c r="J257" s="24">
        <f t="shared" si="55"/>
        <v>0</v>
      </c>
      <c r="K257" s="32">
        <f>SUM(C257:J257)</f>
        <v>0</v>
      </c>
      <c r="L257" s="3"/>
    </row>
    <row r="258" spans="1:12" x14ac:dyDescent="0.25">
      <c r="A258" s="3"/>
      <c r="B258" s="29" t="s">
        <v>22</v>
      </c>
      <c r="C258" s="24">
        <f>C251*C254</f>
        <v>0</v>
      </c>
      <c r="D258" s="24">
        <f>D251*D254</f>
        <v>0</v>
      </c>
      <c r="E258" s="24">
        <f>E251*E254</f>
        <v>0</v>
      </c>
      <c r="F258" s="24">
        <f t="shared" ref="F258:J258" si="56">F251*F254</f>
        <v>0</v>
      </c>
      <c r="G258" s="24">
        <f t="shared" si="56"/>
        <v>0</v>
      </c>
      <c r="H258" s="24">
        <f t="shared" si="56"/>
        <v>0</v>
      </c>
      <c r="I258" s="24">
        <f t="shared" si="56"/>
        <v>0</v>
      </c>
      <c r="J258" s="24">
        <f t="shared" si="56"/>
        <v>0</v>
      </c>
      <c r="K258" s="32">
        <f>SUM(C258:J258)</f>
        <v>0</v>
      </c>
      <c r="L258" s="3"/>
    </row>
    <row r="259" spans="1:12" x14ac:dyDescent="0.25">
      <c r="A259" s="3"/>
      <c r="B259" s="29"/>
      <c r="C259" s="24"/>
      <c r="D259" s="24"/>
      <c r="E259" s="24"/>
      <c r="F259" s="24"/>
      <c r="G259" s="24"/>
      <c r="H259" s="24"/>
      <c r="I259" s="24"/>
      <c r="J259" s="24"/>
      <c r="K259" s="32"/>
      <c r="L259" s="3"/>
    </row>
    <row r="260" spans="1:12" x14ac:dyDescent="0.25">
      <c r="A260" s="3"/>
      <c r="B260" s="29" t="s">
        <v>19</v>
      </c>
      <c r="C260" s="12"/>
      <c r="D260" s="12"/>
      <c r="E260" s="12"/>
      <c r="F260" s="12"/>
      <c r="G260" s="12"/>
      <c r="H260" s="12"/>
      <c r="I260" s="12"/>
      <c r="J260" s="12"/>
      <c r="K260" s="30"/>
      <c r="L260" s="3"/>
    </row>
    <row r="261" spans="1:12" x14ac:dyDescent="0.25">
      <c r="A261" s="3"/>
      <c r="B261" s="29" t="s">
        <v>11</v>
      </c>
      <c r="C261" s="24">
        <f>SUM(C256:C258)</f>
        <v>0</v>
      </c>
      <c r="D261" s="24">
        <f>SUM(D256:D258)</f>
        <v>0</v>
      </c>
      <c r="E261" s="24">
        <f>SUM(E256:E258)</f>
        <v>0</v>
      </c>
      <c r="F261" s="24">
        <f>SUM(F256:F258)</f>
        <v>0</v>
      </c>
      <c r="G261" s="24">
        <f>SUM(G256:G258)</f>
        <v>0</v>
      </c>
      <c r="H261" s="24">
        <f t="shared" ref="H261:J261" si="57">SUM(H256:H258)</f>
        <v>0</v>
      </c>
      <c r="I261" s="24">
        <f t="shared" si="57"/>
        <v>0</v>
      </c>
      <c r="J261" s="24">
        <f t="shared" si="57"/>
        <v>0</v>
      </c>
      <c r="K261" s="32">
        <f>SUM(C261:J261)</f>
        <v>0</v>
      </c>
      <c r="L261" s="3"/>
    </row>
    <row r="262" spans="1:12" x14ac:dyDescent="0.25">
      <c r="A262" s="3"/>
      <c r="B262" s="29"/>
      <c r="C262" s="24"/>
      <c r="D262" s="24"/>
      <c r="E262" s="24"/>
      <c r="F262" s="24"/>
      <c r="G262" s="24"/>
      <c r="H262" s="24"/>
      <c r="I262" s="24"/>
      <c r="J262" s="24"/>
      <c r="K262" s="32"/>
      <c r="L262" s="3"/>
    </row>
    <row r="263" spans="1:12" x14ac:dyDescent="0.25">
      <c r="A263" s="3"/>
      <c r="B263" s="29" t="s">
        <v>200</v>
      </c>
      <c r="C263" s="24">
        <f>C248*C249</f>
        <v>0</v>
      </c>
      <c r="D263" s="24">
        <f t="shared" ref="D263:J263" si="58">D248*D249</f>
        <v>0</v>
      </c>
      <c r="E263" s="24">
        <f t="shared" si="58"/>
        <v>0</v>
      </c>
      <c r="F263" s="24">
        <f t="shared" si="58"/>
        <v>0</v>
      </c>
      <c r="G263" s="24">
        <f t="shared" si="58"/>
        <v>0</v>
      </c>
      <c r="H263" s="24">
        <f t="shared" si="58"/>
        <v>0</v>
      </c>
      <c r="I263" s="24">
        <f t="shared" si="58"/>
        <v>0</v>
      </c>
      <c r="J263" s="24">
        <f t="shared" si="58"/>
        <v>0</v>
      </c>
      <c r="K263" s="32">
        <f>SUM(C263:J263)</f>
        <v>0</v>
      </c>
      <c r="L263" s="3"/>
    </row>
    <row r="264" spans="1:12" x14ac:dyDescent="0.25">
      <c r="A264" s="3"/>
      <c r="B264" s="29"/>
      <c r="C264" s="24"/>
      <c r="D264" s="24"/>
      <c r="E264" s="24"/>
      <c r="F264" s="24"/>
      <c r="G264" s="24"/>
      <c r="H264" s="24"/>
      <c r="I264" s="24"/>
      <c r="J264" s="24"/>
      <c r="K264" s="32"/>
      <c r="L264" s="3"/>
    </row>
    <row r="265" spans="1:12" ht="15.75" thickBot="1" x14ac:dyDescent="0.3">
      <c r="A265" s="3"/>
      <c r="B265" s="33" t="s">
        <v>3</v>
      </c>
      <c r="C265" s="34">
        <f t="shared" ref="C265:J265" si="59">C261-C263</f>
        <v>0</v>
      </c>
      <c r="D265" s="34">
        <f t="shared" si="59"/>
        <v>0</v>
      </c>
      <c r="E265" s="34">
        <f t="shared" si="59"/>
        <v>0</v>
      </c>
      <c r="F265" s="34">
        <f t="shared" si="59"/>
        <v>0</v>
      </c>
      <c r="G265" s="34">
        <f t="shared" si="59"/>
        <v>0</v>
      </c>
      <c r="H265" s="34">
        <f t="shared" si="59"/>
        <v>0</v>
      </c>
      <c r="I265" s="34">
        <f t="shared" si="59"/>
        <v>0</v>
      </c>
      <c r="J265" s="34">
        <f t="shared" si="59"/>
        <v>0</v>
      </c>
      <c r="K265" s="35">
        <f>SUM(C265:J265)</f>
        <v>0</v>
      </c>
      <c r="L265" s="8"/>
    </row>
    <row r="266" spans="1:12" ht="15.75" thickTop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thickTop="1" x14ac:dyDescent="0.25">
      <c r="A268" s="3"/>
      <c r="B268" s="25" t="s">
        <v>5</v>
      </c>
      <c r="C268" s="26"/>
      <c r="D268" s="26"/>
      <c r="E268" s="26"/>
      <c r="F268" s="26"/>
      <c r="G268" s="26"/>
      <c r="H268" s="26"/>
      <c r="I268" s="26"/>
      <c r="J268" s="26"/>
      <c r="K268" s="27"/>
      <c r="L268" s="3"/>
    </row>
    <row r="269" spans="1:12" x14ac:dyDescent="0.25">
      <c r="A269" s="3"/>
      <c r="B269" s="66" t="s">
        <v>37</v>
      </c>
      <c r="C269" s="12"/>
      <c r="D269" s="12"/>
      <c r="E269" s="12"/>
      <c r="F269" s="5"/>
      <c r="G269" s="12"/>
      <c r="H269" s="12"/>
      <c r="I269" s="12"/>
      <c r="J269" s="12"/>
      <c r="K269" s="28" t="s">
        <v>25</v>
      </c>
      <c r="L269" s="3"/>
    </row>
    <row r="270" spans="1:12" x14ac:dyDescent="0.25">
      <c r="A270" s="3"/>
      <c r="B270" s="29"/>
      <c r="C270" s="13" t="s">
        <v>1</v>
      </c>
      <c r="D270" s="13" t="s">
        <v>1</v>
      </c>
      <c r="E270" s="14" t="s">
        <v>0</v>
      </c>
      <c r="F270" s="14" t="s">
        <v>0</v>
      </c>
      <c r="G270" s="14" t="s">
        <v>0</v>
      </c>
      <c r="H270" s="16" t="s">
        <v>6</v>
      </c>
      <c r="I270" s="16" t="s">
        <v>6</v>
      </c>
      <c r="J270" s="17" t="s">
        <v>6</v>
      </c>
      <c r="K270" s="28" t="s">
        <v>16</v>
      </c>
      <c r="L270" s="6"/>
    </row>
    <row r="271" spans="1:12" x14ac:dyDescent="0.25">
      <c r="A271" s="3"/>
      <c r="B271" s="29"/>
      <c r="C271" s="13" t="s">
        <v>7</v>
      </c>
      <c r="D271" s="13" t="s">
        <v>170</v>
      </c>
      <c r="E271" s="14" t="s">
        <v>171</v>
      </c>
      <c r="F271" s="80" t="s">
        <v>8</v>
      </c>
      <c r="G271" s="14" t="s">
        <v>170</v>
      </c>
      <c r="H271" s="16" t="s">
        <v>7</v>
      </c>
      <c r="I271" s="16" t="s">
        <v>170</v>
      </c>
      <c r="J271" s="17" t="s">
        <v>17</v>
      </c>
      <c r="K271" s="28"/>
      <c r="L271" s="6"/>
    </row>
    <row r="272" spans="1:12" x14ac:dyDescent="0.25">
      <c r="A272" s="3"/>
      <c r="B272" s="29"/>
      <c r="C272" s="19"/>
      <c r="D272" s="19"/>
      <c r="E272" s="20"/>
      <c r="F272" s="20"/>
      <c r="G272" s="20"/>
      <c r="H272" s="22"/>
      <c r="I272" s="22"/>
      <c r="J272" s="23"/>
      <c r="K272" s="30"/>
      <c r="L272" s="3"/>
    </row>
    <row r="273" spans="1:12" x14ac:dyDescent="0.25">
      <c r="A273" s="3"/>
      <c r="B273" s="29" t="s">
        <v>18</v>
      </c>
      <c r="C273" s="19">
        <v>0</v>
      </c>
      <c r="D273" s="19">
        <v>0</v>
      </c>
      <c r="E273" s="20">
        <v>0</v>
      </c>
      <c r="F273" s="20">
        <v>0</v>
      </c>
      <c r="G273" s="20">
        <v>0</v>
      </c>
      <c r="H273" s="22">
        <v>1.76</v>
      </c>
      <c r="I273" s="22">
        <v>1.76</v>
      </c>
      <c r="J273" s="23">
        <v>3.25</v>
      </c>
      <c r="K273" s="30"/>
      <c r="L273" s="3"/>
    </row>
    <row r="274" spans="1:12" ht="15.75" thickBot="1" x14ac:dyDescent="0.3">
      <c r="A274" s="3"/>
      <c r="B274" s="29" t="s">
        <v>20</v>
      </c>
      <c r="C274" s="19">
        <v>1.74</v>
      </c>
      <c r="D274" s="19">
        <v>1.74</v>
      </c>
      <c r="E274" s="20">
        <v>1.74</v>
      </c>
      <c r="F274" s="20">
        <v>1.74</v>
      </c>
      <c r="G274" s="20">
        <v>1.74</v>
      </c>
      <c r="H274" s="22">
        <v>1.74</v>
      </c>
      <c r="I274" s="22">
        <v>1.74</v>
      </c>
      <c r="J274" s="23">
        <v>2.5</v>
      </c>
      <c r="K274" s="30"/>
      <c r="L274" s="3"/>
    </row>
    <row r="275" spans="1:12" ht="15.75" thickBot="1" x14ac:dyDescent="0.3">
      <c r="A275" s="3"/>
      <c r="B275" s="29" t="s">
        <v>198</v>
      </c>
      <c r="C275" s="49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31">
        <f>SUM(C275:J275)</f>
        <v>0</v>
      </c>
      <c r="L275" s="3"/>
    </row>
    <row r="276" spans="1:12" x14ac:dyDescent="0.25">
      <c r="A276" s="3"/>
      <c r="B276" s="29" t="s">
        <v>12</v>
      </c>
      <c r="C276" s="19"/>
      <c r="D276" s="19"/>
      <c r="E276" s="20"/>
      <c r="F276" s="20"/>
      <c r="G276" s="20"/>
      <c r="H276" s="22"/>
      <c r="I276" s="22"/>
      <c r="J276" s="23"/>
      <c r="K276" s="30"/>
      <c r="L276" s="3"/>
    </row>
    <row r="277" spans="1:12" x14ac:dyDescent="0.25">
      <c r="A277" s="3"/>
      <c r="B277" s="29" t="s">
        <v>2</v>
      </c>
      <c r="C277" s="19">
        <v>1.46</v>
      </c>
      <c r="D277" s="19">
        <v>1.46</v>
      </c>
      <c r="E277" s="20">
        <v>1.1599999999999999</v>
      </c>
      <c r="F277" s="20">
        <v>1.1599999999999999</v>
      </c>
      <c r="G277" s="20">
        <v>1.1599999999999999</v>
      </c>
      <c r="H277" s="22">
        <v>0.26</v>
      </c>
      <c r="I277" s="22">
        <v>0.26</v>
      </c>
      <c r="J277" s="23">
        <v>0</v>
      </c>
      <c r="K277" s="30"/>
      <c r="L277" s="3"/>
    </row>
    <row r="278" spans="1:12" x14ac:dyDescent="0.25">
      <c r="A278" s="3"/>
      <c r="B278" s="29" t="s">
        <v>10</v>
      </c>
      <c r="C278" s="19">
        <v>0</v>
      </c>
      <c r="D278" s="19">
        <v>0</v>
      </c>
      <c r="E278" s="20">
        <v>0.3</v>
      </c>
      <c r="F278" s="20">
        <v>0.3</v>
      </c>
      <c r="G278" s="20">
        <v>0.3</v>
      </c>
      <c r="H278" s="22">
        <v>0</v>
      </c>
      <c r="I278" s="22">
        <v>0</v>
      </c>
      <c r="J278" s="23">
        <v>0</v>
      </c>
      <c r="K278" s="30"/>
      <c r="L278" s="3"/>
    </row>
    <row r="279" spans="1:12" ht="15.75" thickBot="1" x14ac:dyDescent="0.3">
      <c r="A279" s="3"/>
      <c r="B279" s="29"/>
      <c r="C279" s="19"/>
      <c r="D279" s="19"/>
      <c r="E279" s="20"/>
      <c r="F279" s="20"/>
      <c r="G279" s="20"/>
      <c r="H279" s="22"/>
      <c r="I279" s="22"/>
      <c r="J279" s="23"/>
      <c r="K279" s="30"/>
      <c r="L279" s="3"/>
    </row>
    <row r="280" spans="1:12" ht="15.75" thickBot="1" x14ac:dyDescent="0.3">
      <c r="A280" s="3"/>
      <c r="B280" s="29" t="s">
        <v>14</v>
      </c>
      <c r="C280" s="49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1">
        <v>0</v>
      </c>
      <c r="K280" s="31">
        <f>SUM(C280:J280)</f>
        <v>0</v>
      </c>
      <c r="L280" s="3"/>
    </row>
    <row r="281" spans="1:12" x14ac:dyDescent="0.25">
      <c r="A281" s="3"/>
      <c r="B281" s="29"/>
      <c r="C281" s="12"/>
      <c r="D281" s="12"/>
      <c r="E281" s="12"/>
      <c r="F281" s="12"/>
      <c r="G281" s="12"/>
      <c r="H281" s="12"/>
      <c r="I281" s="12"/>
      <c r="J281" s="12"/>
      <c r="K281" s="30"/>
      <c r="L281" s="3"/>
    </row>
    <row r="282" spans="1:12" x14ac:dyDescent="0.25">
      <c r="A282" s="3"/>
      <c r="B282" s="29" t="s">
        <v>199</v>
      </c>
      <c r="C282" s="24">
        <f>C273*C275</f>
        <v>0</v>
      </c>
      <c r="D282" s="24">
        <f t="shared" ref="D282:J282" si="60">D273*D275</f>
        <v>0</v>
      </c>
      <c r="E282" s="24">
        <f t="shared" si="60"/>
        <v>0</v>
      </c>
      <c r="F282" s="24">
        <f t="shared" si="60"/>
        <v>0</v>
      </c>
      <c r="G282" s="24">
        <f t="shared" si="60"/>
        <v>0</v>
      </c>
      <c r="H282" s="24">
        <f t="shared" si="60"/>
        <v>0</v>
      </c>
      <c r="I282" s="24">
        <f t="shared" si="60"/>
        <v>0</v>
      </c>
      <c r="J282" s="24">
        <f t="shared" si="60"/>
        <v>0</v>
      </c>
      <c r="K282" s="32">
        <f>SUM(C282:J282)</f>
        <v>0</v>
      </c>
      <c r="L282" s="3"/>
    </row>
    <row r="283" spans="1:12" x14ac:dyDescent="0.25">
      <c r="A283" s="3"/>
      <c r="B283" s="29" t="s">
        <v>21</v>
      </c>
      <c r="C283" s="24">
        <f>C278*C280</f>
        <v>0</v>
      </c>
      <c r="D283" s="24">
        <f>D278*D280</f>
        <v>0</v>
      </c>
      <c r="E283" s="24">
        <f>E278*E280</f>
        <v>0</v>
      </c>
      <c r="F283" s="24">
        <f t="shared" ref="F283:J283" si="61">F278*F280</f>
        <v>0</v>
      </c>
      <c r="G283" s="24">
        <f t="shared" si="61"/>
        <v>0</v>
      </c>
      <c r="H283" s="24">
        <f t="shared" si="61"/>
        <v>0</v>
      </c>
      <c r="I283" s="24">
        <f t="shared" si="61"/>
        <v>0</v>
      </c>
      <c r="J283" s="24">
        <f t="shared" si="61"/>
        <v>0</v>
      </c>
      <c r="K283" s="32">
        <f>SUM(C283:J283)</f>
        <v>0</v>
      </c>
      <c r="L283" s="3"/>
    </row>
    <row r="284" spans="1:12" x14ac:dyDescent="0.25">
      <c r="A284" s="3"/>
      <c r="B284" s="29" t="s">
        <v>22</v>
      </c>
      <c r="C284" s="24">
        <f>C277*C280</f>
        <v>0</v>
      </c>
      <c r="D284" s="24">
        <f>D277*D280</f>
        <v>0</v>
      </c>
      <c r="E284" s="24">
        <f>E277*E280</f>
        <v>0</v>
      </c>
      <c r="F284" s="24">
        <f t="shared" ref="F284:J284" si="62">F277*F280</f>
        <v>0</v>
      </c>
      <c r="G284" s="24">
        <f t="shared" si="62"/>
        <v>0</v>
      </c>
      <c r="H284" s="24">
        <f t="shared" si="62"/>
        <v>0</v>
      </c>
      <c r="I284" s="24">
        <f t="shared" si="62"/>
        <v>0</v>
      </c>
      <c r="J284" s="24">
        <f t="shared" si="62"/>
        <v>0</v>
      </c>
      <c r="K284" s="32">
        <f>SUM(C284:J284)</f>
        <v>0</v>
      </c>
      <c r="L284" s="3"/>
    </row>
    <row r="285" spans="1:12" x14ac:dyDescent="0.25">
      <c r="A285" s="3"/>
      <c r="B285" s="29"/>
      <c r="C285" s="24"/>
      <c r="D285" s="24"/>
      <c r="E285" s="24"/>
      <c r="F285" s="24"/>
      <c r="G285" s="24"/>
      <c r="H285" s="24"/>
      <c r="I285" s="24"/>
      <c r="J285" s="24"/>
      <c r="K285" s="32"/>
      <c r="L285" s="3"/>
    </row>
    <row r="286" spans="1:12" x14ac:dyDescent="0.25">
      <c r="A286" s="3"/>
      <c r="B286" s="29" t="s">
        <v>19</v>
      </c>
      <c r="C286" s="12"/>
      <c r="D286" s="12"/>
      <c r="E286" s="12"/>
      <c r="F286" s="12"/>
      <c r="G286" s="12"/>
      <c r="H286" s="12"/>
      <c r="I286" s="12"/>
      <c r="J286" s="12"/>
      <c r="K286" s="30"/>
      <c r="L286" s="3"/>
    </row>
    <row r="287" spans="1:12" x14ac:dyDescent="0.25">
      <c r="A287" s="3"/>
      <c r="B287" s="29" t="s">
        <v>11</v>
      </c>
      <c r="C287" s="24">
        <f>SUM(C282:C284)</f>
        <v>0</v>
      </c>
      <c r="D287" s="24">
        <f>SUM(D282:D284)</f>
        <v>0</v>
      </c>
      <c r="E287" s="24">
        <f>SUM(E282:E284)</f>
        <v>0</v>
      </c>
      <c r="F287" s="24">
        <f>SUM(F282:F284)</f>
        <v>0</v>
      </c>
      <c r="G287" s="24">
        <f>SUM(G282:G284)</f>
        <v>0</v>
      </c>
      <c r="H287" s="24">
        <f t="shared" ref="H287:J287" si="63">SUM(H282:H284)</f>
        <v>0</v>
      </c>
      <c r="I287" s="24">
        <f t="shared" si="63"/>
        <v>0</v>
      </c>
      <c r="J287" s="24">
        <f t="shared" si="63"/>
        <v>0</v>
      </c>
      <c r="K287" s="32">
        <f>SUM(C287:J287)</f>
        <v>0</v>
      </c>
      <c r="L287" s="3"/>
    </row>
    <row r="288" spans="1:12" x14ac:dyDescent="0.25">
      <c r="A288" s="3"/>
      <c r="B288" s="29"/>
      <c r="C288" s="24"/>
      <c r="D288" s="24"/>
      <c r="E288" s="24"/>
      <c r="F288" s="24"/>
      <c r="G288" s="24"/>
      <c r="H288" s="24"/>
      <c r="I288" s="24"/>
      <c r="J288" s="24"/>
      <c r="K288" s="32"/>
      <c r="L288" s="3"/>
    </row>
    <row r="289" spans="1:12" x14ac:dyDescent="0.25">
      <c r="A289" s="3"/>
      <c r="B289" s="29" t="s">
        <v>200</v>
      </c>
      <c r="C289" s="24">
        <f>C274*C275</f>
        <v>0</v>
      </c>
      <c r="D289" s="24">
        <f t="shared" ref="D289:J289" si="64">D274*D275</f>
        <v>0</v>
      </c>
      <c r="E289" s="24">
        <f t="shared" si="64"/>
        <v>0</v>
      </c>
      <c r="F289" s="24">
        <f t="shared" si="64"/>
        <v>0</v>
      </c>
      <c r="G289" s="24">
        <f t="shared" si="64"/>
        <v>0</v>
      </c>
      <c r="H289" s="24">
        <f t="shared" si="64"/>
        <v>0</v>
      </c>
      <c r="I289" s="24">
        <f t="shared" si="64"/>
        <v>0</v>
      </c>
      <c r="J289" s="24">
        <f t="shared" si="64"/>
        <v>0</v>
      </c>
      <c r="K289" s="32">
        <f>SUM(C289:J289)</f>
        <v>0</v>
      </c>
      <c r="L289" s="3"/>
    </row>
    <row r="290" spans="1:12" x14ac:dyDescent="0.25">
      <c r="A290" s="3"/>
      <c r="B290" s="29"/>
      <c r="C290" s="24"/>
      <c r="D290" s="24"/>
      <c r="E290" s="24"/>
      <c r="F290" s="24"/>
      <c r="G290" s="24"/>
      <c r="H290" s="24"/>
      <c r="I290" s="24"/>
      <c r="J290" s="24"/>
      <c r="K290" s="32"/>
      <c r="L290" s="3"/>
    </row>
    <row r="291" spans="1:12" ht="15.75" thickBot="1" x14ac:dyDescent="0.3">
      <c r="A291" s="3"/>
      <c r="B291" s="33" t="s">
        <v>3</v>
      </c>
      <c r="C291" s="34">
        <f t="shared" ref="C291:J291" si="65">C287-C289</f>
        <v>0</v>
      </c>
      <c r="D291" s="34">
        <f t="shared" si="65"/>
        <v>0</v>
      </c>
      <c r="E291" s="34">
        <f t="shared" si="65"/>
        <v>0</v>
      </c>
      <c r="F291" s="34">
        <f t="shared" si="65"/>
        <v>0</v>
      </c>
      <c r="G291" s="34">
        <f t="shared" si="65"/>
        <v>0</v>
      </c>
      <c r="H291" s="34">
        <f t="shared" si="65"/>
        <v>0</v>
      </c>
      <c r="I291" s="34">
        <f t="shared" si="65"/>
        <v>0</v>
      </c>
      <c r="J291" s="34">
        <f t="shared" si="65"/>
        <v>0</v>
      </c>
      <c r="K291" s="35">
        <f>SUM(C291:J291)</f>
        <v>0</v>
      </c>
      <c r="L291" s="8"/>
    </row>
    <row r="292" spans="1:12" ht="15.75" thickTop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thickTop="1" x14ac:dyDescent="0.25">
      <c r="A294" s="3"/>
      <c r="B294" s="25" t="s">
        <v>5</v>
      </c>
      <c r="C294" s="26"/>
      <c r="D294" s="26"/>
      <c r="E294" s="26"/>
      <c r="F294" s="26"/>
      <c r="G294" s="26"/>
      <c r="H294" s="26"/>
      <c r="I294" s="26"/>
      <c r="J294" s="26"/>
      <c r="K294" s="27"/>
      <c r="L294" s="3"/>
    </row>
    <row r="295" spans="1:12" x14ac:dyDescent="0.25">
      <c r="A295" s="3"/>
      <c r="B295" s="66" t="s">
        <v>38</v>
      </c>
      <c r="C295" s="12"/>
      <c r="D295" s="12"/>
      <c r="E295" s="12"/>
      <c r="F295" s="5"/>
      <c r="G295" s="12"/>
      <c r="H295" s="12"/>
      <c r="I295" s="12"/>
      <c r="J295" s="12"/>
      <c r="K295" s="28" t="s">
        <v>25</v>
      </c>
      <c r="L295" s="3"/>
    </row>
    <row r="296" spans="1:12" x14ac:dyDescent="0.25">
      <c r="A296" s="3"/>
      <c r="B296" s="29"/>
      <c r="C296" s="13" t="s">
        <v>1</v>
      </c>
      <c r="D296" s="13" t="s">
        <v>1</v>
      </c>
      <c r="E296" s="14" t="s">
        <v>0</v>
      </c>
      <c r="F296" s="14" t="s">
        <v>0</v>
      </c>
      <c r="G296" s="14" t="s">
        <v>0</v>
      </c>
      <c r="H296" s="16" t="s">
        <v>6</v>
      </c>
      <c r="I296" s="16" t="s">
        <v>6</v>
      </c>
      <c r="J296" s="17" t="s">
        <v>6</v>
      </c>
      <c r="K296" s="28" t="s">
        <v>16</v>
      </c>
      <c r="L296" s="6"/>
    </row>
    <row r="297" spans="1:12" x14ac:dyDescent="0.25">
      <c r="A297" s="3"/>
      <c r="B297" s="29"/>
      <c r="C297" s="13" t="s">
        <v>7</v>
      </c>
      <c r="D297" s="13" t="s">
        <v>170</v>
      </c>
      <c r="E297" s="14" t="s">
        <v>171</v>
      </c>
      <c r="F297" s="80" t="s">
        <v>8</v>
      </c>
      <c r="G297" s="14" t="s">
        <v>170</v>
      </c>
      <c r="H297" s="16" t="s">
        <v>7</v>
      </c>
      <c r="I297" s="16" t="s">
        <v>170</v>
      </c>
      <c r="J297" s="17" t="s">
        <v>17</v>
      </c>
      <c r="K297" s="28"/>
      <c r="L297" s="6"/>
    </row>
    <row r="298" spans="1:12" x14ac:dyDescent="0.25">
      <c r="A298" s="3"/>
      <c r="B298" s="29"/>
      <c r="C298" s="19"/>
      <c r="D298" s="19"/>
      <c r="E298" s="20"/>
      <c r="F298" s="20"/>
      <c r="G298" s="20"/>
      <c r="H298" s="22"/>
      <c r="I298" s="22"/>
      <c r="J298" s="23"/>
      <c r="K298" s="30"/>
      <c r="L298" s="3"/>
    </row>
    <row r="299" spans="1:12" x14ac:dyDescent="0.25">
      <c r="A299" s="3"/>
      <c r="B299" s="29" t="s">
        <v>18</v>
      </c>
      <c r="C299" s="19">
        <v>0</v>
      </c>
      <c r="D299" s="19">
        <v>0</v>
      </c>
      <c r="E299" s="20">
        <v>0</v>
      </c>
      <c r="F299" s="20">
        <v>0</v>
      </c>
      <c r="G299" s="20">
        <v>0</v>
      </c>
      <c r="H299" s="22">
        <v>1.76</v>
      </c>
      <c r="I299" s="22">
        <v>1.76</v>
      </c>
      <c r="J299" s="23">
        <v>3.25</v>
      </c>
      <c r="K299" s="30"/>
      <c r="L299" s="3"/>
    </row>
    <row r="300" spans="1:12" ht="15.75" thickBot="1" x14ac:dyDescent="0.3">
      <c r="A300" s="3"/>
      <c r="B300" s="29" t="s">
        <v>20</v>
      </c>
      <c r="C300" s="19">
        <v>1.74</v>
      </c>
      <c r="D300" s="19">
        <v>1.74</v>
      </c>
      <c r="E300" s="20">
        <v>1.74</v>
      </c>
      <c r="F300" s="20">
        <v>1.74</v>
      </c>
      <c r="G300" s="20">
        <v>1.74</v>
      </c>
      <c r="H300" s="22">
        <v>1.74</v>
      </c>
      <c r="I300" s="22">
        <v>1.74</v>
      </c>
      <c r="J300" s="23">
        <v>2.5</v>
      </c>
      <c r="K300" s="30"/>
      <c r="L300" s="3"/>
    </row>
    <row r="301" spans="1:12" ht="15.75" thickBot="1" x14ac:dyDescent="0.3">
      <c r="A301" s="3"/>
      <c r="B301" s="29" t="s">
        <v>198</v>
      </c>
      <c r="C301" s="49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1">
        <v>0</v>
      </c>
      <c r="K301" s="31">
        <f>SUM(C301:J301)</f>
        <v>0</v>
      </c>
      <c r="L301" s="3"/>
    </row>
    <row r="302" spans="1:12" x14ac:dyDescent="0.25">
      <c r="A302" s="3"/>
      <c r="B302" s="29" t="s">
        <v>12</v>
      </c>
      <c r="C302" s="19"/>
      <c r="D302" s="19"/>
      <c r="E302" s="20"/>
      <c r="F302" s="20"/>
      <c r="G302" s="20"/>
      <c r="H302" s="22"/>
      <c r="I302" s="22"/>
      <c r="J302" s="23"/>
      <c r="K302" s="30"/>
      <c r="L302" s="3"/>
    </row>
    <row r="303" spans="1:12" x14ac:dyDescent="0.25">
      <c r="A303" s="3"/>
      <c r="B303" s="29" t="s">
        <v>2</v>
      </c>
      <c r="C303" s="19">
        <v>1.46</v>
      </c>
      <c r="D303" s="19">
        <v>1.46</v>
      </c>
      <c r="E303" s="20">
        <v>1.1599999999999999</v>
      </c>
      <c r="F303" s="20">
        <v>1.1599999999999999</v>
      </c>
      <c r="G303" s="20">
        <v>1.1599999999999999</v>
      </c>
      <c r="H303" s="22">
        <v>0.26</v>
      </c>
      <c r="I303" s="22">
        <v>0.26</v>
      </c>
      <c r="J303" s="23">
        <v>0</v>
      </c>
      <c r="K303" s="30"/>
      <c r="L303" s="3"/>
    </row>
    <row r="304" spans="1:12" x14ac:dyDescent="0.25">
      <c r="A304" s="3"/>
      <c r="B304" s="29" t="s">
        <v>10</v>
      </c>
      <c r="C304" s="19">
        <v>0</v>
      </c>
      <c r="D304" s="19">
        <v>0</v>
      </c>
      <c r="E304" s="20">
        <v>0.3</v>
      </c>
      <c r="F304" s="20">
        <v>0.3</v>
      </c>
      <c r="G304" s="20">
        <v>0.3</v>
      </c>
      <c r="H304" s="22">
        <v>0</v>
      </c>
      <c r="I304" s="22">
        <v>0</v>
      </c>
      <c r="J304" s="23">
        <v>0</v>
      </c>
      <c r="K304" s="30"/>
      <c r="L304" s="3"/>
    </row>
    <row r="305" spans="1:12" ht="15.75" thickBot="1" x14ac:dyDescent="0.3">
      <c r="A305" s="3"/>
      <c r="B305" s="29"/>
      <c r="C305" s="19"/>
      <c r="D305" s="19"/>
      <c r="E305" s="20"/>
      <c r="F305" s="20"/>
      <c r="G305" s="20"/>
      <c r="H305" s="22"/>
      <c r="I305" s="22"/>
      <c r="J305" s="23"/>
      <c r="K305" s="30"/>
      <c r="L305" s="3"/>
    </row>
    <row r="306" spans="1:12" ht="15.75" thickBot="1" x14ac:dyDescent="0.3">
      <c r="A306" s="3"/>
      <c r="B306" s="29" t="s">
        <v>14</v>
      </c>
      <c r="C306" s="49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31">
        <f>SUM(C306:J306)</f>
        <v>0</v>
      </c>
      <c r="L306" s="3"/>
    </row>
    <row r="307" spans="1:12" x14ac:dyDescent="0.25">
      <c r="A307" s="3"/>
      <c r="B307" s="29"/>
      <c r="C307" s="12"/>
      <c r="D307" s="12"/>
      <c r="E307" s="12"/>
      <c r="F307" s="12"/>
      <c r="G307" s="12"/>
      <c r="H307" s="12"/>
      <c r="I307" s="12"/>
      <c r="J307" s="12"/>
      <c r="K307" s="30"/>
      <c r="L307" s="3"/>
    </row>
    <row r="308" spans="1:12" x14ac:dyDescent="0.25">
      <c r="A308" s="3"/>
      <c r="B308" s="29" t="s">
        <v>199</v>
      </c>
      <c r="C308" s="24">
        <f>C299*C301</f>
        <v>0</v>
      </c>
      <c r="D308" s="24">
        <f t="shared" ref="D308:J308" si="66">D299*D301</f>
        <v>0</v>
      </c>
      <c r="E308" s="24">
        <f t="shared" si="66"/>
        <v>0</v>
      </c>
      <c r="F308" s="24">
        <f t="shared" si="66"/>
        <v>0</v>
      </c>
      <c r="G308" s="24">
        <f t="shared" si="66"/>
        <v>0</v>
      </c>
      <c r="H308" s="24">
        <f t="shared" si="66"/>
        <v>0</v>
      </c>
      <c r="I308" s="24">
        <f t="shared" si="66"/>
        <v>0</v>
      </c>
      <c r="J308" s="24">
        <f t="shared" si="66"/>
        <v>0</v>
      </c>
      <c r="K308" s="32">
        <f>SUM(C308:J308)</f>
        <v>0</v>
      </c>
      <c r="L308" s="3"/>
    </row>
    <row r="309" spans="1:12" x14ac:dyDescent="0.25">
      <c r="A309" s="3"/>
      <c r="B309" s="29" t="s">
        <v>21</v>
      </c>
      <c r="C309" s="24">
        <f>C304*C306</f>
        <v>0</v>
      </c>
      <c r="D309" s="24">
        <f>D304*D306</f>
        <v>0</v>
      </c>
      <c r="E309" s="24">
        <f>E304*E306</f>
        <v>0</v>
      </c>
      <c r="F309" s="24">
        <f t="shared" ref="F309:J309" si="67">F304*F306</f>
        <v>0</v>
      </c>
      <c r="G309" s="24">
        <f t="shared" si="67"/>
        <v>0</v>
      </c>
      <c r="H309" s="24">
        <f t="shared" si="67"/>
        <v>0</v>
      </c>
      <c r="I309" s="24">
        <f t="shared" si="67"/>
        <v>0</v>
      </c>
      <c r="J309" s="24">
        <f t="shared" si="67"/>
        <v>0</v>
      </c>
      <c r="K309" s="32">
        <f>SUM(C309:J309)</f>
        <v>0</v>
      </c>
      <c r="L309" s="3"/>
    </row>
    <row r="310" spans="1:12" x14ac:dyDescent="0.25">
      <c r="A310" s="3"/>
      <c r="B310" s="29" t="s">
        <v>22</v>
      </c>
      <c r="C310" s="24">
        <f>C303*C306</f>
        <v>0</v>
      </c>
      <c r="D310" s="24">
        <f>D303*D306</f>
        <v>0</v>
      </c>
      <c r="E310" s="24">
        <f>E303*E306</f>
        <v>0</v>
      </c>
      <c r="F310" s="24">
        <f t="shared" ref="F310:J310" si="68">F303*F306</f>
        <v>0</v>
      </c>
      <c r="G310" s="24">
        <f t="shared" si="68"/>
        <v>0</v>
      </c>
      <c r="H310" s="24">
        <f t="shared" si="68"/>
        <v>0</v>
      </c>
      <c r="I310" s="24">
        <f t="shared" si="68"/>
        <v>0</v>
      </c>
      <c r="J310" s="24">
        <f t="shared" si="68"/>
        <v>0</v>
      </c>
      <c r="K310" s="32">
        <f>SUM(C310:J310)</f>
        <v>0</v>
      </c>
      <c r="L310" s="3"/>
    </row>
    <row r="311" spans="1:12" x14ac:dyDescent="0.25">
      <c r="A311" s="3"/>
      <c r="B311" s="29"/>
      <c r="C311" s="24"/>
      <c r="D311" s="24"/>
      <c r="E311" s="24"/>
      <c r="F311" s="24"/>
      <c r="G311" s="24"/>
      <c r="H311" s="24"/>
      <c r="I311" s="24"/>
      <c r="J311" s="24"/>
      <c r="K311" s="32"/>
      <c r="L311" s="3"/>
    </row>
    <row r="312" spans="1:12" x14ac:dyDescent="0.25">
      <c r="A312" s="3"/>
      <c r="B312" s="29" t="s">
        <v>19</v>
      </c>
      <c r="C312" s="12"/>
      <c r="D312" s="12"/>
      <c r="E312" s="12"/>
      <c r="F312" s="12"/>
      <c r="G312" s="12"/>
      <c r="H312" s="12"/>
      <c r="I312" s="12"/>
      <c r="J312" s="12"/>
      <c r="K312" s="30"/>
      <c r="L312" s="3"/>
    </row>
    <row r="313" spans="1:12" x14ac:dyDescent="0.25">
      <c r="A313" s="3"/>
      <c r="B313" s="29" t="s">
        <v>11</v>
      </c>
      <c r="C313" s="24">
        <f>SUM(C308:C310)</f>
        <v>0</v>
      </c>
      <c r="D313" s="24">
        <f>SUM(D308:D310)</f>
        <v>0</v>
      </c>
      <c r="E313" s="24">
        <f>SUM(E308:E310)</f>
        <v>0</v>
      </c>
      <c r="F313" s="24">
        <f>SUM(F308:F310)</f>
        <v>0</v>
      </c>
      <c r="G313" s="24">
        <f>SUM(G308:G310)</f>
        <v>0</v>
      </c>
      <c r="H313" s="24">
        <f t="shared" ref="H313:J313" si="69">SUM(H308:H310)</f>
        <v>0</v>
      </c>
      <c r="I313" s="24">
        <f t="shared" si="69"/>
        <v>0</v>
      </c>
      <c r="J313" s="24">
        <f t="shared" si="69"/>
        <v>0</v>
      </c>
      <c r="K313" s="32">
        <f>SUM(C313:J313)</f>
        <v>0</v>
      </c>
      <c r="L313" s="3"/>
    </row>
    <row r="314" spans="1:12" x14ac:dyDescent="0.25">
      <c r="A314" s="3"/>
      <c r="B314" s="29"/>
      <c r="C314" s="24"/>
      <c r="D314" s="24"/>
      <c r="E314" s="24"/>
      <c r="F314" s="24"/>
      <c r="G314" s="24"/>
      <c r="H314" s="24"/>
      <c r="I314" s="24"/>
      <c r="J314" s="24"/>
      <c r="K314" s="32"/>
      <c r="L314" s="3"/>
    </row>
    <row r="315" spans="1:12" x14ac:dyDescent="0.25">
      <c r="A315" s="3"/>
      <c r="B315" s="29" t="s">
        <v>200</v>
      </c>
      <c r="C315" s="24">
        <f>C300*C301</f>
        <v>0</v>
      </c>
      <c r="D315" s="24">
        <f t="shared" ref="D315:J315" si="70">D300*D301</f>
        <v>0</v>
      </c>
      <c r="E315" s="24">
        <f t="shared" si="70"/>
        <v>0</v>
      </c>
      <c r="F315" s="24">
        <f t="shared" si="70"/>
        <v>0</v>
      </c>
      <c r="G315" s="24">
        <f t="shared" si="70"/>
        <v>0</v>
      </c>
      <c r="H315" s="24">
        <f t="shared" si="70"/>
        <v>0</v>
      </c>
      <c r="I315" s="24">
        <f t="shared" si="70"/>
        <v>0</v>
      </c>
      <c r="J315" s="24">
        <f t="shared" si="70"/>
        <v>0</v>
      </c>
      <c r="K315" s="32">
        <f>SUM(C315:J315)</f>
        <v>0</v>
      </c>
      <c r="L315" s="3"/>
    </row>
    <row r="316" spans="1:12" x14ac:dyDescent="0.25">
      <c r="A316" s="3"/>
      <c r="B316" s="29"/>
      <c r="C316" s="24"/>
      <c r="D316" s="24"/>
      <c r="E316" s="24"/>
      <c r="F316" s="24"/>
      <c r="G316" s="24"/>
      <c r="H316" s="24"/>
      <c r="I316" s="24"/>
      <c r="J316" s="24"/>
      <c r="K316" s="32"/>
      <c r="L316" s="3"/>
    </row>
    <row r="317" spans="1:12" ht="15.75" thickBot="1" x14ac:dyDescent="0.3">
      <c r="A317" s="3"/>
      <c r="B317" s="33" t="s">
        <v>3</v>
      </c>
      <c r="C317" s="34">
        <f t="shared" ref="C317:J317" si="71">C313-C315</f>
        <v>0</v>
      </c>
      <c r="D317" s="34">
        <f t="shared" si="71"/>
        <v>0</v>
      </c>
      <c r="E317" s="34">
        <f t="shared" si="71"/>
        <v>0</v>
      </c>
      <c r="F317" s="34">
        <f t="shared" si="71"/>
        <v>0</v>
      </c>
      <c r="G317" s="34">
        <f t="shared" si="71"/>
        <v>0</v>
      </c>
      <c r="H317" s="34">
        <f t="shared" si="71"/>
        <v>0</v>
      </c>
      <c r="I317" s="34">
        <f t="shared" si="71"/>
        <v>0</v>
      </c>
      <c r="J317" s="34">
        <f t="shared" si="71"/>
        <v>0</v>
      </c>
      <c r="K317" s="35">
        <f>SUM(C317:J317)</f>
        <v>0</v>
      </c>
      <c r="L317" s="8"/>
    </row>
    <row r="318" spans="1:12" ht="15.75" thickTop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</sheetData>
  <sheetProtection formatColumns="0"/>
  <pageMargins left="0" right="0" top="0.2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Z186"/>
  <sheetViews>
    <sheetView zoomScale="85" zoomScaleNormal="85" workbookViewId="0">
      <pane xSplit="6" ySplit="8" topLeftCell="G48" activePane="bottomRight" state="frozen"/>
      <selection pane="topRight" activeCell="G1" sqref="G1"/>
      <selection pane="bottomLeft" activeCell="A9" sqref="A9"/>
      <selection pane="bottomRight" activeCell="A61" sqref="A61:A63"/>
    </sheetView>
  </sheetViews>
  <sheetFormatPr defaultRowHeight="15" x14ac:dyDescent="0.25"/>
  <cols>
    <col min="1" max="1" width="16.42578125" customWidth="1"/>
    <col min="2" max="2" width="4.140625" customWidth="1"/>
    <col min="7" max="7" width="13.140625" style="1" customWidth="1"/>
    <col min="8" max="8" width="16" style="1" bestFit="1" customWidth="1"/>
    <col min="9" max="9" width="15.42578125" style="1" bestFit="1" customWidth="1"/>
    <col min="10" max="10" width="11.7109375" style="1" customWidth="1"/>
    <col min="11" max="11" width="16" style="1" bestFit="1" customWidth="1"/>
    <col min="12" max="12" width="15.42578125" style="1" bestFit="1" customWidth="1"/>
    <col min="13" max="13" width="14.7109375" style="1" bestFit="1" customWidth="1"/>
    <col min="14" max="14" width="16" style="1" bestFit="1" customWidth="1"/>
    <col min="15" max="15" width="15.140625" style="1" customWidth="1"/>
    <col min="16" max="16" width="18.5703125" style="1" bestFit="1" customWidth="1"/>
    <col min="17" max="17" width="16" style="1" bestFit="1" customWidth="1"/>
    <col min="18" max="18" width="15.140625" style="1" customWidth="1"/>
    <col min="19" max="19" width="18.5703125" style="1" bestFit="1" customWidth="1"/>
    <col min="20" max="20" width="16" style="1" bestFit="1" customWidth="1"/>
    <col min="21" max="21" width="15.140625" style="1" customWidth="1"/>
    <col min="22" max="22" width="18.5703125" style="1" bestFit="1" customWidth="1"/>
    <col min="23" max="23" width="16" style="1" bestFit="1" customWidth="1"/>
    <col min="24" max="24" width="15.140625" style="1" customWidth="1"/>
    <col min="25" max="25" width="18.5703125" style="1" bestFit="1" customWidth="1"/>
    <col min="26" max="26" width="16" style="1" bestFit="1" customWidth="1"/>
    <col min="27" max="27" width="15.140625" style="1" customWidth="1"/>
    <col min="28" max="28" width="18.5703125" style="1" bestFit="1" customWidth="1"/>
    <col min="29" max="29" width="16" style="1" bestFit="1" customWidth="1"/>
    <col min="30" max="30" width="15.140625" style="1" customWidth="1"/>
    <col min="31" max="31" width="18.5703125" style="1" bestFit="1" customWidth="1"/>
    <col min="32" max="32" width="16" style="1" bestFit="1" customWidth="1"/>
    <col min="33" max="33" width="15.140625" style="1" customWidth="1"/>
    <col min="34" max="34" width="18.5703125" style="1" bestFit="1" customWidth="1"/>
    <col min="35" max="35" width="16" style="1" bestFit="1" customWidth="1"/>
    <col min="36" max="36" width="15.140625" style="1" customWidth="1"/>
    <col min="37" max="37" width="18.5703125" style="1" bestFit="1" customWidth="1"/>
    <col min="38" max="38" width="16" style="1" bestFit="1" customWidth="1"/>
    <col min="39" max="39" width="15.140625" style="1" customWidth="1"/>
    <col min="40" max="40" width="18.5703125" style="1" bestFit="1" customWidth="1"/>
    <col min="41" max="41" width="16" style="1" bestFit="1" customWidth="1"/>
    <col min="42" max="42" width="15.140625" style="1" customWidth="1"/>
    <col min="43" max="43" width="18.5703125" style="1" bestFit="1" customWidth="1"/>
    <col min="44" max="73" width="9.140625" style="1"/>
  </cols>
  <sheetData>
    <row r="1" spans="1:67" x14ac:dyDescent="0.25">
      <c r="A1" s="4" t="s">
        <v>39</v>
      </c>
      <c r="B1" s="4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</row>
    <row r="2" spans="1:67" x14ac:dyDescent="0.25">
      <c r="A2" s="4" t="s">
        <v>187</v>
      </c>
      <c r="B2" s="4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</row>
    <row r="3" spans="1:67" x14ac:dyDescent="0.25">
      <c r="A3" s="3"/>
      <c r="B3" s="3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7" x14ac:dyDescent="0.25">
      <c r="A4" s="4" t="s">
        <v>204</v>
      </c>
      <c r="B4" s="3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7" x14ac:dyDescent="0.25">
      <c r="A5" s="3" t="s">
        <v>100</v>
      </c>
      <c r="B5" s="3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</row>
    <row r="6" spans="1:67" x14ac:dyDescent="0.25">
      <c r="A6" s="3" t="s">
        <v>201</v>
      </c>
      <c r="B6" s="3"/>
      <c r="I6" s="79" t="s">
        <v>196</v>
      </c>
      <c r="L6" s="79" t="s">
        <v>196</v>
      </c>
      <c r="O6" s="79" t="s">
        <v>196</v>
      </c>
      <c r="R6" s="79" t="s">
        <v>196</v>
      </c>
      <c r="U6" s="79" t="s">
        <v>196</v>
      </c>
      <c r="X6" s="79" t="s">
        <v>196</v>
      </c>
      <c r="AA6" s="79" t="s">
        <v>196</v>
      </c>
      <c r="AD6" s="79" t="s">
        <v>196</v>
      </c>
      <c r="AG6" s="79" t="s">
        <v>196</v>
      </c>
      <c r="AJ6" s="79" t="s">
        <v>196</v>
      </c>
      <c r="AM6" s="79" t="s">
        <v>196</v>
      </c>
      <c r="AP6" s="79" t="s">
        <v>196</v>
      </c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67" x14ac:dyDescent="0.25">
      <c r="B7" s="3"/>
      <c r="C7" s="3"/>
      <c r="G7" s="37" t="s">
        <v>93</v>
      </c>
      <c r="H7" s="37" t="s">
        <v>146</v>
      </c>
      <c r="I7" s="70" t="s">
        <v>92</v>
      </c>
      <c r="J7" s="37" t="s">
        <v>93</v>
      </c>
      <c r="K7" s="37" t="s">
        <v>146</v>
      </c>
      <c r="L7" s="70" t="s">
        <v>92</v>
      </c>
      <c r="M7" s="37" t="s">
        <v>93</v>
      </c>
      <c r="N7" s="37" t="s">
        <v>146</v>
      </c>
      <c r="O7" s="70" t="s">
        <v>92</v>
      </c>
      <c r="P7" s="37" t="s">
        <v>93</v>
      </c>
      <c r="Q7" s="37" t="s">
        <v>146</v>
      </c>
      <c r="R7" s="70" t="s">
        <v>92</v>
      </c>
      <c r="S7" s="37" t="s">
        <v>93</v>
      </c>
      <c r="T7" s="37" t="s">
        <v>146</v>
      </c>
      <c r="U7" s="70" t="s">
        <v>92</v>
      </c>
      <c r="V7" s="37" t="s">
        <v>93</v>
      </c>
      <c r="W7" s="37" t="s">
        <v>146</v>
      </c>
      <c r="X7" s="70" t="s">
        <v>92</v>
      </c>
      <c r="Y7" s="37" t="s">
        <v>93</v>
      </c>
      <c r="Z7" s="37" t="s">
        <v>146</v>
      </c>
      <c r="AA7" s="70" t="s">
        <v>92</v>
      </c>
      <c r="AB7" s="37" t="s">
        <v>93</v>
      </c>
      <c r="AC7" s="37" t="s">
        <v>146</v>
      </c>
      <c r="AD7" s="70" t="s">
        <v>92</v>
      </c>
      <c r="AE7" s="37" t="s">
        <v>93</v>
      </c>
      <c r="AF7" s="37" t="s">
        <v>146</v>
      </c>
      <c r="AG7" s="70" t="s">
        <v>92</v>
      </c>
      <c r="AH7" s="37" t="s">
        <v>93</v>
      </c>
      <c r="AI7" s="37" t="s">
        <v>146</v>
      </c>
      <c r="AJ7" s="70" t="s">
        <v>92</v>
      </c>
      <c r="AK7" s="37" t="s">
        <v>93</v>
      </c>
      <c r="AL7" s="37" t="s">
        <v>146</v>
      </c>
      <c r="AM7" s="70" t="s">
        <v>92</v>
      </c>
      <c r="AN7" s="37" t="s">
        <v>93</v>
      </c>
      <c r="AO7" s="37" t="s">
        <v>146</v>
      </c>
      <c r="AP7" s="70" t="s">
        <v>92</v>
      </c>
      <c r="AQ7" s="37" t="s">
        <v>93</v>
      </c>
      <c r="AR7" s="37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37"/>
      <c r="BH7" s="37"/>
      <c r="BI7" s="37"/>
      <c r="BJ7" s="37"/>
      <c r="BK7" s="37"/>
      <c r="BL7" s="37"/>
      <c r="BM7" s="37"/>
      <c r="BN7" s="37"/>
      <c r="BO7" s="37"/>
    </row>
    <row r="8" spans="1:67" x14ac:dyDescent="0.25">
      <c r="A8" s="6" t="s">
        <v>103</v>
      </c>
      <c r="G8" s="38" t="s">
        <v>94</v>
      </c>
      <c r="H8" s="38" t="s">
        <v>91</v>
      </c>
      <c r="I8" s="71" t="s">
        <v>91</v>
      </c>
      <c r="J8" s="38" t="s">
        <v>95</v>
      </c>
      <c r="K8" s="38" t="s">
        <v>96</v>
      </c>
      <c r="L8" s="71" t="s">
        <v>96</v>
      </c>
      <c r="M8" s="38" t="s">
        <v>97</v>
      </c>
      <c r="N8" s="38" t="s">
        <v>98</v>
      </c>
      <c r="O8" s="71" t="s">
        <v>98</v>
      </c>
      <c r="P8" s="38" t="s">
        <v>99</v>
      </c>
      <c r="Q8" s="38" t="s">
        <v>150</v>
      </c>
      <c r="R8" s="71" t="s">
        <v>150</v>
      </c>
      <c r="S8" s="38" t="s">
        <v>151</v>
      </c>
      <c r="T8" s="38" t="s">
        <v>152</v>
      </c>
      <c r="U8" s="71" t="s">
        <v>152</v>
      </c>
      <c r="V8" s="38" t="s">
        <v>153</v>
      </c>
      <c r="W8" s="38" t="s">
        <v>154</v>
      </c>
      <c r="X8" s="71" t="s">
        <v>154</v>
      </c>
      <c r="Y8" s="38" t="s">
        <v>155</v>
      </c>
      <c r="Z8" s="38" t="s">
        <v>156</v>
      </c>
      <c r="AA8" s="71" t="s">
        <v>156</v>
      </c>
      <c r="AB8" s="38" t="s">
        <v>159</v>
      </c>
      <c r="AC8" s="38" t="s">
        <v>157</v>
      </c>
      <c r="AD8" s="71" t="s">
        <v>157</v>
      </c>
      <c r="AE8" s="38" t="s">
        <v>158</v>
      </c>
      <c r="AF8" s="38" t="s">
        <v>160</v>
      </c>
      <c r="AG8" s="71" t="s">
        <v>160</v>
      </c>
      <c r="AH8" s="38" t="s">
        <v>161</v>
      </c>
      <c r="AI8" s="38" t="s">
        <v>162</v>
      </c>
      <c r="AJ8" s="71" t="s">
        <v>162</v>
      </c>
      <c r="AK8" s="38" t="s">
        <v>163</v>
      </c>
      <c r="AL8" s="38" t="s">
        <v>164</v>
      </c>
      <c r="AM8" s="71" t="s">
        <v>164</v>
      </c>
      <c r="AN8" s="38" t="s">
        <v>165</v>
      </c>
      <c r="AO8" s="38" t="s">
        <v>166</v>
      </c>
      <c r="AP8" s="71" t="s">
        <v>166</v>
      </c>
      <c r="AQ8" s="38" t="s">
        <v>167</v>
      </c>
      <c r="AR8" s="37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37"/>
      <c r="BH8" s="37"/>
      <c r="BI8" s="37"/>
      <c r="BJ8" s="37"/>
      <c r="BK8" s="37"/>
      <c r="BL8" s="37"/>
      <c r="BM8" s="37"/>
      <c r="BN8" s="37"/>
      <c r="BO8" s="37"/>
    </row>
    <row r="9" spans="1:67" x14ac:dyDescent="0.25">
      <c r="B9" s="4" t="s">
        <v>41</v>
      </c>
      <c r="I9" s="72"/>
      <c r="L9" s="72"/>
      <c r="O9" s="72"/>
      <c r="R9" s="72"/>
      <c r="U9" s="72"/>
      <c r="X9" s="72"/>
      <c r="AA9" s="72"/>
      <c r="AD9" s="72"/>
      <c r="AG9" s="72"/>
      <c r="AJ9" s="72"/>
      <c r="AM9" s="72"/>
      <c r="AP9" s="72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</row>
    <row r="10" spans="1:67" x14ac:dyDescent="0.25">
      <c r="A10" t="s">
        <v>109</v>
      </c>
      <c r="B10" s="3" t="s">
        <v>42</v>
      </c>
      <c r="I10" s="72"/>
      <c r="L10" s="72"/>
      <c r="O10" s="72"/>
      <c r="R10" s="72"/>
      <c r="U10" s="72"/>
      <c r="X10" s="72"/>
      <c r="AA10" s="72"/>
      <c r="AD10" s="72"/>
      <c r="AG10" s="72"/>
      <c r="AJ10" s="72"/>
      <c r="AM10" s="72"/>
      <c r="AP10" s="72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</row>
    <row r="11" spans="1:67" x14ac:dyDescent="0.25">
      <c r="A11" t="s">
        <v>188</v>
      </c>
      <c r="C11" t="s">
        <v>104</v>
      </c>
      <c r="G11" s="1">
        <v>0</v>
      </c>
      <c r="H11" s="1">
        <f>-('School2-FYxx-xx Lunch Meal Data'!$K22-'School2-FYxx-xx Lunch Meal Data'!$J22)</f>
        <v>0</v>
      </c>
      <c r="I11" s="72"/>
      <c r="J11" s="1">
        <f t="shared" ref="J11:J16" si="0">+G11-H11-I11</f>
        <v>0</v>
      </c>
      <c r="K11" s="1">
        <f>-('School2-FYxx-xx Lunch Meal Data'!$K48-'School2-FYxx-xx Lunch Meal Data'!$J48)</f>
        <v>0</v>
      </c>
      <c r="L11" s="72"/>
      <c r="M11" s="1">
        <f t="shared" ref="M11:M16" si="1">+J11-K11-L11</f>
        <v>0</v>
      </c>
      <c r="N11" s="1">
        <f>-('School2-FYxx-xx Lunch Meal Data'!$K74-'School2-FYxx-xx Lunch Meal Data'!$J74)</f>
        <v>0</v>
      </c>
      <c r="O11" s="72"/>
      <c r="P11" s="1">
        <f t="shared" ref="P11:P16" si="2">+M11-N11-O11</f>
        <v>0</v>
      </c>
      <c r="Q11" s="1">
        <f>-('School2-FYxx-xx Lunch Meal Data'!$K100-'School2-FYxx-xx Lunch Meal Data'!$J100)</f>
        <v>0</v>
      </c>
      <c r="R11" s="72"/>
      <c r="S11" s="1">
        <f t="shared" ref="S11:S16" si="3">+P11-Q11-R11</f>
        <v>0</v>
      </c>
      <c r="T11" s="1">
        <f>-('School2-FYxx-xx Lunch Meal Data'!$K126-'School2-FYxx-xx Lunch Meal Data'!$J126)</f>
        <v>0</v>
      </c>
      <c r="U11" s="72"/>
      <c r="V11" s="1">
        <f t="shared" ref="V11:V16" si="4">+S11-T11-U11</f>
        <v>0</v>
      </c>
      <c r="W11" s="1">
        <f>-('School2-FYxx-xx Lunch Meal Data'!$K152-'School2-FYxx-xx Lunch Meal Data'!$J152)</f>
        <v>0</v>
      </c>
      <c r="X11" s="72"/>
      <c r="Y11" s="1">
        <f t="shared" ref="Y11:Y16" si="5">+V11-W11-X11</f>
        <v>0</v>
      </c>
      <c r="Z11" s="1">
        <f>-('School2-FYxx-xx Lunch Meal Data'!$K178-'School2-FYxx-xx Lunch Meal Data'!$J178)</f>
        <v>0</v>
      </c>
      <c r="AA11" s="72"/>
      <c r="AB11" s="1">
        <f t="shared" ref="AB11:AB16" si="6">+Y11-Z11-AA11</f>
        <v>0</v>
      </c>
      <c r="AC11" s="1">
        <f>-('School2-FYxx-xx Lunch Meal Data'!$K204-'School2-FYxx-xx Lunch Meal Data'!$J204)</f>
        <v>0</v>
      </c>
      <c r="AD11" s="72"/>
      <c r="AE11" s="1">
        <f t="shared" ref="AE11:AE16" si="7">+AB11-AC11-AD11</f>
        <v>0</v>
      </c>
      <c r="AF11" s="1">
        <f>-('School2-FYxx-xx Lunch Meal Data'!$K230-'School2-FYxx-xx Lunch Meal Data'!$J230)</f>
        <v>0</v>
      </c>
      <c r="AG11" s="72"/>
      <c r="AH11" s="1">
        <f t="shared" ref="AH11:AH16" si="8">+AE11-AF11-AG11</f>
        <v>0</v>
      </c>
      <c r="AI11" s="1">
        <f>-('School2-FYxx-xx Lunch Meal Data'!$K256-'School2-FYxx-xx Lunch Meal Data'!$J256)</f>
        <v>0</v>
      </c>
      <c r="AJ11" s="72"/>
      <c r="AK11" s="1">
        <f t="shared" ref="AK11:AK16" si="9">+AH11-AI11-AJ11</f>
        <v>0</v>
      </c>
      <c r="AL11" s="1">
        <f>-('School2-FYxx-xx Lunch Meal Data'!$K282-'School2-FYxx-xx Lunch Meal Data'!$J282)</f>
        <v>0</v>
      </c>
      <c r="AM11" s="72"/>
      <c r="AN11" s="1">
        <f t="shared" ref="AN11:AN16" si="10">+AK11-AL11-AM11</f>
        <v>0</v>
      </c>
      <c r="AO11" s="1">
        <f>-('School2-FYxx-xx Lunch Meal Data'!$K308-'School2-FYxx-xx Lunch Meal Data'!$J308)</f>
        <v>0</v>
      </c>
      <c r="AP11" s="72"/>
      <c r="AQ11" s="1">
        <f t="shared" ref="AQ11:AQ16" si="11">+AN11-AO11-AP11</f>
        <v>0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</row>
    <row r="12" spans="1:67" x14ac:dyDescent="0.25">
      <c r="A12" s="42" t="s">
        <v>185</v>
      </c>
      <c r="C12" t="s">
        <v>105</v>
      </c>
      <c r="G12" s="1">
        <v>0</v>
      </c>
      <c r="H12" s="1">
        <f>-'School2-FYxx-xx Lunch Meal Data'!$J22</f>
        <v>0</v>
      </c>
      <c r="I12" s="72"/>
      <c r="J12" s="1">
        <f t="shared" si="0"/>
        <v>0</v>
      </c>
      <c r="K12" s="1">
        <f>-'School2-FYxx-xx Lunch Meal Data'!$J48</f>
        <v>0</v>
      </c>
      <c r="L12" s="72"/>
      <c r="M12" s="1">
        <f t="shared" si="1"/>
        <v>0</v>
      </c>
      <c r="N12" s="1">
        <f>-'School2-FYxx-xx Lunch Meal Data'!$J74</f>
        <v>0</v>
      </c>
      <c r="O12" s="72"/>
      <c r="P12" s="1">
        <f t="shared" si="2"/>
        <v>0</v>
      </c>
      <c r="Q12" s="1">
        <f>-'School2-FYxx-xx Lunch Meal Data'!$J100</f>
        <v>0</v>
      </c>
      <c r="R12" s="72"/>
      <c r="S12" s="1">
        <f t="shared" si="3"/>
        <v>0</v>
      </c>
      <c r="T12" s="1">
        <f>-'School2-FYxx-xx Lunch Meal Data'!$J126</f>
        <v>0</v>
      </c>
      <c r="U12" s="72"/>
      <c r="V12" s="1">
        <f t="shared" si="4"/>
        <v>0</v>
      </c>
      <c r="W12" s="1">
        <f>-'School2-FYxx-xx Lunch Meal Data'!$J152</f>
        <v>0</v>
      </c>
      <c r="X12" s="72"/>
      <c r="Y12" s="1">
        <f t="shared" si="5"/>
        <v>0</v>
      </c>
      <c r="Z12" s="1">
        <f>-'School2-FYxx-xx Lunch Meal Data'!$J178</f>
        <v>0</v>
      </c>
      <c r="AA12" s="72"/>
      <c r="AB12" s="1">
        <f t="shared" si="6"/>
        <v>0</v>
      </c>
      <c r="AC12" s="1">
        <f>-'School2-FYxx-xx Lunch Meal Data'!$J204</f>
        <v>0</v>
      </c>
      <c r="AD12" s="72"/>
      <c r="AE12" s="1">
        <f t="shared" si="7"/>
        <v>0</v>
      </c>
      <c r="AF12" s="1">
        <f>-'School2-FYxx-xx Lunch Meal Data'!$J230</f>
        <v>0</v>
      </c>
      <c r="AG12" s="72"/>
      <c r="AH12" s="1">
        <f t="shared" si="8"/>
        <v>0</v>
      </c>
      <c r="AI12" s="1">
        <f>-'School2-FYxx-xx Lunch Meal Data'!$J256</f>
        <v>0</v>
      </c>
      <c r="AJ12" s="72"/>
      <c r="AK12" s="1">
        <f t="shared" si="9"/>
        <v>0</v>
      </c>
      <c r="AL12" s="1">
        <f>-'School2-FYxx-xx Lunch Meal Data'!$J282</f>
        <v>0</v>
      </c>
      <c r="AM12" s="72"/>
      <c r="AN12" s="1">
        <f t="shared" si="10"/>
        <v>0</v>
      </c>
      <c r="AO12" s="1">
        <f>-'School2-FYxx-xx Lunch Meal Data'!$J308</f>
        <v>0</v>
      </c>
      <c r="AP12" s="72"/>
      <c r="AQ12" s="1">
        <f t="shared" si="11"/>
        <v>0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67" x14ac:dyDescent="0.25">
      <c r="A13" s="42" t="s">
        <v>189</v>
      </c>
      <c r="C13" t="s">
        <v>106</v>
      </c>
      <c r="G13" s="1">
        <v>0</v>
      </c>
      <c r="H13" s="1">
        <f>-('School2-FYxx-xx Breakfast Meal'!$K22-'School2-FYxx-xx Breakfast Meal'!$J22)</f>
        <v>0</v>
      </c>
      <c r="I13" s="72"/>
      <c r="J13" s="1">
        <f t="shared" si="0"/>
        <v>0</v>
      </c>
      <c r="K13" s="1">
        <f>-('School2-FYxx-xx Breakfast Meal'!$K48-'School2-FYxx-xx Breakfast Meal'!$J48)</f>
        <v>0</v>
      </c>
      <c r="L13" s="72"/>
      <c r="M13" s="1">
        <f t="shared" si="1"/>
        <v>0</v>
      </c>
      <c r="N13" s="1">
        <f>-('School2-FYxx-xx Breakfast Meal'!$K74-'School2-FYxx-xx Breakfast Meal'!$J74)</f>
        <v>0</v>
      </c>
      <c r="O13" s="72"/>
      <c r="P13" s="1">
        <f t="shared" si="2"/>
        <v>0</v>
      </c>
      <c r="Q13" s="1">
        <f>-('School2-FYxx-xx Breakfast Meal'!$K100-'School2-FYxx-xx Breakfast Meal'!$J100)</f>
        <v>0</v>
      </c>
      <c r="R13" s="72"/>
      <c r="S13" s="1">
        <f t="shared" si="3"/>
        <v>0</v>
      </c>
      <c r="T13" s="1">
        <f>-('School2-FYxx-xx Breakfast Meal'!$K126-'School2-FYxx-xx Breakfast Meal'!$J126)</f>
        <v>0</v>
      </c>
      <c r="U13" s="72"/>
      <c r="V13" s="1">
        <f t="shared" si="4"/>
        <v>0</v>
      </c>
      <c r="W13" s="1">
        <f>-('School2-FYxx-xx Breakfast Meal'!$K152-'School2-FYxx-xx Breakfast Meal'!$J152)</f>
        <v>0</v>
      </c>
      <c r="X13" s="72"/>
      <c r="Y13" s="1">
        <f t="shared" si="5"/>
        <v>0</v>
      </c>
      <c r="Z13" s="1">
        <f>-('School2-FYxx-xx Breakfast Meal'!$K178-'School2-FYxx-xx Breakfast Meal'!$J178)</f>
        <v>0</v>
      </c>
      <c r="AA13" s="72"/>
      <c r="AB13" s="1">
        <f t="shared" si="6"/>
        <v>0</v>
      </c>
      <c r="AC13" s="1">
        <f>-('School2-FYxx-xx Breakfast Meal'!$K204-'School2-FYxx-xx Breakfast Meal'!$J204)</f>
        <v>0</v>
      </c>
      <c r="AD13" s="72"/>
      <c r="AE13" s="1">
        <f t="shared" si="7"/>
        <v>0</v>
      </c>
      <c r="AF13" s="1">
        <f>-('School2-FYxx-xx Breakfast Meal'!$K230-'School2-FYxx-xx Breakfast Meal'!$J230)</f>
        <v>0</v>
      </c>
      <c r="AG13" s="72"/>
      <c r="AH13" s="1">
        <f t="shared" si="8"/>
        <v>0</v>
      </c>
      <c r="AI13" s="1">
        <f>-('School2-FYxx-xx Breakfast Meal'!$K256-'School2-FYxx-xx Breakfast Meal'!$J256)</f>
        <v>0</v>
      </c>
      <c r="AJ13" s="72"/>
      <c r="AK13" s="1">
        <f t="shared" si="9"/>
        <v>0</v>
      </c>
      <c r="AL13" s="1">
        <f>-('School2-FYxx-xx Breakfast Meal'!$K282-'School2-FYxx-xx Breakfast Meal'!$J282)</f>
        <v>0</v>
      </c>
      <c r="AM13" s="72"/>
      <c r="AN13" s="1">
        <f t="shared" si="10"/>
        <v>0</v>
      </c>
      <c r="AO13" s="1">
        <f>-('School2-FYxx-xx Breakfast Meal'!$K308-'School2-FYxx-xx Breakfast Meal'!$J308)</f>
        <v>0</v>
      </c>
      <c r="AP13" s="72"/>
      <c r="AQ13" s="1">
        <f t="shared" si="11"/>
        <v>0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</row>
    <row r="14" spans="1:67" x14ac:dyDescent="0.25">
      <c r="A14" s="42" t="s">
        <v>185</v>
      </c>
      <c r="C14" t="s">
        <v>107</v>
      </c>
      <c r="G14" s="1">
        <v>0</v>
      </c>
      <c r="H14" s="1">
        <f>-'School2-FYxx-xx Breakfast Meal'!$J22</f>
        <v>0</v>
      </c>
      <c r="I14" s="72"/>
      <c r="J14" s="1">
        <f t="shared" si="0"/>
        <v>0</v>
      </c>
      <c r="K14" s="1">
        <f>-'School2-FYxx-xx Breakfast Meal'!$J48</f>
        <v>0</v>
      </c>
      <c r="L14" s="72"/>
      <c r="M14" s="1">
        <f t="shared" si="1"/>
        <v>0</v>
      </c>
      <c r="N14" s="1">
        <f>-'School2-FYxx-xx Breakfast Meal'!$J74</f>
        <v>0</v>
      </c>
      <c r="O14" s="72"/>
      <c r="P14" s="1">
        <f t="shared" si="2"/>
        <v>0</v>
      </c>
      <c r="Q14" s="1">
        <f>-'School2-FYxx-xx Breakfast Meal'!$J100</f>
        <v>0</v>
      </c>
      <c r="R14" s="72"/>
      <c r="S14" s="1">
        <f t="shared" si="3"/>
        <v>0</v>
      </c>
      <c r="T14" s="1">
        <f>-'School2-FYxx-xx Breakfast Meal'!$J126</f>
        <v>0</v>
      </c>
      <c r="U14" s="72"/>
      <c r="V14" s="1">
        <f t="shared" si="4"/>
        <v>0</v>
      </c>
      <c r="W14" s="1">
        <f>-'School2-FYxx-xx Breakfast Meal'!$J152</f>
        <v>0</v>
      </c>
      <c r="X14" s="72"/>
      <c r="Y14" s="1">
        <f t="shared" si="5"/>
        <v>0</v>
      </c>
      <c r="Z14" s="1">
        <f>-'School2-FYxx-xx Breakfast Meal'!$J178</f>
        <v>0</v>
      </c>
      <c r="AA14" s="72"/>
      <c r="AB14" s="1">
        <f t="shared" si="6"/>
        <v>0</v>
      </c>
      <c r="AC14" s="1">
        <f>-'School2-FYxx-xx Breakfast Meal'!$J204</f>
        <v>0</v>
      </c>
      <c r="AD14" s="72"/>
      <c r="AE14" s="1">
        <f t="shared" si="7"/>
        <v>0</v>
      </c>
      <c r="AF14" s="1">
        <f>-'School2-FYxx-xx Breakfast Meal'!$J230</f>
        <v>0</v>
      </c>
      <c r="AG14" s="72"/>
      <c r="AH14" s="1">
        <f t="shared" si="8"/>
        <v>0</v>
      </c>
      <c r="AI14" s="1">
        <f>-'School2-FYxx-xx Breakfast Meal'!$J256</f>
        <v>0</v>
      </c>
      <c r="AJ14" s="72"/>
      <c r="AK14" s="1">
        <f t="shared" si="9"/>
        <v>0</v>
      </c>
      <c r="AL14" s="1">
        <f>-'School2-FYxx-xx Breakfast Meal'!$J282</f>
        <v>0</v>
      </c>
      <c r="AM14" s="72"/>
      <c r="AN14" s="1">
        <f t="shared" si="10"/>
        <v>0</v>
      </c>
      <c r="AO14" s="1">
        <f>-'School2-FYxx-xx Breakfast Meal'!$J308</f>
        <v>0</v>
      </c>
      <c r="AP14" s="72"/>
      <c r="AQ14" s="1">
        <f t="shared" si="11"/>
        <v>0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</row>
    <row r="15" spans="1:67" x14ac:dyDescent="0.25">
      <c r="A15" s="42" t="s">
        <v>185</v>
      </c>
      <c r="C15" t="s">
        <v>56</v>
      </c>
      <c r="G15" s="1">
        <v>0</v>
      </c>
      <c r="I15" s="72"/>
      <c r="J15" s="1">
        <f t="shared" si="0"/>
        <v>0</v>
      </c>
      <c r="L15" s="72"/>
      <c r="M15" s="1">
        <f t="shared" si="1"/>
        <v>0</v>
      </c>
      <c r="O15" s="72"/>
      <c r="P15" s="1">
        <f t="shared" si="2"/>
        <v>0</v>
      </c>
      <c r="R15" s="72"/>
      <c r="S15" s="1">
        <f t="shared" si="3"/>
        <v>0</v>
      </c>
      <c r="U15" s="72"/>
      <c r="V15" s="1">
        <f t="shared" si="4"/>
        <v>0</v>
      </c>
      <c r="X15" s="72"/>
      <c r="Y15" s="1">
        <f t="shared" si="5"/>
        <v>0</v>
      </c>
      <c r="AA15" s="72"/>
      <c r="AB15" s="1">
        <f t="shared" si="6"/>
        <v>0</v>
      </c>
      <c r="AD15" s="72"/>
      <c r="AE15" s="1">
        <f t="shared" si="7"/>
        <v>0</v>
      </c>
      <c r="AG15" s="72"/>
      <c r="AH15" s="1">
        <f t="shared" si="8"/>
        <v>0</v>
      </c>
      <c r="AJ15" s="72"/>
      <c r="AK15" s="1">
        <f t="shared" si="9"/>
        <v>0</v>
      </c>
      <c r="AM15" s="72"/>
      <c r="AN15" s="1">
        <f t="shared" si="10"/>
        <v>0</v>
      </c>
      <c r="AP15" s="72"/>
      <c r="AQ15" s="1">
        <f t="shared" si="11"/>
        <v>0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</row>
    <row r="16" spans="1:67" x14ac:dyDescent="0.25">
      <c r="A16" s="42" t="s">
        <v>185</v>
      </c>
      <c r="C16" t="s">
        <v>57</v>
      </c>
      <c r="G16" s="39">
        <v>0</v>
      </c>
      <c r="I16" s="72"/>
      <c r="J16" s="39">
        <f t="shared" si="0"/>
        <v>0</v>
      </c>
      <c r="L16" s="72"/>
      <c r="M16" s="39">
        <f t="shared" si="1"/>
        <v>0</v>
      </c>
      <c r="O16" s="72"/>
      <c r="P16" s="39">
        <f t="shared" si="2"/>
        <v>0</v>
      </c>
      <c r="R16" s="72"/>
      <c r="S16" s="39">
        <f t="shared" si="3"/>
        <v>0</v>
      </c>
      <c r="U16" s="72"/>
      <c r="V16" s="39">
        <f t="shared" si="4"/>
        <v>0</v>
      </c>
      <c r="X16" s="72"/>
      <c r="Y16" s="39">
        <f t="shared" si="5"/>
        <v>0</v>
      </c>
      <c r="AA16" s="72"/>
      <c r="AB16" s="39">
        <f t="shared" si="6"/>
        <v>0</v>
      </c>
      <c r="AD16" s="72"/>
      <c r="AE16" s="39">
        <f t="shared" si="7"/>
        <v>0</v>
      </c>
      <c r="AG16" s="72"/>
      <c r="AH16" s="39">
        <f t="shared" si="8"/>
        <v>0</v>
      </c>
      <c r="AJ16" s="72"/>
      <c r="AK16" s="39">
        <f t="shared" si="9"/>
        <v>0</v>
      </c>
      <c r="AM16" s="72"/>
      <c r="AN16" s="39">
        <f t="shared" si="10"/>
        <v>0</v>
      </c>
      <c r="AP16" s="72"/>
      <c r="AQ16" s="39">
        <f t="shared" si="11"/>
        <v>0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</row>
    <row r="17" spans="1:58" x14ac:dyDescent="0.25">
      <c r="I17" s="72"/>
      <c r="L17" s="72"/>
      <c r="O17" s="72"/>
      <c r="R17" s="72"/>
      <c r="U17" s="72"/>
      <c r="X17" s="72"/>
      <c r="AA17" s="72"/>
      <c r="AD17" s="72"/>
      <c r="AG17" s="72"/>
      <c r="AJ17" s="72"/>
      <c r="AM17" s="72"/>
      <c r="AP17" s="72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</row>
    <row r="18" spans="1:58" x14ac:dyDescent="0.25">
      <c r="B18" t="s">
        <v>44</v>
      </c>
      <c r="G18" s="39">
        <f>SUM(G11:G17)</f>
        <v>0</v>
      </c>
      <c r="I18" s="72"/>
      <c r="J18" s="39">
        <f>SUM(J11:J17)</f>
        <v>0</v>
      </c>
      <c r="L18" s="72"/>
      <c r="M18" s="39">
        <f>SUM(M11:M17)</f>
        <v>0</v>
      </c>
      <c r="O18" s="72"/>
      <c r="P18" s="39">
        <f>SUM(P11:P17)</f>
        <v>0</v>
      </c>
      <c r="R18" s="72"/>
      <c r="S18" s="39">
        <f>SUM(S11:S17)</f>
        <v>0</v>
      </c>
      <c r="U18" s="72"/>
      <c r="V18" s="39">
        <f>SUM(V11:V17)</f>
        <v>0</v>
      </c>
      <c r="X18" s="72"/>
      <c r="Y18" s="39">
        <f>SUM(Y11:Y17)</f>
        <v>0</v>
      </c>
      <c r="AA18" s="72"/>
      <c r="AB18" s="39">
        <f>SUM(AB11:AB17)</f>
        <v>0</v>
      </c>
      <c r="AD18" s="72"/>
      <c r="AE18" s="39">
        <f>SUM(AE11:AE17)</f>
        <v>0</v>
      </c>
      <c r="AG18" s="72"/>
      <c r="AH18" s="39">
        <f>SUM(AH11:AH17)</f>
        <v>0</v>
      </c>
      <c r="AJ18" s="72"/>
      <c r="AK18" s="39">
        <f>SUM(AK11:AK17)</f>
        <v>0</v>
      </c>
      <c r="AM18" s="72"/>
      <c r="AN18" s="39">
        <f>SUM(AN11:AN17)</f>
        <v>0</v>
      </c>
      <c r="AP18" s="72"/>
      <c r="AQ18" s="39">
        <f>SUM(AQ11:AQ17)</f>
        <v>0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</row>
    <row r="19" spans="1:58" x14ac:dyDescent="0.25">
      <c r="I19" s="72"/>
      <c r="L19" s="72"/>
      <c r="O19" s="72"/>
      <c r="R19" s="72"/>
      <c r="U19" s="72"/>
      <c r="X19" s="72"/>
      <c r="AA19" s="72"/>
      <c r="AD19" s="72"/>
      <c r="AG19" s="72"/>
      <c r="AJ19" s="72"/>
      <c r="AM19" s="72"/>
      <c r="AP19" s="72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</row>
    <row r="20" spans="1:58" x14ac:dyDescent="0.25">
      <c r="A20" t="s">
        <v>121</v>
      </c>
      <c r="B20" t="s">
        <v>45</v>
      </c>
      <c r="I20" s="72"/>
      <c r="L20" s="72"/>
      <c r="O20" s="72"/>
      <c r="R20" s="72"/>
      <c r="U20" s="72"/>
      <c r="X20" s="72"/>
      <c r="AA20" s="72"/>
      <c r="AD20" s="72"/>
      <c r="AG20" s="72"/>
      <c r="AJ20" s="72"/>
      <c r="AM20" s="72"/>
      <c r="AP20" s="72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</row>
    <row r="21" spans="1:58" x14ac:dyDescent="0.25">
      <c r="A21" s="42"/>
      <c r="C21" t="s">
        <v>46</v>
      </c>
      <c r="G21" s="1">
        <v>0</v>
      </c>
      <c r="I21" s="72"/>
      <c r="J21" s="1">
        <f t="shared" ref="J21:J30" si="12">+G21+H21+I21</f>
        <v>0</v>
      </c>
      <c r="L21" s="72"/>
      <c r="M21" s="1">
        <f t="shared" ref="M21:M30" si="13">+J21+K21+L21</f>
        <v>0</v>
      </c>
      <c r="O21" s="72"/>
      <c r="P21" s="1">
        <f t="shared" ref="P21:P30" si="14">+M21+N21+O21</f>
        <v>0</v>
      </c>
      <c r="R21" s="72"/>
      <c r="S21" s="1">
        <f t="shared" ref="S21:S30" si="15">+P21+Q21+R21</f>
        <v>0</v>
      </c>
      <c r="U21" s="72"/>
      <c r="V21" s="1">
        <f t="shared" ref="V21:V30" si="16">+S21+T21+U21</f>
        <v>0</v>
      </c>
      <c r="X21" s="72"/>
      <c r="Y21" s="1">
        <f t="shared" ref="Y21:Y30" si="17">+V21+W21+X21</f>
        <v>0</v>
      </c>
      <c r="AA21" s="72"/>
      <c r="AB21" s="1">
        <f t="shared" ref="AB21:AB30" si="18">+Y21+Z21+AA21</f>
        <v>0</v>
      </c>
      <c r="AD21" s="72"/>
      <c r="AE21" s="1">
        <f t="shared" ref="AE21:AE30" si="19">+AB21+AC21+AD21</f>
        <v>0</v>
      </c>
      <c r="AG21" s="72"/>
      <c r="AH21" s="1">
        <f t="shared" ref="AH21:AH30" si="20">+AE21+AF21+AG21</f>
        <v>0</v>
      </c>
      <c r="AJ21" s="72"/>
      <c r="AK21" s="1">
        <f t="shared" ref="AK21:AK30" si="21">+AH21+AI21+AJ21</f>
        <v>0</v>
      </c>
      <c r="AM21" s="72"/>
      <c r="AN21" s="1">
        <f t="shared" ref="AN21:AN30" si="22">+AK21+AL21+AM21</f>
        <v>0</v>
      </c>
      <c r="AP21" s="72"/>
      <c r="AQ21" s="1">
        <f t="shared" ref="AQ21:AQ30" si="23">+AN21+AO21+AP21</f>
        <v>0</v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</row>
    <row r="22" spans="1:58" x14ac:dyDescent="0.25">
      <c r="A22" s="42"/>
      <c r="C22" t="s">
        <v>47</v>
      </c>
      <c r="G22" s="1">
        <v>0</v>
      </c>
      <c r="I22" s="72"/>
      <c r="J22" s="1">
        <f t="shared" si="12"/>
        <v>0</v>
      </c>
      <c r="L22" s="72"/>
      <c r="M22" s="1">
        <f t="shared" si="13"/>
        <v>0</v>
      </c>
      <c r="O22" s="72"/>
      <c r="P22" s="1">
        <f t="shared" si="14"/>
        <v>0</v>
      </c>
      <c r="R22" s="72"/>
      <c r="S22" s="1">
        <f t="shared" si="15"/>
        <v>0</v>
      </c>
      <c r="U22" s="72"/>
      <c r="V22" s="1">
        <f t="shared" si="16"/>
        <v>0</v>
      </c>
      <c r="X22" s="72"/>
      <c r="Y22" s="1">
        <f t="shared" si="17"/>
        <v>0</v>
      </c>
      <c r="AA22" s="72"/>
      <c r="AB22" s="1">
        <f t="shared" si="18"/>
        <v>0</v>
      </c>
      <c r="AD22" s="72"/>
      <c r="AE22" s="1">
        <f t="shared" si="19"/>
        <v>0</v>
      </c>
      <c r="AG22" s="72"/>
      <c r="AH22" s="1">
        <f t="shared" si="20"/>
        <v>0</v>
      </c>
      <c r="AJ22" s="72"/>
      <c r="AK22" s="1">
        <f t="shared" si="21"/>
        <v>0</v>
      </c>
      <c r="AM22" s="72"/>
      <c r="AN22" s="1">
        <f t="shared" si="22"/>
        <v>0</v>
      </c>
      <c r="AP22" s="72"/>
      <c r="AQ22" s="1">
        <f t="shared" si="23"/>
        <v>0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</row>
    <row r="23" spans="1:58" x14ac:dyDescent="0.25">
      <c r="A23" s="42"/>
      <c r="C23" t="s">
        <v>48</v>
      </c>
      <c r="G23" s="1">
        <v>0</v>
      </c>
      <c r="I23" s="72"/>
      <c r="J23" s="1">
        <f t="shared" si="12"/>
        <v>0</v>
      </c>
      <c r="L23" s="72"/>
      <c r="M23" s="1">
        <f t="shared" si="13"/>
        <v>0</v>
      </c>
      <c r="O23" s="72"/>
      <c r="P23" s="1">
        <f t="shared" si="14"/>
        <v>0</v>
      </c>
      <c r="R23" s="72"/>
      <c r="S23" s="1">
        <f t="shared" si="15"/>
        <v>0</v>
      </c>
      <c r="U23" s="72"/>
      <c r="V23" s="1">
        <f t="shared" si="16"/>
        <v>0</v>
      </c>
      <c r="X23" s="72"/>
      <c r="Y23" s="1">
        <f t="shared" si="17"/>
        <v>0</v>
      </c>
      <c r="AA23" s="72"/>
      <c r="AB23" s="1">
        <f t="shared" si="18"/>
        <v>0</v>
      </c>
      <c r="AD23" s="72"/>
      <c r="AE23" s="1">
        <f t="shared" si="19"/>
        <v>0</v>
      </c>
      <c r="AG23" s="72"/>
      <c r="AH23" s="1">
        <f t="shared" si="20"/>
        <v>0</v>
      </c>
      <c r="AJ23" s="72"/>
      <c r="AK23" s="1">
        <f t="shared" si="21"/>
        <v>0</v>
      </c>
      <c r="AM23" s="72"/>
      <c r="AN23" s="1">
        <f t="shared" si="22"/>
        <v>0</v>
      </c>
      <c r="AP23" s="72"/>
      <c r="AQ23" s="1">
        <f t="shared" si="23"/>
        <v>0</v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</row>
    <row r="24" spans="1:58" x14ac:dyDescent="0.25">
      <c r="A24" s="42"/>
      <c r="C24" t="s">
        <v>144</v>
      </c>
      <c r="G24" s="1">
        <v>0</v>
      </c>
      <c r="H24" s="1">
        <f>+'School2-FYxx-xx Lunch Meal Data'!$K29</f>
        <v>0</v>
      </c>
      <c r="I24" s="72"/>
      <c r="J24" s="1">
        <f t="shared" si="12"/>
        <v>0</v>
      </c>
      <c r="K24" s="1">
        <f>+'School2-FYxx-xx Lunch Meal Data'!$K55</f>
        <v>0</v>
      </c>
      <c r="L24" s="72"/>
      <c r="M24" s="1">
        <f t="shared" si="13"/>
        <v>0</v>
      </c>
      <c r="N24" s="1">
        <f>+'School2-FYxx-xx Lunch Meal Data'!$K81</f>
        <v>0</v>
      </c>
      <c r="O24" s="72"/>
      <c r="P24" s="1">
        <f t="shared" si="14"/>
        <v>0</v>
      </c>
      <c r="Q24" s="1">
        <f>+'School2-FYxx-xx Lunch Meal Data'!$K107</f>
        <v>0</v>
      </c>
      <c r="R24" s="72"/>
      <c r="S24" s="1">
        <f t="shared" si="15"/>
        <v>0</v>
      </c>
      <c r="T24" s="1">
        <f>+'School2-FYxx-xx Lunch Meal Data'!$K133</f>
        <v>0</v>
      </c>
      <c r="U24" s="72"/>
      <c r="V24" s="1">
        <f t="shared" si="16"/>
        <v>0</v>
      </c>
      <c r="W24" s="1">
        <f>+'School2-FYxx-xx Lunch Meal Data'!$K159</f>
        <v>0</v>
      </c>
      <c r="X24" s="72"/>
      <c r="Y24" s="1">
        <f t="shared" si="17"/>
        <v>0</v>
      </c>
      <c r="Z24" s="1">
        <f>+'School2-FYxx-xx Lunch Meal Data'!$K185</f>
        <v>0</v>
      </c>
      <c r="AA24" s="72"/>
      <c r="AB24" s="1">
        <f t="shared" si="18"/>
        <v>0</v>
      </c>
      <c r="AC24" s="1">
        <f>+'School2-FYxx-xx Lunch Meal Data'!$K211</f>
        <v>0</v>
      </c>
      <c r="AD24" s="72"/>
      <c r="AE24" s="1">
        <f t="shared" si="19"/>
        <v>0</v>
      </c>
      <c r="AF24" s="1">
        <f>+'School2-FYxx-xx Lunch Meal Data'!$K237</f>
        <v>0</v>
      </c>
      <c r="AG24" s="72"/>
      <c r="AH24" s="1">
        <f t="shared" si="20"/>
        <v>0</v>
      </c>
      <c r="AI24" s="1">
        <f>+'School2-FYxx-xx Lunch Meal Data'!$K263</f>
        <v>0</v>
      </c>
      <c r="AJ24" s="72"/>
      <c r="AK24" s="1">
        <f t="shared" si="21"/>
        <v>0</v>
      </c>
      <c r="AL24" s="1">
        <f>+'School2-FYxx-xx Lunch Meal Data'!$K289</f>
        <v>0</v>
      </c>
      <c r="AM24" s="72"/>
      <c r="AN24" s="1">
        <f t="shared" si="22"/>
        <v>0</v>
      </c>
      <c r="AO24" s="1">
        <f>+'School2-FYxx-xx Lunch Meal Data'!$K315</f>
        <v>0</v>
      </c>
      <c r="AP24" s="72"/>
      <c r="AQ24" s="1">
        <f t="shared" si="23"/>
        <v>0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</row>
    <row r="25" spans="1:58" x14ac:dyDescent="0.25">
      <c r="A25" s="42"/>
      <c r="C25" t="s">
        <v>145</v>
      </c>
      <c r="G25" s="1">
        <v>0</v>
      </c>
      <c r="H25" s="1">
        <f>+'School2-FYxx-xx Breakfast Meal'!$K29</f>
        <v>0</v>
      </c>
      <c r="I25" s="72"/>
      <c r="J25" s="1">
        <f t="shared" si="12"/>
        <v>0</v>
      </c>
      <c r="K25" s="1">
        <f>+'School2-FYxx-xx Breakfast Meal'!$K55</f>
        <v>0</v>
      </c>
      <c r="L25" s="72"/>
      <c r="M25" s="1">
        <f t="shared" si="13"/>
        <v>0</v>
      </c>
      <c r="N25" s="1">
        <f>+'School2-FYxx-xx Breakfast Meal'!$K81</f>
        <v>0</v>
      </c>
      <c r="O25" s="72"/>
      <c r="P25" s="1">
        <f t="shared" si="14"/>
        <v>0</v>
      </c>
      <c r="Q25" s="1">
        <f>+'School2-FYxx-xx Breakfast Meal'!$K107</f>
        <v>0</v>
      </c>
      <c r="R25" s="72"/>
      <c r="S25" s="1">
        <f t="shared" si="15"/>
        <v>0</v>
      </c>
      <c r="T25" s="1">
        <f>+'School2-FYxx-xx Breakfast Meal'!$K133</f>
        <v>0</v>
      </c>
      <c r="U25" s="72"/>
      <c r="V25" s="1">
        <f t="shared" si="16"/>
        <v>0</v>
      </c>
      <c r="W25" s="1">
        <f>+'School2-FYxx-xx Breakfast Meal'!$K159</f>
        <v>0</v>
      </c>
      <c r="X25" s="72"/>
      <c r="Y25" s="1">
        <f t="shared" si="17"/>
        <v>0</v>
      </c>
      <c r="Z25" s="1">
        <f>+'School2-FYxx-xx Breakfast Meal'!$K185</f>
        <v>0</v>
      </c>
      <c r="AA25" s="72"/>
      <c r="AB25" s="1">
        <f t="shared" si="18"/>
        <v>0</v>
      </c>
      <c r="AC25" s="1">
        <f>+'School2-FYxx-xx Breakfast Meal'!$K211</f>
        <v>0</v>
      </c>
      <c r="AD25" s="72"/>
      <c r="AE25" s="1">
        <f t="shared" si="19"/>
        <v>0</v>
      </c>
      <c r="AF25" s="1">
        <f>+'School2-FYxx-xx Breakfast Meal'!$K237</f>
        <v>0</v>
      </c>
      <c r="AG25" s="72"/>
      <c r="AH25" s="1">
        <f t="shared" si="20"/>
        <v>0</v>
      </c>
      <c r="AI25" s="1">
        <f>+'School2-FYxx-xx Breakfast Meal'!$K263</f>
        <v>0</v>
      </c>
      <c r="AJ25" s="72"/>
      <c r="AK25" s="1">
        <f t="shared" si="21"/>
        <v>0</v>
      </c>
      <c r="AL25" s="1">
        <f>+'School2-FYxx-xx Breakfast Meal'!$K289</f>
        <v>0</v>
      </c>
      <c r="AM25" s="72"/>
      <c r="AN25" s="1">
        <f t="shared" si="22"/>
        <v>0</v>
      </c>
      <c r="AO25" s="1">
        <f>+'School2-FYxx-xx Breakfast Meal'!$K315</f>
        <v>0</v>
      </c>
      <c r="AP25" s="72"/>
      <c r="AQ25" s="1">
        <f t="shared" si="23"/>
        <v>0</v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</row>
    <row r="26" spans="1:58" x14ac:dyDescent="0.25">
      <c r="A26" s="42"/>
      <c r="C26" t="s">
        <v>175</v>
      </c>
      <c r="G26" s="1">
        <v>0</v>
      </c>
      <c r="I26" s="72"/>
      <c r="J26" s="1">
        <f t="shared" ref="J26" si="24">+G26+H26+I26</f>
        <v>0</v>
      </c>
      <c r="L26" s="72"/>
      <c r="M26" s="1">
        <f t="shared" ref="M26" si="25">+J26+K26+L26</f>
        <v>0</v>
      </c>
      <c r="O26" s="72"/>
      <c r="P26" s="1">
        <f t="shared" ref="P26" si="26">+M26+N26+O26</f>
        <v>0</v>
      </c>
      <c r="R26" s="72"/>
      <c r="S26" s="1">
        <f t="shared" ref="S26" si="27">+P26+Q26+R26</f>
        <v>0</v>
      </c>
      <c r="U26" s="72"/>
      <c r="V26" s="1">
        <f t="shared" ref="V26" si="28">+S26+T26+U26</f>
        <v>0</v>
      </c>
      <c r="X26" s="72"/>
      <c r="Y26" s="1">
        <f t="shared" ref="Y26" si="29">+V26+W26+X26</f>
        <v>0</v>
      </c>
      <c r="AA26" s="72"/>
      <c r="AB26" s="1">
        <f t="shared" ref="AB26" si="30">+Y26+Z26+AA26</f>
        <v>0</v>
      </c>
      <c r="AD26" s="72"/>
      <c r="AE26" s="1">
        <f t="shared" ref="AE26" si="31">+AB26+AC26+AD26</f>
        <v>0</v>
      </c>
      <c r="AG26" s="72"/>
      <c r="AH26" s="1">
        <f t="shared" ref="AH26" si="32">+AE26+AF26+AG26</f>
        <v>0</v>
      </c>
      <c r="AJ26" s="72"/>
      <c r="AK26" s="1">
        <f t="shared" ref="AK26" si="33">+AH26+AI26+AJ26</f>
        <v>0</v>
      </c>
      <c r="AM26" s="72"/>
      <c r="AN26" s="1">
        <f t="shared" ref="AN26" si="34">+AK26+AL26+AM26</f>
        <v>0</v>
      </c>
      <c r="AP26" s="72"/>
      <c r="AQ26" s="1">
        <f t="shared" ref="AQ26" si="35">+AN26+AO26+AP26</f>
        <v>0</v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</row>
    <row r="27" spans="1:58" x14ac:dyDescent="0.25">
      <c r="A27" s="42"/>
      <c r="C27" t="s">
        <v>49</v>
      </c>
      <c r="G27" s="1">
        <v>0</v>
      </c>
      <c r="I27" s="72"/>
      <c r="J27" s="1">
        <f t="shared" si="12"/>
        <v>0</v>
      </c>
      <c r="L27" s="72"/>
      <c r="M27" s="1">
        <f t="shared" si="13"/>
        <v>0</v>
      </c>
      <c r="O27" s="72"/>
      <c r="P27" s="1">
        <f t="shared" si="14"/>
        <v>0</v>
      </c>
      <c r="R27" s="72"/>
      <c r="S27" s="1">
        <f t="shared" si="15"/>
        <v>0</v>
      </c>
      <c r="U27" s="72"/>
      <c r="V27" s="1">
        <f t="shared" si="16"/>
        <v>0</v>
      </c>
      <c r="X27" s="72"/>
      <c r="Y27" s="1">
        <f t="shared" si="17"/>
        <v>0</v>
      </c>
      <c r="AA27" s="72"/>
      <c r="AB27" s="1">
        <f t="shared" si="18"/>
        <v>0</v>
      </c>
      <c r="AD27" s="72"/>
      <c r="AE27" s="1">
        <f t="shared" si="19"/>
        <v>0</v>
      </c>
      <c r="AG27" s="72"/>
      <c r="AH27" s="1">
        <f t="shared" si="20"/>
        <v>0</v>
      </c>
      <c r="AJ27" s="72"/>
      <c r="AK27" s="1">
        <f t="shared" si="21"/>
        <v>0</v>
      </c>
      <c r="AM27" s="72"/>
      <c r="AN27" s="1">
        <f t="shared" si="22"/>
        <v>0</v>
      </c>
      <c r="AP27" s="72"/>
      <c r="AQ27" s="1">
        <f t="shared" si="23"/>
        <v>0</v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</row>
    <row r="28" spans="1:58" x14ac:dyDescent="0.25">
      <c r="A28" s="42"/>
      <c r="C28" t="s">
        <v>50</v>
      </c>
      <c r="G28" s="1">
        <v>0</v>
      </c>
      <c r="I28" s="72"/>
      <c r="J28" s="1">
        <f t="shared" si="12"/>
        <v>0</v>
      </c>
      <c r="L28" s="72"/>
      <c r="M28" s="1">
        <f t="shared" si="13"/>
        <v>0</v>
      </c>
      <c r="O28" s="72"/>
      <c r="P28" s="1">
        <f t="shared" si="14"/>
        <v>0</v>
      </c>
      <c r="R28" s="72"/>
      <c r="S28" s="1">
        <f t="shared" si="15"/>
        <v>0</v>
      </c>
      <c r="U28" s="72"/>
      <c r="V28" s="1">
        <f t="shared" si="16"/>
        <v>0</v>
      </c>
      <c r="X28" s="72"/>
      <c r="Y28" s="1">
        <f t="shared" si="17"/>
        <v>0</v>
      </c>
      <c r="AA28" s="72"/>
      <c r="AB28" s="1">
        <f t="shared" si="18"/>
        <v>0</v>
      </c>
      <c r="AD28" s="72"/>
      <c r="AE28" s="1">
        <f t="shared" si="19"/>
        <v>0</v>
      </c>
      <c r="AG28" s="72"/>
      <c r="AH28" s="1">
        <f t="shared" si="20"/>
        <v>0</v>
      </c>
      <c r="AJ28" s="72"/>
      <c r="AK28" s="1">
        <f t="shared" si="21"/>
        <v>0</v>
      </c>
      <c r="AM28" s="72"/>
      <c r="AN28" s="1">
        <f t="shared" si="22"/>
        <v>0</v>
      </c>
      <c r="AP28" s="72"/>
      <c r="AQ28" s="1">
        <f t="shared" si="23"/>
        <v>0</v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</row>
    <row r="29" spans="1:58" x14ac:dyDescent="0.25">
      <c r="A29" s="42"/>
      <c r="C29" t="s">
        <v>180</v>
      </c>
      <c r="G29" s="1">
        <v>0</v>
      </c>
      <c r="I29" s="72"/>
      <c r="J29" s="1">
        <f t="shared" si="12"/>
        <v>0</v>
      </c>
      <c r="L29" s="72"/>
      <c r="M29" s="1">
        <f t="shared" si="13"/>
        <v>0</v>
      </c>
      <c r="O29" s="72"/>
      <c r="P29" s="1">
        <f t="shared" si="14"/>
        <v>0</v>
      </c>
      <c r="R29" s="72"/>
      <c r="S29" s="1">
        <f t="shared" si="15"/>
        <v>0</v>
      </c>
      <c r="U29" s="72"/>
      <c r="V29" s="1">
        <f t="shared" si="16"/>
        <v>0</v>
      </c>
      <c r="X29" s="72"/>
      <c r="Y29" s="1">
        <f t="shared" si="17"/>
        <v>0</v>
      </c>
      <c r="AA29" s="72"/>
      <c r="AB29" s="1">
        <f t="shared" si="18"/>
        <v>0</v>
      </c>
      <c r="AD29" s="72"/>
      <c r="AE29" s="1">
        <f t="shared" si="19"/>
        <v>0</v>
      </c>
      <c r="AG29" s="72"/>
      <c r="AH29" s="1">
        <f t="shared" si="20"/>
        <v>0</v>
      </c>
      <c r="AJ29" s="72"/>
      <c r="AK29" s="1">
        <f t="shared" si="21"/>
        <v>0</v>
      </c>
      <c r="AM29" s="72"/>
      <c r="AN29" s="1">
        <f t="shared" si="22"/>
        <v>0</v>
      </c>
      <c r="AP29" s="72"/>
      <c r="AQ29" s="1">
        <f t="shared" si="23"/>
        <v>0</v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</row>
    <row r="30" spans="1:58" x14ac:dyDescent="0.25">
      <c r="A30" s="42"/>
      <c r="C30" t="s">
        <v>52</v>
      </c>
      <c r="G30" s="39">
        <v>0</v>
      </c>
      <c r="I30" s="72"/>
      <c r="J30" s="39">
        <f t="shared" si="12"/>
        <v>0</v>
      </c>
      <c r="L30" s="72"/>
      <c r="M30" s="39">
        <f t="shared" si="13"/>
        <v>0</v>
      </c>
      <c r="O30" s="72"/>
      <c r="P30" s="39">
        <f t="shared" si="14"/>
        <v>0</v>
      </c>
      <c r="R30" s="72"/>
      <c r="S30" s="39">
        <f t="shared" si="15"/>
        <v>0</v>
      </c>
      <c r="U30" s="72"/>
      <c r="V30" s="39">
        <f t="shared" si="16"/>
        <v>0</v>
      </c>
      <c r="X30" s="72"/>
      <c r="Y30" s="39">
        <f t="shared" si="17"/>
        <v>0</v>
      </c>
      <c r="AA30" s="72"/>
      <c r="AB30" s="39">
        <f t="shared" si="18"/>
        <v>0</v>
      </c>
      <c r="AD30" s="72"/>
      <c r="AE30" s="39">
        <f t="shared" si="19"/>
        <v>0</v>
      </c>
      <c r="AG30" s="72"/>
      <c r="AH30" s="39">
        <f t="shared" si="20"/>
        <v>0</v>
      </c>
      <c r="AJ30" s="72"/>
      <c r="AK30" s="39">
        <f t="shared" si="21"/>
        <v>0</v>
      </c>
      <c r="AM30" s="72"/>
      <c r="AN30" s="39">
        <f t="shared" si="22"/>
        <v>0</v>
      </c>
      <c r="AP30" s="72"/>
      <c r="AQ30" s="39">
        <f t="shared" si="23"/>
        <v>0</v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</row>
    <row r="31" spans="1:58" x14ac:dyDescent="0.25">
      <c r="I31" s="72"/>
      <c r="L31" s="72"/>
      <c r="O31" s="72"/>
      <c r="R31" s="72"/>
      <c r="U31" s="72"/>
      <c r="X31" s="72"/>
      <c r="AA31" s="72"/>
      <c r="AD31" s="72"/>
      <c r="AG31" s="72"/>
      <c r="AJ31" s="72"/>
      <c r="AM31" s="72"/>
      <c r="AP31" s="72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</row>
    <row r="32" spans="1:58" x14ac:dyDescent="0.25">
      <c r="A32" s="42" t="s">
        <v>176</v>
      </c>
      <c r="B32" t="s">
        <v>53</v>
      </c>
      <c r="G32" s="39">
        <f>SUM(G21:G31)</f>
        <v>0</v>
      </c>
      <c r="I32" s="72"/>
      <c r="J32" s="39">
        <f>SUM(J21:J31)</f>
        <v>0</v>
      </c>
      <c r="L32" s="72"/>
      <c r="M32" s="39">
        <f>SUM(M21:M31)</f>
        <v>0</v>
      </c>
      <c r="O32" s="72"/>
      <c r="P32" s="39">
        <f>SUM(P21:P31)</f>
        <v>0</v>
      </c>
      <c r="R32" s="72"/>
      <c r="S32" s="39">
        <f>SUM(S21:S31)</f>
        <v>0</v>
      </c>
      <c r="U32" s="72"/>
      <c r="V32" s="39">
        <f>SUM(V21:V31)</f>
        <v>0</v>
      </c>
      <c r="X32" s="72"/>
      <c r="Y32" s="39">
        <f>SUM(Y21:Y31)</f>
        <v>0</v>
      </c>
      <c r="AA32" s="72"/>
      <c r="AB32" s="39">
        <f>SUM(AB21:AB31)</f>
        <v>0</v>
      </c>
      <c r="AD32" s="72"/>
      <c r="AE32" s="39">
        <f>SUM(AE21:AE31)</f>
        <v>0</v>
      </c>
      <c r="AG32" s="72"/>
      <c r="AH32" s="39">
        <f>SUM(AH21:AH31)</f>
        <v>0</v>
      </c>
      <c r="AJ32" s="72"/>
      <c r="AK32" s="39">
        <f>SUM(AK21:AK31)</f>
        <v>0</v>
      </c>
      <c r="AM32" s="72"/>
      <c r="AN32" s="39">
        <f>SUM(AN21:AN31)</f>
        <v>0</v>
      </c>
      <c r="AP32" s="72"/>
      <c r="AQ32" s="39">
        <f>SUM(AQ21:AQ31)</f>
        <v>0</v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</row>
    <row r="33" spans="1:58" x14ac:dyDescent="0.25">
      <c r="I33" s="72"/>
      <c r="L33" s="72"/>
      <c r="O33" s="72"/>
      <c r="R33" s="72"/>
      <c r="U33" s="72"/>
      <c r="X33" s="72"/>
      <c r="AA33" s="72"/>
      <c r="AD33" s="72"/>
      <c r="AG33" s="72"/>
      <c r="AJ33" s="72"/>
      <c r="AM33" s="72"/>
      <c r="AP33" s="72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</row>
    <row r="34" spans="1:58" x14ac:dyDescent="0.25">
      <c r="B34" t="s">
        <v>54</v>
      </c>
      <c r="G34" s="39">
        <f>+G18-G32</f>
        <v>0</v>
      </c>
      <c r="I34" s="72"/>
      <c r="J34" s="39">
        <f>+J18-J32</f>
        <v>0</v>
      </c>
      <c r="L34" s="72"/>
      <c r="M34" s="39">
        <f>+M18-M32</f>
        <v>0</v>
      </c>
      <c r="O34" s="72"/>
      <c r="P34" s="39">
        <f>+P18-P32</f>
        <v>0</v>
      </c>
      <c r="R34" s="72"/>
      <c r="S34" s="39">
        <f>+S18-S32</f>
        <v>0</v>
      </c>
      <c r="U34" s="72"/>
      <c r="V34" s="39">
        <f>+V18-V32</f>
        <v>0</v>
      </c>
      <c r="X34" s="72"/>
      <c r="Y34" s="39">
        <f>+Y18-Y32</f>
        <v>0</v>
      </c>
      <c r="AA34" s="72"/>
      <c r="AB34" s="39">
        <f>+AB18-AB32</f>
        <v>0</v>
      </c>
      <c r="AD34" s="72"/>
      <c r="AE34" s="39">
        <f>+AE18-AE32</f>
        <v>0</v>
      </c>
      <c r="AG34" s="72"/>
      <c r="AH34" s="39">
        <f>+AH18-AH32</f>
        <v>0</v>
      </c>
      <c r="AJ34" s="72"/>
      <c r="AK34" s="39">
        <f>+AK18-AK32</f>
        <v>0</v>
      </c>
      <c r="AM34" s="72"/>
      <c r="AN34" s="39">
        <f>+AN18-AN32</f>
        <v>0</v>
      </c>
      <c r="AP34" s="72"/>
      <c r="AQ34" s="39">
        <f>+AQ18-AQ32</f>
        <v>0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</row>
    <row r="35" spans="1:58" x14ac:dyDescent="0.25">
      <c r="I35" s="72"/>
      <c r="L35" s="72"/>
      <c r="O35" s="72"/>
      <c r="R35" s="72"/>
      <c r="U35" s="72"/>
      <c r="X35" s="72"/>
      <c r="AA35" s="72"/>
      <c r="AD35" s="72"/>
      <c r="AG35" s="72"/>
      <c r="AJ35" s="72"/>
      <c r="AM35" s="72"/>
      <c r="AP35" s="72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</row>
    <row r="36" spans="1:58" x14ac:dyDescent="0.25">
      <c r="A36" t="s">
        <v>109</v>
      </c>
      <c r="B36" t="s">
        <v>55</v>
      </c>
      <c r="I36" s="72"/>
      <c r="L36" s="72"/>
      <c r="O36" s="72"/>
      <c r="R36" s="72"/>
      <c r="U36" s="72"/>
      <c r="X36" s="72"/>
      <c r="AA36" s="72"/>
      <c r="AD36" s="72"/>
      <c r="AG36" s="72"/>
      <c r="AJ36" s="72"/>
      <c r="AM36" s="72"/>
      <c r="AP36" s="72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</row>
    <row r="37" spans="1:58" x14ac:dyDescent="0.25">
      <c r="A37" s="42" t="s">
        <v>190</v>
      </c>
      <c r="C37" t="s">
        <v>59</v>
      </c>
      <c r="G37" s="1">
        <v>0</v>
      </c>
      <c r="H37" s="1">
        <f>-'School2-FYxx-xx Lunch Meal Data'!$K24</f>
        <v>0</v>
      </c>
      <c r="I37" s="72"/>
      <c r="J37" s="1">
        <f>+G37-H37-I37</f>
        <v>0</v>
      </c>
      <c r="K37" s="1">
        <f>-'School2-FYxx-xx Lunch Meal Data'!$K50</f>
        <v>0</v>
      </c>
      <c r="L37" s="72"/>
      <c r="M37" s="1">
        <f>+J37-K37-L37</f>
        <v>0</v>
      </c>
      <c r="N37" s="1">
        <f>-'School2-FYxx-xx Lunch Meal Data'!$K76</f>
        <v>0</v>
      </c>
      <c r="O37" s="72"/>
      <c r="P37" s="1">
        <f>+M37-N37-O37</f>
        <v>0</v>
      </c>
      <c r="Q37" s="1">
        <f>-'School2-FYxx-xx Lunch Meal Data'!$K102</f>
        <v>0</v>
      </c>
      <c r="R37" s="72"/>
      <c r="S37" s="1">
        <f>+P37-Q37-R37</f>
        <v>0</v>
      </c>
      <c r="T37" s="1">
        <f>-'School2-FYxx-xx Lunch Meal Data'!$K128</f>
        <v>0</v>
      </c>
      <c r="U37" s="72"/>
      <c r="V37" s="1">
        <f>+S37-T37-U37</f>
        <v>0</v>
      </c>
      <c r="W37" s="1">
        <f>-'School2-FYxx-xx Lunch Meal Data'!$K154</f>
        <v>0</v>
      </c>
      <c r="X37" s="72"/>
      <c r="Y37" s="1">
        <f>+V37-W37-X37</f>
        <v>0</v>
      </c>
      <c r="Z37" s="1">
        <f>-'School2-FYxx-xx Lunch Meal Data'!$K180</f>
        <v>0</v>
      </c>
      <c r="AA37" s="72"/>
      <c r="AB37" s="1">
        <f>+Y37-Z37-AA37</f>
        <v>0</v>
      </c>
      <c r="AC37" s="1">
        <f>-'School2-FYxx-xx Lunch Meal Data'!$K206</f>
        <v>0</v>
      </c>
      <c r="AD37" s="72"/>
      <c r="AE37" s="1">
        <f>+AB37-AC37-AD37</f>
        <v>0</v>
      </c>
      <c r="AF37" s="1">
        <f>-'School2-FYxx-xx Lunch Meal Data'!$K232</f>
        <v>0</v>
      </c>
      <c r="AG37" s="72"/>
      <c r="AH37" s="1">
        <f>+AE37-AF37-AG37</f>
        <v>0</v>
      </c>
      <c r="AI37" s="1">
        <f>-'School2-FYxx-xx Lunch Meal Data'!$K258</f>
        <v>0</v>
      </c>
      <c r="AJ37" s="72"/>
      <c r="AK37" s="1">
        <f>+AH37-AI37-AJ37</f>
        <v>0</v>
      </c>
      <c r="AL37" s="1">
        <f>-'School2-FYxx-xx Lunch Meal Data'!$K284</f>
        <v>0</v>
      </c>
      <c r="AM37" s="72"/>
      <c r="AN37" s="1">
        <f>+AK37-AL37-AM37</f>
        <v>0</v>
      </c>
      <c r="AO37" s="1">
        <f>-'School2-FYxx-xx Lunch Meal Data'!$K310</f>
        <v>0</v>
      </c>
      <c r="AP37" s="72"/>
      <c r="AQ37" s="1">
        <f>+AN37-AO37-AP37</f>
        <v>0</v>
      </c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</row>
    <row r="38" spans="1:58" x14ac:dyDescent="0.25">
      <c r="A38" s="42" t="s">
        <v>191</v>
      </c>
      <c r="C38" t="s">
        <v>58</v>
      </c>
      <c r="G38" s="1">
        <v>0</v>
      </c>
      <c r="H38" s="1">
        <f>-'School2-FYxx-xx Breakfast Meal'!$K24</f>
        <v>0</v>
      </c>
      <c r="I38" s="72"/>
      <c r="J38" s="1">
        <f>+G38-H38-I38</f>
        <v>0</v>
      </c>
      <c r="K38" s="1">
        <f>-'School2-FYxx-xx Breakfast Meal'!$K50</f>
        <v>0</v>
      </c>
      <c r="L38" s="72"/>
      <c r="M38" s="1">
        <f>+J38-K38-L38</f>
        <v>0</v>
      </c>
      <c r="N38" s="1">
        <f>-'School2-FYxx-xx Breakfast Meal'!$K76</f>
        <v>0</v>
      </c>
      <c r="O38" s="72"/>
      <c r="P38" s="1">
        <f>+M38-N38-O38</f>
        <v>0</v>
      </c>
      <c r="Q38" s="1">
        <f>-'School2-FYxx-xx Breakfast Meal'!$K102</f>
        <v>0</v>
      </c>
      <c r="R38" s="72"/>
      <c r="S38" s="1">
        <f>+P38-Q38-R38</f>
        <v>0</v>
      </c>
      <c r="T38" s="1">
        <f>-'School2-FYxx-xx Breakfast Meal'!$K128</f>
        <v>0</v>
      </c>
      <c r="U38" s="72"/>
      <c r="V38" s="1">
        <f>+S38-T38-U38</f>
        <v>0</v>
      </c>
      <c r="W38" s="1">
        <f>-'School2-FYxx-xx Breakfast Meal'!$K154</f>
        <v>0</v>
      </c>
      <c r="X38" s="72"/>
      <c r="Y38" s="1">
        <f>+V38-W38-X38</f>
        <v>0</v>
      </c>
      <c r="Z38" s="1">
        <f>-'School2-FYxx-xx Breakfast Meal'!$K180</f>
        <v>0</v>
      </c>
      <c r="AA38" s="72"/>
      <c r="AB38" s="1">
        <f>+Y38-Z38-AA38</f>
        <v>0</v>
      </c>
      <c r="AC38" s="1">
        <f>-'School2-FYxx-xx Breakfast Meal'!$K206</f>
        <v>0</v>
      </c>
      <c r="AD38" s="72"/>
      <c r="AE38" s="1">
        <f>+AB38-AC38-AD38</f>
        <v>0</v>
      </c>
      <c r="AF38" s="1">
        <f>-'School2-FYxx-xx Breakfast Meal'!$K232</f>
        <v>0</v>
      </c>
      <c r="AG38" s="72"/>
      <c r="AH38" s="1">
        <f>+AE38-AF38-AG38</f>
        <v>0</v>
      </c>
      <c r="AI38" s="1">
        <f>-'School2-FYxx-xx Breakfast Meal'!$K258</f>
        <v>0</v>
      </c>
      <c r="AJ38" s="72"/>
      <c r="AK38" s="1">
        <f>+AH38-AI38-AJ38</f>
        <v>0</v>
      </c>
      <c r="AL38" s="1">
        <f>-'School2-FYxx-xx Breakfast Meal'!$K284</f>
        <v>0</v>
      </c>
      <c r="AM38" s="72"/>
      <c r="AN38" s="1">
        <f>+AK38-AL38-AM38</f>
        <v>0</v>
      </c>
      <c r="AO38" s="1">
        <f>-'School2-FYxx-xx Breakfast Meal'!$K310</f>
        <v>0</v>
      </c>
      <c r="AP38" s="72"/>
      <c r="AQ38" s="1">
        <f>+AN38-AO38-AP38</f>
        <v>0</v>
      </c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</row>
    <row r="39" spans="1:58" x14ac:dyDescent="0.25">
      <c r="A39" s="42" t="s">
        <v>192</v>
      </c>
      <c r="C39" t="s">
        <v>102</v>
      </c>
      <c r="G39" s="1">
        <v>0</v>
      </c>
      <c r="H39" s="1">
        <f>-'School2-FYxx-xx Lunch Meal Data'!$K23-'School2-FYxx-xx Breakfast Meal'!$K23</f>
        <v>0</v>
      </c>
      <c r="I39" s="72"/>
      <c r="J39" s="1">
        <f>+G39-H39-I39</f>
        <v>0</v>
      </c>
      <c r="K39" s="1">
        <f>-'School2-FYxx-xx Lunch Meal Data'!$K49-'School2-FYxx-xx Breakfast Meal'!$K49</f>
        <v>0</v>
      </c>
      <c r="L39" s="72"/>
      <c r="M39" s="1">
        <f>+J39-K39-L39</f>
        <v>0</v>
      </c>
      <c r="N39" s="1">
        <f>-'School2-FYxx-xx Lunch Meal Data'!$K75-'School2-FYxx-xx Breakfast Meal'!$K75</f>
        <v>0</v>
      </c>
      <c r="O39" s="72"/>
      <c r="P39" s="1">
        <f>+M39-N39-O39</f>
        <v>0</v>
      </c>
      <c r="Q39" s="1">
        <f>-'School2-FYxx-xx Lunch Meal Data'!$K101-'School2-FYxx-xx Breakfast Meal'!$K101</f>
        <v>0</v>
      </c>
      <c r="R39" s="72"/>
      <c r="S39" s="1">
        <f>+P39-Q39-R39</f>
        <v>0</v>
      </c>
      <c r="T39" s="1">
        <f>-'School2-FYxx-xx Lunch Meal Data'!$K127-'School2-FYxx-xx Breakfast Meal'!$K127</f>
        <v>0</v>
      </c>
      <c r="U39" s="72"/>
      <c r="V39" s="1">
        <f>+S39-T39-U39</f>
        <v>0</v>
      </c>
      <c r="W39" s="1">
        <f>-'School2-FYxx-xx Lunch Meal Data'!$K153-'School2-FYxx-xx Breakfast Meal'!$K153</f>
        <v>0</v>
      </c>
      <c r="X39" s="72"/>
      <c r="Y39" s="1">
        <f>+V39-W39-X39</f>
        <v>0</v>
      </c>
      <c r="Z39" s="1">
        <f>-'School2-FYxx-xx Lunch Meal Data'!$K179-'School2-FYxx-xx Breakfast Meal'!$K179</f>
        <v>0</v>
      </c>
      <c r="AA39" s="72"/>
      <c r="AB39" s="1">
        <f>+Y39-Z39-AA39</f>
        <v>0</v>
      </c>
      <c r="AC39" s="1">
        <f>-'School2-FYxx-xx Lunch Meal Data'!$K205-'School2-FYxx-xx Breakfast Meal'!$K205</f>
        <v>0</v>
      </c>
      <c r="AD39" s="72"/>
      <c r="AE39" s="1">
        <f>+AB39-AC39-AD39</f>
        <v>0</v>
      </c>
      <c r="AF39" s="1">
        <f>-'School2-FYxx-xx Lunch Meal Data'!$K231-'School2-FYxx-xx Breakfast Meal'!$K231</f>
        <v>0</v>
      </c>
      <c r="AG39" s="72"/>
      <c r="AH39" s="1">
        <f>+AE39-AF39-AG39</f>
        <v>0</v>
      </c>
      <c r="AI39" s="1">
        <f>-'School2-FYxx-xx Lunch Meal Data'!$K257-'School2-FYxx-xx Breakfast Meal'!$K257</f>
        <v>0</v>
      </c>
      <c r="AJ39" s="72"/>
      <c r="AK39" s="1">
        <f>+AH39-AI39-AJ39</f>
        <v>0</v>
      </c>
      <c r="AL39" s="1">
        <f>-'School2-FYxx-xx Lunch Meal Data'!$K283-'School2-FYxx-xx Breakfast Meal'!$K283</f>
        <v>0</v>
      </c>
      <c r="AM39" s="72"/>
      <c r="AN39" s="1">
        <f>+AK39-AL39-AM39</f>
        <v>0</v>
      </c>
      <c r="AO39" s="1">
        <f>-'School2-FYxx-xx Lunch Meal Data'!$K309-'School2-FYxx-xx Breakfast Meal'!$K309</f>
        <v>0</v>
      </c>
      <c r="AP39" s="72"/>
      <c r="AQ39" s="1">
        <f>+AN39-AO39-AP39</f>
        <v>0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</row>
    <row r="40" spans="1:58" x14ac:dyDescent="0.25">
      <c r="A40" s="42" t="s">
        <v>190</v>
      </c>
      <c r="C40" t="s">
        <v>172</v>
      </c>
      <c r="G40" s="1">
        <v>0</v>
      </c>
      <c r="I40" s="72"/>
      <c r="J40" s="1">
        <f>+G40-H40-I40</f>
        <v>0</v>
      </c>
      <c r="L40" s="72"/>
      <c r="M40" s="1">
        <f>+J40-K40-L40</f>
        <v>0</v>
      </c>
      <c r="O40" s="72"/>
      <c r="P40" s="1">
        <f>+M40-N40-O40</f>
        <v>0</v>
      </c>
      <c r="R40" s="72"/>
      <c r="S40" s="1">
        <f>+P40-Q40-R40</f>
        <v>0</v>
      </c>
      <c r="U40" s="72"/>
      <c r="V40" s="1">
        <f>+S40-T40-U40</f>
        <v>0</v>
      </c>
      <c r="X40" s="72"/>
      <c r="Y40" s="1">
        <f>+V40-W40-X40</f>
        <v>0</v>
      </c>
      <c r="AA40" s="72"/>
      <c r="AB40" s="1">
        <f>+Y40-Z40-AA40</f>
        <v>0</v>
      </c>
      <c r="AD40" s="72"/>
      <c r="AE40" s="1">
        <f>+AB40-AC40-AD40</f>
        <v>0</v>
      </c>
      <c r="AG40" s="72"/>
      <c r="AH40" s="1">
        <f>+AE40-AF40-AG40</f>
        <v>0</v>
      </c>
      <c r="AJ40" s="72"/>
      <c r="AK40" s="1">
        <f>+AH40-AI40-AJ40</f>
        <v>0</v>
      </c>
      <c r="AM40" s="72"/>
      <c r="AN40" s="1">
        <f>+AK40-AL40-AM40</f>
        <v>0</v>
      </c>
      <c r="AP40" s="72"/>
      <c r="AQ40" s="1">
        <f>+AN40-AO40-AP40</f>
        <v>0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</row>
    <row r="41" spans="1:58" x14ac:dyDescent="0.25">
      <c r="A41" s="42" t="s">
        <v>185</v>
      </c>
      <c r="C41" t="s">
        <v>43</v>
      </c>
      <c r="G41" s="39">
        <v>0</v>
      </c>
      <c r="I41" s="72"/>
      <c r="J41" s="39">
        <f>+G41-H41-I41</f>
        <v>0</v>
      </c>
      <c r="L41" s="72"/>
      <c r="M41" s="39">
        <f>+J41-K41-L41</f>
        <v>0</v>
      </c>
      <c r="O41" s="72"/>
      <c r="P41" s="39">
        <f>+M41-N41-O41</f>
        <v>0</v>
      </c>
      <c r="R41" s="72"/>
      <c r="S41" s="39">
        <f>+P41-Q41-R41</f>
        <v>0</v>
      </c>
      <c r="U41" s="72"/>
      <c r="V41" s="39">
        <f>+S41-T41-U41</f>
        <v>0</v>
      </c>
      <c r="X41" s="72"/>
      <c r="Y41" s="39">
        <f>+V41-W41-X41</f>
        <v>0</v>
      </c>
      <c r="AA41" s="72"/>
      <c r="AB41" s="39">
        <f>+Y41-Z41-AA41</f>
        <v>0</v>
      </c>
      <c r="AD41" s="72"/>
      <c r="AE41" s="39">
        <f>+AB41-AC41-AD41</f>
        <v>0</v>
      </c>
      <c r="AG41" s="72"/>
      <c r="AH41" s="39">
        <f>+AE41-AF41-AG41</f>
        <v>0</v>
      </c>
      <c r="AJ41" s="72"/>
      <c r="AK41" s="39">
        <f>+AH41-AI41-AJ41</f>
        <v>0</v>
      </c>
      <c r="AM41" s="72"/>
      <c r="AN41" s="39">
        <f>+AK41-AL41-AM41</f>
        <v>0</v>
      </c>
      <c r="AP41" s="72"/>
      <c r="AQ41" s="39">
        <f>+AN41-AO41-AP41</f>
        <v>0</v>
      </c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</row>
    <row r="42" spans="1:58" x14ac:dyDescent="0.25">
      <c r="I42" s="72"/>
      <c r="L42" s="72"/>
      <c r="O42" s="72"/>
      <c r="R42" s="72"/>
      <c r="U42" s="72"/>
      <c r="X42" s="72"/>
      <c r="AA42" s="72"/>
      <c r="AD42" s="72"/>
      <c r="AG42" s="72"/>
      <c r="AJ42" s="72"/>
      <c r="AM42" s="72"/>
      <c r="AP42" s="72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</row>
    <row r="43" spans="1:58" x14ac:dyDescent="0.25">
      <c r="B43" t="s">
        <v>60</v>
      </c>
      <c r="G43" s="39">
        <f>SUM(G37:G42)</f>
        <v>0</v>
      </c>
      <c r="I43" s="72"/>
      <c r="J43" s="39">
        <f>SUM(J37:J42)</f>
        <v>0</v>
      </c>
      <c r="L43" s="72"/>
      <c r="M43" s="39">
        <f>SUM(M37:M42)</f>
        <v>0</v>
      </c>
      <c r="O43" s="72"/>
      <c r="P43" s="39">
        <f>SUM(P37:P42)</f>
        <v>0</v>
      </c>
      <c r="R43" s="72"/>
      <c r="S43" s="39">
        <f>SUM(S37:S42)</f>
        <v>0</v>
      </c>
      <c r="U43" s="72"/>
      <c r="V43" s="39">
        <f>SUM(V37:V42)</f>
        <v>0</v>
      </c>
      <c r="X43" s="72"/>
      <c r="Y43" s="39">
        <f>SUM(Y37:Y42)</f>
        <v>0</v>
      </c>
      <c r="AA43" s="72"/>
      <c r="AB43" s="39">
        <f>SUM(AB37:AB42)</f>
        <v>0</v>
      </c>
      <c r="AD43" s="72"/>
      <c r="AE43" s="39">
        <f>SUM(AE37:AE42)</f>
        <v>0</v>
      </c>
      <c r="AG43" s="72"/>
      <c r="AH43" s="39">
        <f>SUM(AH37:AH42)</f>
        <v>0</v>
      </c>
      <c r="AJ43" s="72"/>
      <c r="AK43" s="39">
        <f>SUM(AK37:AK42)</f>
        <v>0</v>
      </c>
      <c r="AM43" s="72"/>
      <c r="AN43" s="39">
        <f>SUM(AN37:AN42)</f>
        <v>0</v>
      </c>
      <c r="AP43" s="72"/>
      <c r="AQ43" s="39">
        <f>SUM(AQ37:AQ42)</f>
        <v>0</v>
      </c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</row>
    <row r="44" spans="1:58" x14ac:dyDescent="0.25">
      <c r="I44" s="72"/>
      <c r="L44" s="72"/>
      <c r="O44" s="72"/>
      <c r="R44" s="72"/>
      <c r="U44" s="72"/>
      <c r="X44" s="72"/>
      <c r="AA44" s="72"/>
      <c r="AD44" s="72"/>
      <c r="AG44" s="72"/>
      <c r="AJ44" s="72"/>
      <c r="AM44" s="72"/>
      <c r="AP44" s="72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</row>
    <row r="45" spans="1:58" x14ac:dyDescent="0.25">
      <c r="B45" t="s">
        <v>147</v>
      </c>
      <c r="G45" s="1">
        <f>+G34+G43</f>
        <v>0</v>
      </c>
      <c r="I45" s="72"/>
      <c r="J45" s="1">
        <f>+J34+J43</f>
        <v>0</v>
      </c>
      <c r="L45" s="72"/>
      <c r="M45" s="1">
        <f>+M34+M43</f>
        <v>0</v>
      </c>
      <c r="O45" s="72"/>
      <c r="P45" s="1">
        <f>+P34+P43</f>
        <v>0</v>
      </c>
      <c r="R45" s="72"/>
      <c r="S45" s="1">
        <f>+S34+S43</f>
        <v>0</v>
      </c>
      <c r="U45" s="72"/>
      <c r="V45" s="1">
        <f>+V34+V43</f>
        <v>0</v>
      </c>
      <c r="X45" s="72"/>
      <c r="Y45" s="1">
        <f>+Y34+Y43</f>
        <v>0</v>
      </c>
      <c r="AA45" s="72"/>
      <c r="AB45" s="1">
        <f>+AB34+AB43</f>
        <v>0</v>
      </c>
      <c r="AD45" s="72"/>
      <c r="AE45" s="1">
        <f>+AE34+AE43</f>
        <v>0</v>
      </c>
      <c r="AG45" s="72"/>
      <c r="AH45" s="1">
        <f>+AH34+AH43</f>
        <v>0</v>
      </c>
      <c r="AJ45" s="72"/>
      <c r="AK45" s="1">
        <f>+AK34+AK43</f>
        <v>0</v>
      </c>
      <c r="AM45" s="72"/>
      <c r="AN45" s="1">
        <f>+AN34+AN43</f>
        <v>0</v>
      </c>
      <c r="AP45" s="72"/>
      <c r="AQ45" s="1">
        <f>+AQ34+AQ43</f>
        <v>0</v>
      </c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</row>
    <row r="46" spans="1:58" x14ac:dyDescent="0.25">
      <c r="I46" s="72"/>
      <c r="L46" s="72"/>
      <c r="O46" s="72"/>
      <c r="R46" s="72"/>
      <c r="U46" s="72"/>
      <c r="X46" s="72"/>
      <c r="AA46" s="72"/>
      <c r="AD46" s="72"/>
      <c r="AG46" s="72"/>
      <c r="AJ46" s="72"/>
      <c r="AM46" s="72"/>
      <c r="AP46" s="72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</row>
    <row r="47" spans="1:58" x14ac:dyDescent="0.25">
      <c r="A47" s="42" t="s">
        <v>185</v>
      </c>
      <c r="C47" t="s">
        <v>178</v>
      </c>
      <c r="G47" s="1">
        <v>0</v>
      </c>
      <c r="I47" s="72"/>
      <c r="J47" s="43">
        <f>+G47-H47-I47</f>
        <v>0</v>
      </c>
      <c r="L47" s="72"/>
      <c r="M47" s="43">
        <f>+J47-K47-L47</f>
        <v>0</v>
      </c>
      <c r="O47" s="72"/>
      <c r="P47" s="43">
        <f>+M47-N47-O47</f>
        <v>0</v>
      </c>
      <c r="R47" s="72"/>
      <c r="S47" s="43">
        <f>+P47-Q47-R47</f>
        <v>0</v>
      </c>
      <c r="U47" s="72"/>
      <c r="V47" s="43">
        <f>+S47-T47-U47</f>
        <v>0</v>
      </c>
      <c r="X47" s="72"/>
      <c r="Y47" s="43">
        <f>+V47-W47-X47</f>
        <v>0</v>
      </c>
      <c r="AA47" s="72"/>
      <c r="AB47" s="43">
        <f>+Y47-Z47-AA47</f>
        <v>0</v>
      </c>
      <c r="AD47" s="72"/>
      <c r="AE47" s="43">
        <f>+AB47-AC47-AD47</f>
        <v>0</v>
      </c>
      <c r="AG47" s="72"/>
      <c r="AH47" s="43">
        <f>+AE47-AF47-AG47</f>
        <v>0</v>
      </c>
      <c r="AJ47" s="72"/>
      <c r="AK47" s="43">
        <f>+AH47-AI47-AJ47</f>
        <v>0</v>
      </c>
      <c r="AM47" s="72"/>
      <c r="AN47" s="43">
        <f>+AK47-AL47-AM47</f>
        <v>0</v>
      </c>
      <c r="AP47" s="72"/>
      <c r="AQ47" s="43">
        <f>+AN47-AO47-AP47</f>
        <v>0</v>
      </c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</row>
    <row r="48" spans="1:58" x14ac:dyDescent="0.25">
      <c r="A48" s="42" t="s">
        <v>185</v>
      </c>
      <c r="C48" t="s">
        <v>177</v>
      </c>
      <c r="G48" s="39">
        <v>0</v>
      </c>
      <c r="I48" s="72"/>
      <c r="J48" s="39">
        <f>+G48-H48-I48</f>
        <v>0</v>
      </c>
      <c r="L48" s="72"/>
      <c r="M48" s="39">
        <f>+J48-K48-L48</f>
        <v>0</v>
      </c>
      <c r="O48" s="72"/>
      <c r="P48" s="39">
        <f>+M48-N48-O48</f>
        <v>0</v>
      </c>
      <c r="R48" s="72"/>
      <c r="S48" s="39">
        <f>+P48-Q48-R48</f>
        <v>0</v>
      </c>
      <c r="U48" s="72"/>
      <c r="V48" s="39">
        <f>+S48-T48-U48</f>
        <v>0</v>
      </c>
      <c r="X48" s="72"/>
      <c r="Y48" s="39">
        <f>+V48-W48-X48</f>
        <v>0</v>
      </c>
      <c r="AA48" s="72"/>
      <c r="AB48" s="39">
        <f>+Y48-Z48-AA48</f>
        <v>0</v>
      </c>
      <c r="AD48" s="72"/>
      <c r="AE48" s="39">
        <f>+AB48-AC48-AD48</f>
        <v>0</v>
      </c>
      <c r="AG48" s="72"/>
      <c r="AH48" s="39">
        <f>+AE48-AF48-AG48</f>
        <v>0</v>
      </c>
      <c r="AJ48" s="72"/>
      <c r="AK48" s="39">
        <f>+AH48-AI48-AJ48</f>
        <v>0</v>
      </c>
      <c r="AM48" s="72"/>
      <c r="AN48" s="39">
        <f>+AK48-AL48-AM48</f>
        <v>0</v>
      </c>
      <c r="AP48" s="72"/>
      <c r="AQ48" s="39">
        <f>+AN48-AO48-AP48</f>
        <v>0</v>
      </c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</row>
    <row r="49" spans="1:58" x14ac:dyDescent="0.25">
      <c r="I49" s="72"/>
      <c r="L49" s="72"/>
      <c r="O49" s="72"/>
      <c r="R49" s="72"/>
      <c r="U49" s="72"/>
      <c r="X49" s="72"/>
      <c r="AA49" s="72"/>
      <c r="AD49" s="72"/>
      <c r="AG49" s="72"/>
      <c r="AJ49" s="72"/>
      <c r="AM49" s="72"/>
      <c r="AP49" s="72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</row>
    <row r="50" spans="1:58" x14ac:dyDescent="0.25">
      <c r="A50" s="42"/>
      <c r="B50" t="s">
        <v>61</v>
      </c>
      <c r="G50" s="1">
        <f>SUM(G45:G49)</f>
        <v>0</v>
      </c>
      <c r="I50" s="72"/>
      <c r="J50" s="1">
        <f>SUM(J45:J49)</f>
        <v>0</v>
      </c>
      <c r="L50" s="72"/>
      <c r="M50" s="1">
        <f>SUM(M45:M49)</f>
        <v>0</v>
      </c>
      <c r="O50" s="72"/>
      <c r="P50" s="1">
        <f>SUM(P45:P49)</f>
        <v>0</v>
      </c>
      <c r="R50" s="72"/>
      <c r="S50" s="1">
        <f>SUM(S45:S49)</f>
        <v>0</v>
      </c>
      <c r="U50" s="72"/>
      <c r="V50" s="1">
        <f>SUM(V45:V49)</f>
        <v>0</v>
      </c>
      <c r="X50" s="72"/>
      <c r="Y50" s="1">
        <f>SUM(Y45:Y49)</f>
        <v>0</v>
      </c>
      <c r="AA50" s="72"/>
      <c r="AB50" s="1">
        <f>SUM(AB45:AB49)</f>
        <v>0</v>
      </c>
      <c r="AD50" s="72"/>
      <c r="AE50" s="1">
        <f>SUM(AE45:AE49)</f>
        <v>0</v>
      </c>
      <c r="AG50" s="72"/>
      <c r="AH50" s="1">
        <f>SUM(AH45:AH49)</f>
        <v>0</v>
      </c>
      <c r="AJ50" s="72"/>
      <c r="AK50" s="1">
        <f>SUM(AK45:AK49)</f>
        <v>0</v>
      </c>
      <c r="AM50" s="72"/>
      <c r="AN50" s="1">
        <f>SUM(AN45:AN49)</f>
        <v>0</v>
      </c>
      <c r="AP50" s="72"/>
      <c r="AQ50" s="1">
        <f>SUM(AQ45:AQ49)</f>
        <v>0</v>
      </c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</row>
    <row r="51" spans="1:58" x14ac:dyDescent="0.25">
      <c r="I51" s="72"/>
      <c r="L51" s="72"/>
      <c r="O51" s="72"/>
      <c r="R51" s="72"/>
      <c r="U51" s="72"/>
      <c r="X51" s="72"/>
      <c r="AA51" s="72"/>
      <c r="AD51" s="72"/>
      <c r="AG51" s="72"/>
      <c r="AJ51" s="72"/>
      <c r="AM51" s="72"/>
      <c r="AP51" s="72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</row>
    <row r="52" spans="1:58" x14ac:dyDescent="0.25">
      <c r="B52" t="s">
        <v>62</v>
      </c>
      <c r="G52" s="39">
        <v>0</v>
      </c>
      <c r="I52" s="72"/>
      <c r="J52" s="39">
        <f>+G52+H52+I52</f>
        <v>0</v>
      </c>
      <c r="L52" s="72"/>
      <c r="M52" s="39">
        <f>+J52+K52+L52</f>
        <v>0</v>
      </c>
      <c r="O52" s="72"/>
      <c r="P52" s="39">
        <f>+M52+N52+O52</f>
        <v>0</v>
      </c>
      <c r="R52" s="72"/>
      <c r="S52" s="39">
        <f>+P52+Q52+R52</f>
        <v>0</v>
      </c>
      <c r="U52" s="72"/>
      <c r="V52" s="39">
        <f>+S52+T52+U52</f>
        <v>0</v>
      </c>
      <c r="X52" s="72"/>
      <c r="Y52" s="39">
        <f>+V52+W52+X52</f>
        <v>0</v>
      </c>
      <c r="AA52" s="72"/>
      <c r="AB52" s="39">
        <f>+Y52+Z52+AA52</f>
        <v>0</v>
      </c>
      <c r="AD52" s="72"/>
      <c r="AE52" s="39">
        <f>+AB52+AC52+AD52</f>
        <v>0</v>
      </c>
      <c r="AG52" s="72"/>
      <c r="AH52" s="39">
        <f>+AE52+AF52+AG52</f>
        <v>0</v>
      </c>
      <c r="AJ52" s="72"/>
      <c r="AK52" s="39">
        <f>+AH52+AI52+AJ52</f>
        <v>0</v>
      </c>
      <c r="AM52" s="72"/>
      <c r="AN52" s="39">
        <f>+AK52+AL52+AM52</f>
        <v>0</v>
      </c>
      <c r="AP52" s="72"/>
      <c r="AQ52" s="39">
        <f>+AN52+AO52+AP52</f>
        <v>0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</row>
    <row r="53" spans="1:58" x14ac:dyDescent="0.25">
      <c r="I53" s="72"/>
      <c r="L53" s="72"/>
      <c r="O53" s="72"/>
      <c r="R53" s="72"/>
      <c r="U53" s="72"/>
      <c r="X53" s="72"/>
      <c r="AA53" s="72"/>
      <c r="AD53" s="72"/>
      <c r="AG53" s="72"/>
      <c r="AJ53" s="72"/>
      <c r="AM53" s="72"/>
      <c r="AP53" s="72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</row>
    <row r="54" spans="1:58" ht="15.75" thickBot="1" x14ac:dyDescent="0.3">
      <c r="B54" t="s">
        <v>193</v>
      </c>
      <c r="G54" s="41">
        <f>+G50+G52</f>
        <v>0</v>
      </c>
      <c r="I54" s="72"/>
      <c r="J54" s="41">
        <f>+J50+J52</f>
        <v>0</v>
      </c>
      <c r="L54" s="72"/>
      <c r="M54" s="41">
        <f>+M50+M52</f>
        <v>0</v>
      </c>
      <c r="O54" s="72"/>
      <c r="P54" s="41">
        <f>+P50+P52</f>
        <v>0</v>
      </c>
      <c r="R54" s="72"/>
      <c r="S54" s="41">
        <f>+S50+S52</f>
        <v>0</v>
      </c>
      <c r="U54" s="72"/>
      <c r="V54" s="41">
        <f>+V50+V52</f>
        <v>0</v>
      </c>
      <c r="X54" s="72"/>
      <c r="Y54" s="41">
        <f>+Y50+Y52</f>
        <v>0</v>
      </c>
      <c r="AA54" s="72"/>
      <c r="AB54" s="41">
        <f>+AB50+AB52</f>
        <v>0</v>
      </c>
      <c r="AD54" s="72"/>
      <c r="AE54" s="41">
        <f>+AE50+AE52</f>
        <v>0</v>
      </c>
      <c r="AG54" s="72"/>
      <c r="AH54" s="41">
        <f>+AH50+AH52</f>
        <v>0</v>
      </c>
      <c r="AJ54" s="72"/>
      <c r="AK54" s="41">
        <f>+AK50+AK52</f>
        <v>0</v>
      </c>
      <c r="AM54" s="72"/>
      <c r="AN54" s="41">
        <f>+AN50+AN52</f>
        <v>0</v>
      </c>
      <c r="AP54" s="72"/>
      <c r="AQ54" s="41">
        <f>+AQ50+AQ52</f>
        <v>0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</row>
    <row r="55" spans="1:58" ht="15.75" thickTop="1" x14ac:dyDescent="0.25">
      <c r="I55" s="72"/>
      <c r="L55" s="72"/>
      <c r="O55" s="72"/>
      <c r="R55" s="72"/>
      <c r="U55" s="72"/>
      <c r="X55" s="72"/>
      <c r="AA55" s="72"/>
      <c r="AD55" s="72"/>
      <c r="AG55" s="72"/>
      <c r="AJ55" s="72"/>
      <c r="AM55" s="72"/>
      <c r="AP55" s="72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</row>
    <row r="56" spans="1:58" x14ac:dyDescent="0.25">
      <c r="B56" s="36" t="s">
        <v>63</v>
      </c>
      <c r="I56" s="72"/>
      <c r="L56" s="72"/>
      <c r="O56" s="72"/>
      <c r="R56" s="72"/>
      <c r="U56" s="72"/>
      <c r="X56" s="72"/>
      <c r="AA56" s="72"/>
      <c r="AD56" s="72"/>
      <c r="AG56" s="72"/>
      <c r="AJ56" s="72"/>
      <c r="AM56" s="72"/>
      <c r="AP56" s="72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</row>
    <row r="57" spans="1:58" x14ac:dyDescent="0.25">
      <c r="A57" t="s">
        <v>108</v>
      </c>
      <c r="B57" t="s">
        <v>64</v>
      </c>
      <c r="I57" s="72"/>
      <c r="L57" s="72"/>
      <c r="O57" s="72"/>
      <c r="R57" s="72"/>
      <c r="U57" s="72"/>
      <c r="X57" s="72"/>
      <c r="AA57" s="72"/>
      <c r="AD57" s="72"/>
      <c r="AG57" s="72"/>
      <c r="AJ57" s="72"/>
      <c r="AM57" s="72"/>
      <c r="AP57" s="72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</row>
    <row r="58" spans="1:58" x14ac:dyDescent="0.25">
      <c r="B58" t="s">
        <v>65</v>
      </c>
      <c r="I58" s="72"/>
      <c r="L58" s="72"/>
      <c r="O58" s="72"/>
      <c r="R58" s="72"/>
      <c r="U58" s="72"/>
      <c r="X58" s="72"/>
      <c r="AA58" s="72"/>
      <c r="AD58" s="72"/>
      <c r="AG58" s="72"/>
      <c r="AJ58" s="72"/>
      <c r="AM58" s="72"/>
      <c r="AP58" s="72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</row>
    <row r="59" spans="1:58" x14ac:dyDescent="0.25">
      <c r="A59" s="42" t="s">
        <v>129</v>
      </c>
      <c r="C59" t="s">
        <v>66</v>
      </c>
      <c r="G59" s="1">
        <v>0</v>
      </c>
      <c r="H59" s="1">
        <f>-SUM(H11:H14)</f>
        <v>0</v>
      </c>
      <c r="I59" s="72"/>
      <c r="J59" s="1">
        <f t="shared" ref="J59:J64" si="36">+G59+H59+I59</f>
        <v>0</v>
      </c>
      <c r="K59" s="1">
        <f>-SUM(K11:K14)</f>
        <v>0</v>
      </c>
      <c r="L59" s="72"/>
      <c r="M59" s="1">
        <f t="shared" ref="M59:M64" si="37">+J59+K59+L59</f>
        <v>0</v>
      </c>
      <c r="N59" s="1">
        <f>-SUM(N11:N14)</f>
        <v>0</v>
      </c>
      <c r="O59" s="72"/>
      <c r="P59" s="1">
        <f t="shared" ref="P59:P64" si="38">+M59+N59+O59</f>
        <v>0</v>
      </c>
      <c r="Q59" s="1">
        <f>-SUM(Q11:Q14)</f>
        <v>0</v>
      </c>
      <c r="R59" s="72"/>
      <c r="S59" s="1">
        <f t="shared" ref="S59:S64" si="39">+P59+Q59+R59</f>
        <v>0</v>
      </c>
      <c r="T59" s="1">
        <f>-SUM(T11:T14)</f>
        <v>0</v>
      </c>
      <c r="U59" s="72"/>
      <c r="V59" s="1">
        <f t="shared" ref="V59:V64" si="40">+S59+T59+U59</f>
        <v>0</v>
      </c>
      <c r="W59" s="1">
        <f>-SUM(W11:W14)</f>
        <v>0</v>
      </c>
      <c r="X59" s="72"/>
      <c r="Y59" s="1">
        <f t="shared" ref="Y59:Y64" si="41">+V59+W59+X59</f>
        <v>0</v>
      </c>
      <c r="Z59" s="1">
        <f>-SUM(Z11:Z14)</f>
        <v>0</v>
      </c>
      <c r="AA59" s="72"/>
      <c r="AB59" s="1">
        <f t="shared" ref="AB59:AB64" si="42">+Y59+Z59+AA59</f>
        <v>0</v>
      </c>
      <c r="AC59" s="1">
        <f>-SUM(AC11:AC14)</f>
        <v>0</v>
      </c>
      <c r="AD59" s="72"/>
      <c r="AE59" s="1">
        <f t="shared" ref="AE59:AE64" si="43">+AB59+AC59+AD59</f>
        <v>0</v>
      </c>
      <c r="AF59" s="1">
        <f>-SUM(AF11:AF14)</f>
        <v>0</v>
      </c>
      <c r="AG59" s="72"/>
      <c r="AH59" s="1">
        <f t="shared" ref="AH59:AH64" si="44">+AE59+AF59+AG59</f>
        <v>0</v>
      </c>
      <c r="AI59" s="1">
        <f>-SUM(AI11:AI14)</f>
        <v>0</v>
      </c>
      <c r="AJ59" s="72"/>
      <c r="AK59" s="1">
        <f t="shared" ref="AK59:AK64" si="45">+AH59+AI59+AJ59</f>
        <v>0</v>
      </c>
      <c r="AL59" s="1">
        <f>-SUM(AL11:AL14)</f>
        <v>0</v>
      </c>
      <c r="AM59" s="72"/>
      <c r="AN59" s="1">
        <f t="shared" ref="AN59:AN64" si="46">+AK59+AL59+AM59</f>
        <v>0</v>
      </c>
      <c r="AO59" s="1">
        <f>-SUM(AO11:AO14)</f>
        <v>0</v>
      </c>
      <c r="AP59" s="72"/>
      <c r="AQ59" s="1">
        <f t="shared" ref="AQ59:AQ64" si="47">+AN59+AO59+AP59</f>
        <v>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</row>
    <row r="60" spans="1:58" x14ac:dyDescent="0.25">
      <c r="A60" s="42" t="s">
        <v>130</v>
      </c>
      <c r="C60" t="s">
        <v>67</v>
      </c>
      <c r="G60" s="1">
        <v>0</v>
      </c>
      <c r="I60" s="72"/>
      <c r="J60" s="1">
        <f t="shared" si="36"/>
        <v>0</v>
      </c>
      <c r="L60" s="72"/>
      <c r="M60" s="1">
        <f t="shared" si="37"/>
        <v>0</v>
      </c>
      <c r="O60" s="72"/>
      <c r="P60" s="1">
        <f t="shared" si="38"/>
        <v>0</v>
      </c>
      <c r="R60" s="72"/>
      <c r="S60" s="1">
        <f t="shared" si="39"/>
        <v>0</v>
      </c>
      <c r="U60" s="72"/>
      <c r="V60" s="1">
        <f t="shared" si="40"/>
        <v>0</v>
      </c>
      <c r="X60" s="72"/>
      <c r="Y60" s="1">
        <f t="shared" si="41"/>
        <v>0</v>
      </c>
      <c r="AA60" s="72"/>
      <c r="AB60" s="1">
        <f t="shared" si="42"/>
        <v>0</v>
      </c>
      <c r="AD60" s="72"/>
      <c r="AE60" s="1">
        <f t="shared" si="43"/>
        <v>0</v>
      </c>
      <c r="AG60" s="72"/>
      <c r="AH60" s="1">
        <f t="shared" si="44"/>
        <v>0</v>
      </c>
      <c r="AJ60" s="72"/>
      <c r="AK60" s="1">
        <f t="shared" si="45"/>
        <v>0</v>
      </c>
      <c r="AM60" s="72"/>
      <c r="AN60" s="1">
        <f t="shared" si="46"/>
        <v>0</v>
      </c>
      <c r="AP60" s="72"/>
      <c r="AQ60" s="1">
        <f t="shared" si="47"/>
        <v>0</v>
      </c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</row>
    <row r="61" spans="1:58" x14ac:dyDescent="0.25">
      <c r="A61" s="42" t="s">
        <v>131</v>
      </c>
      <c r="C61" t="s">
        <v>68</v>
      </c>
      <c r="G61" s="1">
        <v>0</v>
      </c>
      <c r="H61" s="1">
        <f>-H37</f>
        <v>0</v>
      </c>
      <c r="I61" s="72"/>
      <c r="J61" s="1">
        <f t="shared" si="36"/>
        <v>0</v>
      </c>
      <c r="K61" s="1">
        <f>-K37</f>
        <v>0</v>
      </c>
      <c r="L61" s="72"/>
      <c r="M61" s="1">
        <f t="shared" si="37"/>
        <v>0</v>
      </c>
      <c r="N61" s="1">
        <f>-N37</f>
        <v>0</v>
      </c>
      <c r="O61" s="72"/>
      <c r="P61" s="1">
        <f t="shared" si="38"/>
        <v>0</v>
      </c>
      <c r="Q61" s="1">
        <f>-Q37</f>
        <v>0</v>
      </c>
      <c r="R61" s="72"/>
      <c r="S61" s="1">
        <f t="shared" si="39"/>
        <v>0</v>
      </c>
      <c r="T61" s="1">
        <f>-T37</f>
        <v>0</v>
      </c>
      <c r="U61" s="72"/>
      <c r="V61" s="1">
        <f t="shared" si="40"/>
        <v>0</v>
      </c>
      <c r="W61" s="1">
        <f>-W37</f>
        <v>0</v>
      </c>
      <c r="X61" s="72"/>
      <c r="Y61" s="1">
        <f t="shared" si="41"/>
        <v>0</v>
      </c>
      <c r="Z61" s="1">
        <f>-Z37</f>
        <v>0</v>
      </c>
      <c r="AA61" s="72"/>
      <c r="AB61" s="1">
        <f t="shared" si="42"/>
        <v>0</v>
      </c>
      <c r="AC61" s="1">
        <f>-AC37</f>
        <v>0</v>
      </c>
      <c r="AD61" s="72"/>
      <c r="AE61" s="1">
        <f t="shared" si="43"/>
        <v>0</v>
      </c>
      <c r="AF61" s="1">
        <f>-AF37</f>
        <v>0</v>
      </c>
      <c r="AG61" s="72"/>
      <c r="AH61" s="1">
        <f t="shared" si="44"/>
        <v>0</v>
      </c>
      <c r="AI61" s="1">
        <f>-AI37</f>
        <v>0</v>
      </c>
      <c r="AJ61" s="72"/>
      <c r="AK61" s="1">
        <f t="shared" si="45"/>
        <v>0</v>
      </c>
      <c r="AL61" s="1">
        <f>-AL37</f>
        <v>0</v>
      </c>
      <c r="AM61" s="72"/>
      <c r="AN61" s="1">
        <f t="shared" si="46"/>
        <v>0</v>
      </c>
      <c r="AO61" s="1">
        <f>-AO37</f>
        <v>0</v>
      </c>
      <c r="AP61" s="72"/>
      <c r="AQ61" s="1">
        <f t="shared" si="47"/>
        <v>0</v>
      </c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</row>
    <row r="62" spans="1:58" x14ac:dyDescent="0.25">
      <c r="A62" s="42" t="s">
        <v>132</v>
      </c>
      <c r="C62" t="s">
        <v>69</v>
      </c>
      <c r="G62" s="1">
        <v>0</v>
      </c>
      <c r="H62" s="1">
        <f>-H38</f>
        <v>0</v>
      </c>
      <c r="I62" s="72"/>
      <c r="J62" s="1">
        <f t="shared" si="36"/>
        <v>0</v>
      </c>
      <c r="K62" s="1">
        <f>-K38</f>
        <v>0</v>
      </c>
      <c r="L62" s="72"/>
      <c r="M62" s="1">
        <f t="shared" si="37"/>
        <v>0</v>
      </c>
      <c r="N62" s="1">
        <f>-N38</f>
        <v>0</v>
      </c>
      <c r="O62" s="72"/>
      <c r="P62" s="1">
        <f t="shared" si="38"/>
        <v>0</v>
      </c>
      <c r="Q62" s="1">
        <f>-Q38</f>
        <v>0</v>
      </c>
      <c r="R62" s="72"/>
      <c r="S62" s="1">
        <f t="shared" si="39"/>
        <v>0</v>
      </c>
      <c r="T62" s="1">
        <f>-T38</f>
        <v>0</v>
      </c>
      <c r="U62" s="72"/>
      <c r="V62" s="1">
        <f t="shared" si="40"/>
        <v>0</v>
      </c>
      <c r="W62" s="1">
        <f>-W38</f>
        <v>0</v>
      </c>
      <c r="X62" s="72"/>
      <c r="Y62" s="1">
        <f t="shared" si="41"/>
        <v>0</v>
      </c>
      <c r="Z62" s="1">
        <f>-Z38</f>
        <v>0</v>
      </c>
      <c r="AA62" s="72"/>
      <c r="AB62" s="1">
        <f t="shared" si="42"/>
        <v>0</v>
      </c>
      <c r="AC62" s="1">
        <f>-AC38</f>
        <v>0</v>
      </c>
      <c r="AD62" s="72"/>
      <c r="AE62" s="1">
        <f t="shared" si="43"/>
        <v>0</v>
      </c>
      <c r="AF62" s="1">
        <f>-AF38</f>
        <v>0</v>
      </c>
      <c r="AG62" s="72"/>
      <c r="AH62" s="1">
        <f t="shared" si="44"/>
        <v>0</v>
      </c>
      <c r="AI62" s="1">
        <f>-AI38</f>
        <v>0</v>
      </c>
      <c r="AJ62" s="72"/>
      <c r="AK62" s="1">
        <f t="shared" si="45"/>
        <v>0</v>
      </c>
      <c r="AL62" s="1">
        <f>-AL38</f>
        <v>0</v>
      </c>
      <c r="AM62" s="72"/>
      <c r="AN62" s="1">
        <f t="shared" si="46"/>
        <v>0</v>
      </c>
      <c r="AO62" s="1">
        <f>-AO38</f>
        <v>0</v>
      </c>
      <c r="AP62" s="72"/>
      <c r="AQ62" s="1">
        <f t="shared" si="47"/>
        <v>0</v>
      </c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</row>
    <row r="63" spans="1:58" x14ac:dyDescent="0.25">
      <c r="A63" s="42" t="s">
        <v>133</v>
      </c>
      <c r="C63" t="s">
        <v>70</v>
      </c>
      <c r="G63" s="1">
        <v>0</v>
      </c>
      <c r="H63" s="1">
        <f>-H39</f>
        <v>0</v>
      </c>
      <c r="I63" s="72"/>
      <c r="J63" s="1">
        <f t="shared" si="36"/>
        <v>0</v>
      </c>
      <c r="K63" s="1">
        <f>-K39</f>
        <v>0</v>
      </c>
      <c r="L63" s="72"/>
      <c r="M63" s="1">
        <f t="shared" si="37"/>
        <v>0</v>
      </c>
      <c r="N63" s="1">
        <f>-N39</f>
        <v>0</v>
      </c>
      <c r="O63" s="72"/>
      <c r="P63" s="1">
        <f t="shared" si="38"/>
        <v>0</v>
      </c>
      <c r="Q63" s="1">
        <f>-Q39</f>
        <v>0</v>
      </c>
      <c r="R63" s="72"/>
      <c r="S63" s="1">
        <f t="shared" si="39"/>
        <v>0</v>
      </c>
      <c r="T63" s="1">
        <f>-T39</f>
        <v>0</v>
      </c>
      <c r="U63" s="72"/>
      <c r="V63" s="1">
        <f t="shared" si="40"/>
        <v>0</v>
      </c>
      <c r="W63" s="1">
        <f>-W39</f>
        <v>0</v>
      </c>
      <c r="X63" s="72"/>
      <c r="Y63" s="1">
        <f t="shared" si="41"/>
        <v>0</v>
      </c>
      <c r="Z63" s="1">
        <f>-Z39</f>
        <v>0</v>
      </c>
      <c r="AA63" s="72"/>
      <c r="AB63" s="1">
        <f t="shared" si="42"/>
        <v>0</v>
      </c>
      <c r="AC63" s="1">
        <f>-AC39</f>
        <v>0</v>
      </c>
      <c r="AD63" s="72"/>
      <c r="AE63" s="1">
        <f t="shared" si="43"/>
        <v>0</v>
      </c>
      <c r="AF63" s="1">
        <f>-AF39</f>
        <v>0</v>
      </c>
      <c r="AG63" s="72"/>
      <c r="AH63" s="1">
        <f t="shared" si="44"/>
        <v>0</v>
      </c>
      <c r="AI63" s="1">
        <f>-AI39</f>
        <v>0</v>
      </c>
      <c r="AJ63" s="72"/>
      <c r="AK63" s="1">
        <f t="shared" si="45"/>
        <v>0</v>
      </c>
      <c r="AL63" s="1">
        <f>-AL39</f>
        <v>0</v>
      </c>
      <c r="AM63" s="72"/>
      <c r="AN63" s="1">
        <f t="shared" si="46"/>
        <v>0</v>
      </c>
      <c r="AO63" s="1">
        <f>-AO39</f>
        <v>0</v>
      </c>
      <c r="AP63" s="72"/>
      <c r="AQ63" s="1">
        <f t="shared" si="47"/>
        <v>0</v>
      </c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</row>
    <row r="64" spans="1:58" x14ac:dyDescent="0.25">
      <c r="A64" s="42" t="s">
        <v>134</v>
      </c>
      <c r="C64" t="s">
        <v>71</v>
      </c>
      <c r="G64" s="1">
        <v>0</v>
      </c>
      <c r="I64" s="72"/>
      <c r="J64" s="1">
        <f t="shared" si="36"/>
        <v>0</v>
      </c>
      <c r="L64" s="72"/>
      <c r="M64" s="1">
        <f t="shared" si="37"/>
        <v>0</v>
      </c>
      <c r="O64" s="72"/>
      <c r="P64" s="1">
        <f t="shared" si="38"/>
        <v>0</v>
      </c>
      <c r="R64" s="72"/>
      <c r="S64" s="1">
        <f t="shared" si="39"/>
        <v>0</v>
      </c>
      <c r="U64" s="72"/>
      <c r="V64" s="1">
        <f t="shared" si="40"/>
        <v>0</v>
      </c>
      <c r="X64" s="72"/>
      <c r="Y64" s="1">
        <f t="shared" si="41"/>
        <v>0</v>
      </c>
      <c r="AA64" s="72"/>
      <c r="AB64" s="1">
        <f t="shared" si="42"/>
        <v>0</v>
      </c>
      <c r="AD64" s="72"/>
      <c r="AE64" s="1">
        <f t="shared" si="43"/>
        <v>0</v>
      </c>
      <c r="AG64" s="72"/>
      <c r="AH64" s="1">
        <f t="shared" si="44"/>
        <v>0</v>
      </c>
      <c r="AJ64" s="72"/>
      <c r="AK64" s="1">
        <f t="shared" si="45"/>
        <v>0</v>
      </c>
      <c r="AM64" s="72"/>
      <c r="AN64" s="1">
        <f t="shared" si="46"/>
        <v>0</v>
      </c>
      <c r="AP64" s="72"/>
      <c r="AQ64" s="1">
        <f t="shared" si="47"/>
        <v>0</v>
      </c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</row>
    <row r="65" spans="1:58" x14ac:dyDescent="0.25">
      <c r="B65" t="s">
        <v>72</v>
      </c>
      <c r="G65" s="40">
        <f>SUM(G59:G64)</f>
        <v>0</v>
      </c>
      <c r="I65" s="72"/>
      <c r="J65" s="40">
        <f>SUM(J59:J64)</f>
        <v>0</v>
      </c>
      <c r="L65" s="72"/>
      <c r="M65" s="40">
        <f>SUM(M59:M64)</f>
        <v>0</v>
      </c>
      <c r="O65" s="72"/>
      <c r="P65" s="40">
        <f>SUM(P59:P64)</f>
        <v>0</v>
      </c>
      <c r="R65" s="72"/>
      <c r="S65" s="40">
        <f>SUM(S59:S64)</f>
        <v>0</v>
      </c>
      <c r="U65" s="72"/>
      <c r="V65" s="40">
        <f>SUM(V59:V64)</f>
        <v>0</v>
      </c>
      <c r="X65" s="72"/>
      <c r="Y65" s="40">
        <f>SUM(Y59:Y64)</f>
        <v>0</v>
      </c>
      <c r="AA65" s="72"/>
      <c r="AB65" s="40">
        <f>SUM(AB59:AB64)</f>
        <v>0</v>
      </c>
      <c r="AD65" s="72"/>
      <c r="AE65" s="40">
        <f>SUM(AE59:AE64)</f>
        <v>0</v>
      </c>
      <c r="AG65" s="72"/>
      <c r="AH65" s="40">
        <f>SUM(AH59:AH64)</f>
        <v>0</v>
      </c>
      <c r="AJ65" s="72"/>
      <c r="AK65" s="40">
        <f>SUM(AK59:AK64)</f>
        <v>0</v>
      </c>
      <c r="AM65" s="72"/>
      <c r="AN65" s="40">
        <f>SUM(AN59:AN64)</f>
        <v>0</v>
      </c>
      <c r="AP65" s="72"/>
      <c r="AQ65" s="40">
        <f>SUM(AQ59:AQ64)</f>
        <v>0</v>
      </c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</row>
    <row r="66" spans="1:58" x14ac:dyDescent="0.25">
      <c r="I66" s="72"/>
      <c r="L66" s="72"/>
      <c r="O66" s="72"/>
      <c r="R66" s="72"/>
      <c r="U66" s="72"/>
      <c r="X66" s="72"/>
      <c r="AA66" s="72"/>
      <c r="AD66" s="72"/>
      <c r="AG66" s="72"/>
      <c r="AJ66" s="72"/>
      <c r="AM66" s="72"/>
      <c r="AP66" s="72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</row>
    <row r="67" spans="1:58" x14ac:dyDescent="0.25">
      <c r="B67" t="s">
        <v>179</v>
      </c>
      <c r="I67" s="72"/>
      <c r="L67" s="72"/>
      <c r="O67" s="72"/>
      <c r="R67" s="72"/>
      <c r="U67" s="72"/>
      <c r="X67" s="72"/>
      <c r="AA67" s="72"/>
      <c r="AD67" s="72"/>
      <c r="AG67" s="72"/>
      <c r="AJ67" s="72"/>
      <c r="AM67" s="72"/>
      <c r="AP67" s="72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</row>
    <row r="68" spans="1:58" x14ac:dyDescent="0.25">
      <c r="A68" s="42" t="s">
        <v>135</v>
      </c>
      <c r="C68" t="s">
        <v>74</v>
      </c>
      <c r="G68" s="1">
        <v>0</v>
      </c>
      <c r="I68" s="72"/>
      <c r="J68" s="1">
        <f t="shared" ref="J68" si="48">+G68+H68+I68</f>
        <v>0</v>
      </c>
      <c r="L68" s="72"/>
      <c r="M68" s="1">
        <f t="shared" ref="M68" si="49">+J68+K68+L68</f>
        <v>0</v>
      </c>
      <c r="O68" s="72"/>
      <c r="P68" s="1">
        <f t="shared" ref="P68" si="50">+M68+N68+O68</f>
        <v>0</v>
      </c>
      <c r="R68" s="72"/>
      <c r="S68" s="1">
        <f t="shared" ref="S68" si="51">+P68+Q68+R68</f>
        <v>0</v>
      </c>
      <c r="U68" s="72"/>
      <c r="V68" s="1">
        <f t="shared" ref="V68" si="52">+S68+T68+U68</f>
        <v>0</v>
      </c>
      <c r="X68" s="72"/>
      <c r="Y68" s="1">
        <f t="shared" ref="Y68" si="53">+V68+W68+X68</f>
        <v>0</v>
      </c>
      <c r="AA68" s="72"/>
      <c r="AB68" s="1">
        <f t="shared" ref="AB68" si="54">+Y68+Z68+AA68</f>
        <v>0</v>
      </c>
      <c r="AD68" s="72"/>
      <c r="AE68" s="1">
        <f t="shared" ref="AE68" si="55">+AB68+AC68+AD68</f>
        <v>0</v>
      </c>
      <c r="AG68" s="72"/>
      <c r="AH68" s="1">
        <f t="shared" ref="AH68" si="56">+AE68+AF68+AG68</f>
        <v>0</v>
      </c>
      <c r="AJ68" s="72"/>
      <c r="AK68" s="1">
        <f t="shared" ref="AK68" si="57">+AH68+AI68+AJ68</f>
        <v>0</v>
      </c>
      <c r="AM68" s="72"/>
      <c r="AN68" s="1">
        <f t="shared" ref="AN68" si="58">+AK68+AL68+AM68</f>
        <v>0</v>
      </c>
      <c r="AP68" s="72"/>
      <c r="AQ68" s="1">
        <f t="shared" ref="AQ68" si="59">+AN68+AO68+AP68</f>
        <v>0</v>
      </c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</row>
    <row r="69" spans="1:58" x14ac:dyDescent="0.25">
      <c r="A69" s="42" t="s">
        <v>136</v>
      </c>
      <c r="C69" t="s">
        <v>75</v>
      </c>
      <c r="G69" s="1">
        <v>0</v>
      </c>
      <c r="I69" s="72"/>
      <c r="J69" s="1">
        <f>+G69-H69-I69</f>
        <v>0</v>
      </c>
      <c r="L69" s="72"/>
      <c r="M69" s="1">
        <f>+J69-K69-L69</f>
        <v>0</v>
      </c>
      <c r="O69" s="72"/>
      <c r="P69" s="1">
        <f>+M69-N69-O69</f>
        <v>0</v>
      </c>
      <c r="R69" s="72"/>
      <c r="S69" s="1">
        <f>+P69-Q69-R69</f>
        <v>0</v>
      </c>
      <c r="U69" s="72"/>
      <c r="V69" s="1">
        <f>+S69-T69-U69</f>
        <v>0</v>
      </c>
      <c r="X69" s="72"/>
      <c r="Y69" s="1">
        <f>+V69-W69-X69</f>
        <v>0</v>
      </c>
      <c r="AA69" s="72"/>
      <c r="AB69" s="1">
        <f>+Y69-Z69-AA69</f>
        <v>0</v>
      </c>
      <c r="AD69" s="72"/>
      <c r="AE69" s="1">
        <f>+AB69-AC69-AD69</f>
        <v>0</v>
      </c>
      <c r="AG69" s="72"/>
      <c r="AH69" s="1">
        <f>+AE69-AF69-AG69</f>
        <v>0</v>
      </c>
      <c r="AJ69" s="72"/>
      <c r="AK69" s="1">
        <f>+AH69-AI69-AJ69</f>
        <v>0</v>
      </c>
      <c r="AM69" s="72"/>
      <c r="AN69" s="1">
        <f>+AK69-AL69-AM69</f>
        <v>0</v>
      </c>
      <c r="AP69" s="72"/>
      <c r="AQ69" s="1">
        <f>+AN69-AO69-AP69</f>
        <v>0</v>
      </c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</row>
    <row r="70" spans="1:58" x14ac:dyDescent="0.25">
      <c r="B70" t="s">
        <v>76</v>
      </c>
      <c r="G70" s="40">
        <f>+G68+G69</f>
        <v>0</v>
      </c>
      <c r="I70" s="72"/>
      <c r="J70" s="40">
        <f>+J68+J69</f>
        <v>0</v>
      </c>
      <c r="L70" s="72"/>
      <c r="M70" s="40">
        <f>+M68+M69</f>
        <v>0</v>
      </c>
      <c r="O70" s="72"/>
      <c r="P70" s="40">
        <f>+P68+P69</f>
        <v>0</v>
      </c>
      <c r="R70" s="72"/>
      <c r="S70" s="40">
        <f>+S68+S69</f>
        <v>0</v>
      </c>
      <c r="U70" s="72"/>
      <c r="V70" s="40">
        <f>+V68+V69</f>
        <v>0</v>
      </c>
      <c r="X70" s="72"/>
      <c r="Y70" s="40">
        <f>+Y68+Y69</f>
        <v>0</v>
      </c>
      <c r="AA70" s="72"/>
      <c r="AB70" s="40">
        <f>+AB68+AB69</f>
        <v>0</v>
      </c>
      <c r="AD70" s="72"/>
      <c r="AE70" s="40">
        <f>+AE68+AE69</f>
        <v>0</v>
      </c>
      <c r="AG70" s="72"/>
      <c r="AH70" s="40">
        <f>+AH68+AH69</f>
        <v>0</v>
      </c>
      <c r="AJ70" s="72"/>
      <c r="AK70" s="40">
        <f>+AK68+AK69</f>
        <v>0</v>
      </c>
      <c r="AM70" s="72"/>
      <c r="AN70" s="40">
        <f>+AN68+AN69</f>
        <v>0</v>
      </c>
      <c r="AP70" s="72"/>
      <c r="AQ70" s="40">
        <f>+AQ68+AQ69</f>
        <v>0</v>
      </c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</row>
    <row r="71" spans="1:58" x14ac:dyDescent="0.25">
      <c r="I71" s="72"/>
      <c r="L71" s="72"/>
      <c r="O71" s="72"/>
      <c r="R71" s="72"/>
      <c r="U71" s="72"/>
      <c r="X71" s="72"/>
      <c r="AA71" s="72"/>
      <c r="AD71" s="72"/>
      <c r="AG71" s="72"/>
      <c r="AJ71" s="72"/>
      <c r="AM71" s="72"/>
      <c r="AP71" s="72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</row>
    <row r="72" spans="1:58" ht="15.75" thickBot="1" x14ac:dyDescent="0.3">
      <c r="B72" t="s">
        <v>77</v>
      </c>
      <c r="G72" s="41">
        <f>+G65+G70</f>
        <v>0</v>
      </c>
      <c r="I72" s="72"/>
      <c r="J72" s="41">
        <f>+J65+J70</f>
        <v>0</v>
      </c>
      <c r="L72" s="72"/>
      <c r="M72" s="41">
        <f>+M65+M70</f>
        <v>0</v>
      </c>
      <c r="O72" s="72"/>
      <c r="P72" s="41">
        <f>+P65+P70</f>
        <v>0</v>
      </c>
      <c r="R72" s="72"/>
      <c r="S72" s="41">
        <f>+S65+S70</f>
        <v>0</v>
      </c>
      <c r="U72" s="72"/>
      <c r="V72" s="41">
        <f>+V65+V70</f>
        <v>0</v>
      </c>
      <c r="X72" s="72"/>
      <c r="Y72" s="41">
        <f>+Y65+Y70</f>
        <v>0</v>
      </c>
      <c r="AA72" s="72"/>
      <c r="AB72" s="41">
        <f>+AB65+AB70</f>
        <v>0</v>
      </c>
      <c r="AD72" s="72"/>
      <c r="AE72" s="41">
        <f>+AE65+AE70</f>
        <v>0</v>
      </c>
      <c r="AG72" s="72"/>
      <c r="AH72" s="41">
        <f>+AH65+AH70</f>
        <v>0</v>
      </c>
      <c r="AJ72" s="72"/>
      <c r="AK72" s="41">
        <f>+AK65+AK70</f>
        <v>0</v>
      </c>
      <c r="AM72" s="72"/>
      <c r="AN72" s="41">
        <f>+AN65+AN70</f>
        <v>0</v>
      </c>
      <c r="AP72" s="72"/>
      <c r="AQ72" s="41">
        <f>+AQ65+AQ70</f>
        <v>0</v>
      </c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</row>
    <row r="73" spans="1:58" ht="15.75" thickTop="1" x14ac:dyDescent="0.25">
      <c r="I73" s="72"/>
      <c r="L73" s="72"/>
      <c r="O73" s="72"/>
      <c r="R73" s="72"/>
      <c r="U73" s="72"/>
      <c r="X73" s="72"/>
      <c r="AA73" s="72"/>
      <c r="AD73" s="72"/>
      <c r="AG73" s="72"/>
      <c r="AJ73" s="72"/>
      <c r="AM73" s="72"/>
      <c r="AP73" s="72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</row>
    <row r="74" spans="1:58" x14ac:dyDescent="0.25">
      <c r="B74" t="s">
        <v>79</v>
      </c>
      <c r="I74" s="72"/>
      <c r="L74" s="72"/>
      <c r="O74" s="72"/>
      <c r="R74" s="72"/>
      <c r="U74" s="72"/>
      <c r="X74" s="72"/>
      <c r="AA74" s="72"/>
      <c r="AD74" s="72"/>
      <c r="AG74" s="72"/>
      <c r="AJ74" s="72"/>
      <c r="AM74" s="72"/>
      <c r="AP74" s="72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</row>
    <row r="75" spans="1:58" x14ac:dyDescent="0.25">
      <c r="B75" t="s">
        <v>78</v>
      </c>
      <c r="I75" s="72"/>
      <c r="L75" s="72"/>
      <c r="O75" s="72"/>
      <c r="R75" s="72"/>
      <c r="U75" s="72"/>
      <c r="X75" s="72"/>
      <c r="AA75" s="72"/>
      <c r="AD75" s="72"/>
      <c r="AG75" s="72"/>
      <c r="AJ75" s="72"/>
      <c r="AM75" s="72"/>
      <c r="AP75" s="72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</row>
    <row r="76" spans="1:58" x14ac:dyDescent="0.25">
      <c r="A76" s="42" t="s">
        <v>138</v>
      </c>
      <c r="C76" t="s">
        <v>80</v>
      </c>
      <c r="G76" s="1">
        <v>0</v>
      </c>
      <c r="H76" s="1">
        <f>-(H24+H25)</f>
        <v>0</v>
      </c>
      <c r="I76" s="72"/>
      <c r="J76" s="1">
        <f>+G76-H76-I76</f>
        <v>0</v>
      </c>
      <c r="K76" s="1">
        <f>-(K24+K25)</f>
        <v>0</v>
      </c>
      <c r="L76" s="72"/>
      <c r="M76" s="1">
        <f>+J76-K76-L76</f>
        <v>0</v>
      </c>
      <c r="N76" s="1">
        <f>-(N24+N25)</f>
        <v>0</v>
      </c>
      <c r="O76" s="72"/>
      <c r="P76" s="1">
        <f>+M76-N76-O76</f>
        <v>0</v>
      </c>
      <c r="Q76" s="1">
        <f>-(Q24+Q25)</f>
        <v>0</v>
      </c>
      <c r="R76" s="72"/>
      <c r="S76" s="1">
        <f>+P76-Q76-R76</f>
        <v>0</v>
      </c>
      <c r="T76" s="1">
        <f>-(T24+T25)</f>
        <v>0</v>
      </c>
      <c r="U76" s="72"/>
      <c r="V76" s="1">
        <f>+S76-T76-U76</f>
        <v>0</v>
      </c>
      <c r="W76" s="1">
        <f>-(W24+W25)</f>
        <v>0</v>
      </c>
      <c r="X76" s="72"/>
      <c r="Y76" s="1">
        <f>+V76-W76-X76</f>
        <v>0</v>
      </c>
      <c r="Z76" s="1">
        <f>-(Z24+Z25)</f>
        <v>0</v>
      </c>
      <c r="AA76" s="72"/>
      <c r="AB76" s="1">
        <f>+Y76-Z76-AA76</f>
        <v>0</v>
      </c>
      <c r="AC76" s="1">
        <f>-(AC24+AC25)</f>
        <v>0</v>
      </c>
      <c r="AD76" s="72"/>
      <c r="AE76" s="1">
        <f>+AB76-AC76-AD76</f>
        <v>0</v>
      </c>
      <c r="AF76" s="1">
        <f>-(AF24+AF25)</f>
        <v>0</v>
      </c>
      <c r="AG76" s="72"/>
      <c r="AH76" s="1">
        <f>+AE76-AF76-AG76</f>
        <v>0</v>
      </c>
      <c r="AI76" s="1">
        <f>-(AI24+AI25)</f>
        <v>0</v>
      </c>
      <c r="AJ76" s="72"/>
      <c r="AK76" s="1">
        <f>+AH76-AI76-AJ76</f>
        <v>0</v>
      </c>
      <c r="AL76" s="1">
        <f>-(AL24+AL25)</f>
        <v>0</v>
      </c>
      <c r="AM76" s="72"/>
      <c r="AN76" s="1">
        <f>+AK76-AL76-AM76</f>
        <v>0</v>
      </c>
      <c r="AO76" s="1">
        <f>-(AO24+AO25)</f>
        <v>0</v>
      </c>
      <c r="AP76" s="72"/>
      <c r="AQ76" s="1">
        <f>+AN76-AO76-AP76</f>
        <v>0</v>
      </c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</row>
    <row r="77" spans="1:58" x14ac:dyDescent="0.25">
      <c r="A77" s="42" t="s">
        <v>139</v>
      </c>
      <c r="C77" t="s">
        <v>81</v>
      </c>
      <c r="G77" s="1">
        <v>0</v>
      </c>
      <c r="I77" s="72"/>
      <c r="J77" s="1">
        <f>+G77-H77-I77</f>
        <v>0</v>
      </c>
      <c r="L77" s="72"/>
      <c r="M77" s="1">
        <f>+J77-K77-L77</f>
        <v>0</v>
      </c>
      <c r="O77" s="72"/>
      <c r="P77" s="1">
        <f>+M77-N77-O77</f>
        <v>0</v>
      </c>
      <c r="R77" s="72"/>
      <c r="S77" s="1">
        <f>+P77-Q77-R77</f>
        <v>0</v>
      </c>
      <c r="U77" s="72"/>
      <c r="V77" s="1">
        <f>+S77-T77-U77</f>
        <v>0</v>
      </c>
      <c r="X77" s="72"/>
      <c r="Y77" s="1">
        <f>+V77-W77-X77</f>
        <v>0</v>
      </c>
      <c r="AA77" s="72"/>
      <c r="AB77" s="1">
        <f>+Y77-Z77-AA77</f>
        <v>0</v>
      </c>
      <c r="AD77" s="72"/>
      <c r="AE77" s="1">
        <f>+AB77-AC77-AD77</f>
        <v>0</v>
      </c>
      <c r="AG77" s="72"/>
      <c r="AH77" s="1">
        <f>+AE77-AF77-AG77</f>
        <v>0</v>
      </c>
      <c r="AJ77" s="72"/>
      <c r="AK77" s="1">
        <f>+AH77-AI77-AJ77</f>
        <v>0</v>
      </c>
      <c r="AM77" s="72"/>
      <c r="AN77" s="1">
        <f>+AK77-AL77-AM77</f>
        <v>0</v>
      </c>
      <c r="AP77" s="72"/>
      <c r="AQ77" s="1">
        <f>+AN77-AO77-AP77</f>
        <v>0</v>
      </c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</row>
    <row r="78" spans="1:58" x14ac:dyDescent="0.25">
      <c r="A78" s="42" t="s">
        <v>140</v>
      </c>
      <c r="C78" t="s">
        <v>82</v>
      </c>
      <c r="G78" s="1">
        <v>0</v>
      </c>
      <c r="I78" s="72"/>
      <c r="J78" s="1">
        <f>+G78-H78-I78</f>
        <v>0</v>
      </c>
      <c r="L78" s="72"/>
      <c r="M78" s="1">
        <f>+J78-K78-L78</f>
        <v>0</v>
      </c>
      <c r="O78" s="72"/>
      <c r="P78" s="1">
        <f>+M78-N78-O78</f>
        <v>0</v>
      </c>
      <c r="R78" s="72"/>
      <c r="S78" s="1">
        <f>+P78-Q78-R78</f>
        <v>0</v>
      </c>
      <c r="U78" s="72"/>
      <c r="V78" s="1">
        <f>+S78-T78-U78</f>
        <v>0</v>
      </c>
      <c r="X78" s="72"/>
      <c r="Y78" s="1">
        <f>+V78-W78-X78</f>
        <v>0</v>
      </c>
      <c r="AA78" s="72"/>
      <c r="AB78" s="1">
        <f>+Y78-Z78-AA78</f>
        <v>0</v>
      </c>
      <c r="AD78" s="72"/>
      <c r="AE78" s="1">
        <f>+AB78-AC78-AD78</f>
        <v>0</v>
      </c>
      <c r="AG78" s="72"/>
      <c r="AH78" s="1">
        <f>+AE78-AF78-AG78</f>
        <v>0</v>
      </c>
      <c r="AJ78" s="72"/>
      <c r="AK78" s="1">
        <f>+AH78-AI78-AJ78</f>
        <v>0</v>
      </c>
      <c r="AM78" s="72"/>
      <c r="AN78" s="1">
        <f>+AK78-AL78-AM78</f>
        <v>0</v>
      </c>
      <c r="AP78" s="72"/>
      <c r="AQ78" s="1">
        <f>+AN78-AO78-AP78</f>
        <v>0</v>
      </c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</row>
    <row r="79" spans="1:58" x14ac:dyDescent="0.25">
      <c r="A79" s="42" t="s">
        <v>137</v>
      </c>
      <c r="C79" t="s">
        <v>84</v>
      </c>
      <c r="G79" s="1">
        <v>0</v>
      </c>
      <c r="I79" s="72"/>
      <c r="J79" s="1">
        <f>+G79-H79-I79</f>
        <v>0</v>
      </c>
      <c r="L79" s="72"/>
      <c r="M79" s="1">
        <f>+J79-K79-L79</f>
        <v>0</v>
      </c>
      <c r="O79" s="72"/>
      <c r="P79" s="1">
        <f>+M79-N79-O79</f>
        <v>0</v>
      </c>
      <c r="R79" s="72"/>
      <c r="S79" s="1">
        <f>+P79-Q79-R79</f>
        <v>0</v>
      </c>
      <c r="U79" s="72"/>
      <c r="V79" s="1">
        <f>+S79-T79-U79</f>
        <v>0</v>
      </c>
      <c r="X79" s="72"/>
      <c r="Y79" s="1">
        <f>+V79-W79-X79</f>
        <v>0</v>
      </c>
      <c r="AA79" s="72"/>
      <c r="AB79" s="1">
        <f>+Y79-Z79-AA79</f>
        <v>0</v>
      </c>
      <c r="AD79" s="72"/>
      <c r="AE79" s="1">
        <f>+AB79-AC79-AD79</f>
        <v>0</v>
      </c>
      <c r="AG79" s="72"/>
      <c r="AH79" s="1">
        <f>+AE79-AF79-AG79</f>
        <v>0</v>
      </c>
      <c r="AJ79" s="72"/>
      <c r="AK79" s="1">
        <f>+AH79-AI79-AJ79</f>
        <v>0</v>
      </c>
      <c r="AM79" s="72"/>
      <c r="AN79" s="1">
        <f>+AK79-AL79-AM79</f>
        <v>0</v>
      </c>
      <c r="AP79" s="72"/>
      <c r="AQ79" s="1">
        <f>+AN79-AO79-AP79</f>
        <v>0</v>
      </c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</row>
    <row r="80" spans="1:58" x14ac:dyDescent="0.25">
      <c r="A80" s="42" t="s">
        <v>141</v>
      </c>
      <c r="C80" t="s">
        <v>83</v>
      </c>
      <c r="G80" s="1">
        <v>0</v>
      </c>
      <c r="I80" s="72"/>
      <c r="J80" s="1">
        <f>+G80-H80-I80</f>
        <v>0</v>
      </c>
      <c r="L80" s="72"/>
      <c r="M80" s="1">
        <f>+J80-K80-L80</f>
        <v>0</v>
      </c>
      <c r="O80" s="72"/>
      <c r="P80" s="1">
        <f>+M80-N80-O80</f>
        <v>0</v>
      </c>
      <c r="R80" s="72"/>
      <c r="S80" s="1">
        <f>+P80-Q80-R80</f>
        <v>0</v>
      </c>
      <c r="U80" s="72"/>
      <c r="V80" s="1">
        <f>+S80-T80-U80</f>
        <v>0</v>
      </c>
      <c r="X80" s="72"/>
      <c r="Y80" s="1">
        <f>+V80-W80-X80</f>
        <v>0</v>
      </c>
      <c r="AA80" s="72"/>
      <c r="AB80" s="1">
        <f>+Y80-Z80-AA80</f>
        <v>0</v>
      </c>
      <c r="AD80" s="72"/>
      <c r="AE80" s="1">
        <f>+AB80-AC80-AD80</f>
        <v>0</v>
      </c>
      <c r="AG80" s="72"/>
      <c r="AH80" s="1">
        <f>+AE80-AF80-AG80</f>
        <v>0</v>
      </c>
      <c r="AJ80" s="72"/>
      <c r="AK80" s="1">
        <f>+AH80-AI80-AJ80</f>
        <v>0</v>
      </c>
      <c r="AM80" s="72"/>
      <c r="AN80" s="1">
        <f>+AK80-AL80-AM80</f>
        <v>0</v>
      </c>
      <c r="AP80" s="72"/>
      <c r="AQ80" s="1">
        <f>+AN80-AO80-AP80</f>
        <v>0</v>
      </c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</row>
    <row r="81" spans="1:78" x14ac:dyDescent="0.25">
      <c r="B81" t="s">
        <v>85</v>
      </c>
      <c r="G81" s="40">
        <f>SUM(G76:G80)</f>
        <v>0</v>
      </c>
      <c r="I81" s="72"/>
      <c r="J81" s="40">
        <f>SUM(J76:J80)</f>
        <v>0</v>
      </c>
      <c r="L81" s="72"/>
      <c r="M81" s="40">
        <f>SUM(M76:M80)</f>
        <v>0</v>
      </c>
      <c r="O81" s="72"/>
      <c r="P81" s="40">
        <f>SUM(P76:P80)</f>
        <v>0</v>
      </c>
      <c r="R81" s="72"/>
      <c r="S81" s="40">
        <f>SUM(S76:S80)</f>
        <v>0</v>
      </c>
      <c r="U81" s="72"/>
      <c r="V81" s="40">
        <f>SUM(V76:V80)</f>
        <v>0</v>
      </c>
      <c r="X81" s="72"/>
      <c r="Y81" s="40">
        <f>SUM(Y76:Y80)</f>
        <v>0</v>
      </c>
      <c r="AA81" s="72"/>
      <c r="AB81" s="40">
        <f>SUM(AB76:AB80)</f>
        <v>0</v>
      </c>
      <c r="AD81" s="72"/>
      <c r="AE81" s="40">
        <f>SUM(AE76:AE80)</f>
        <v>0</v>
      </c>
      <c r="AG81" s="72"/>
      <c r="AH81" s="40">
        <f>SUM(AH76:AH80)</f>
        <v>0</v>
      </c>
      <c r="AJ81" s="72"/>
      <c r="AK81" s="40">
        <f>SUM(AK76:AK80)</f>
        <v>0</v>
      </c>
      <c r="AM81" s="72"/>
      <c r="AN81" s="40">
        <f>SUM(AN76:AN80)</f>
        <v>0</v>
      </c>
      <c r="AP81" s="72"/>
      <c r="AQ81" s="40">
        <f>SUM(AQ76:AQ80)</f>
        <v>0</v>
      </c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</row>
    <row r="82" spans="1:78" x14ac:dyDescent="0.25">
      <c r="I82" s="72"/>
      <c r="L82" s="72"/>
      <c r="O82" s="72"/>
      <c r="R82" s="72"/>
      <c r="U82" s="72"/>
      <c r="X82" s="72"/>
      <c r="AA82" s="72"/>
      <c r="AD82" s="72"/>
      <c r="AG82" s="72"/>
      <c r="AJ82" s="72"/>
      <c r="AM82" s="72"/>
      <c r="AP82" s="72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</row>
    <row r="83" spans="1:78" x14ac:dyDescent="0.25">
      <c r="B83" t="s">
        <v>86</v>
      </c>
      <c r="I83" s="72"/>
      <c r="L83" s="72"/>
      <c r="O83" s="72"/>
      <c r="R83" s="72"/>
      <c r="U83" s="72"/>
      <c r="X83" s="72"/>
      <c r="AA83" s="72"/>
      <c r="AD83" s="72"/>
      <c r="AG83" s="72"/>
      <c r="AJ83" s="72"/>
      <c r="AM83" s="72"/>
      <c r="AP83" s="72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</row>
    <row r="84" spans="1:78" x14ac:dyDescent="0.25">
      <c r="A84" s="42" t="s">
        <v>142</v>
      </c>
      <c r="C84" t="s">
        <v>87</v>
      </c>
      <c r="G84" s="1">
        <v>0</v>
      </c>
      <c r="I84" s="72"/>
      <c r="J84" s="1">
        <f t="shared" ref="J84" si="60">+G84+H84+I84</f>
        <v>0</v>
      </c>
      <c r="L84" s="72"/>
      <c r="M84" s="1">
        <f t="shared" ref="M84" si="61">+J84+K84+L84</f>
        <v>0</v>
      </c>
      <c r="O84" s="72"/>
      <c r="P84" s="1">
        <f t="shared" ref="P84" si="62">+M84+N84+O84</f>
        <v>0</v>
      </c>
      <c r="R84" s="72"/>
      <c r="S84" s="1">
        <f t="shared" ref="S84" si="63">+P84+Q84+R84</f>
        <v>0</v>
      </c>
      <c r="U84" s="72"/>
      <c r="V84" s="1">
        <f t="shared" ref="V84" si="64">+S84+T84+U84</f>
        <v>0</v>
      </c>
      <c r="X84" s="72"/>
      <c r="Y84" s="1">
        <f t="shared" ref="Y84" si="65">+V84+W84+X84</f>
        <v>0</v>
      </c>
      <c r="AA84" s="72"/>
      <c r="AB84" s="1">
        <f t="shared" ref="AB84" si="66">+Y84+Z84+AA84</f>
        <v>0</v>
      </c>
      <c r="AD84" s="72"/>
      <c r="AE84" s="1">
        <f t="shared" ref="AE84" si="67">+AB84+AC84+AD84</f>
        <v>0</v>
      </c>
      <c r="AG84" s="72"/>
      <c r="AH84" s="1">
        <f t="shared" ref="AH84" si="68">+AE84+AF84+AG84</f>
        <v>0</v>
      </c>
      <c r="AJ84" s="72"/>
      <c r="AK84" s="1">
        <f t="shared" ref="AK84" si="69">+AH84+AI84+AJ84</f>
        <v>0</v>
      </c>
      <c r="AM84" s="72"/>
      <c r="AN84" s="1">
        <f t="shared" ref="AN84" si="70">+AK84+AL84+AM84</f>
        <v>0</v>
      </c>
      <c r="AP84" s="72"/>
      <c r="AQ84" s="1">
        <f t="shared" ref="AQ84" si="71">+AN84+AO84+AP84</f>
        <v>0</v>
      </c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</row>
    <row r="85" spans="1:78" x14ac:dyDescent="0.25">
      <c r="A85" s="42" t="s">
        <v>143</v>
      </c>
      <c r="C85" t="s">
        <v>88</v>
      </c>
      <c r="G85" s="1">
        <f>+G54</f>
        <v>0</v>
      </c>
      <c r="I85" s="72"/>
      <c r="J85" s="1">
        <f>+J54</f>
        <v>0</v>
      </c>
      <c r="L85" s="72"/>
      <c r="M85" s="1">
        <f>+M54</f>
        <v>0</v>
      </c>
      <c r="O85" s="72"/>
      <c r="P85" s="1">
        <f>+P54</f>
        <v>0</v>
      </c>
      <c r="R85" s="72"/>
      <c r="S85" s="1">
        <f>+S54</f>
        <v>0</v>
      </c>
      <c r="U85" s="72"/>
      <c r="V85" s="1">
        <f>+V54</f>
        <v>0</v>
      </c>
      <c r="X85" s="72"/>
      <c r="Y85" s="1">
        <f>+Y54</f>
        <v>0</v>
      </c>
      <c r="AA85" s="72"/>
      <c r="AB85" s="1">
        <f>+AB54</f>
        <v>0</v>
      </c>
      <c r="AD85" s="72"/>
      <c r="AE85" s="1">
        <f>+AE54</f>
        <v>0</v>
      </c>
      <c r="AG85" s="72"/>
      <c r="AH85" s="1">
        <f>+AH54</f>
        <v>0</v>
      </c>
      <c r="AJ85" s="72"/>
      <c r="AK85" s="1">
        <f>+AK54</f>
        <v>0</v>
      </c>
      <c r="AM85" s="72"/>
      <c r="AN85" s="1">
        <f>+AN54</f>
        <v>0</v>
      </c>
      <c r="AP85" s="72"/>
      <c r="AQ85" s="1">
        <f>+AQ54</f>
        <v>0</v>
      </c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</row>
    <row r="86" spans="1:78" x14ac:dyDescent="0.25">
      <c r="B86" t="s">
        <v>89</v>
      </c>
      <c r="G86" s="40">
        <f>+G84+G85</f>
        <v>0</v>
      </c>
      <c r="I86" s="72"/>
      <c r="J86" s="40">
        <f>+J84+J85</f>
        <v>0</v>
      </c>
      <c r="L86" s="72"/>
      <c r="M86" s="40">
        <f>+M84+M85</f>
        <v>0</v>
      </c>
      <c r="O86" s="72"/>
      <c r="P86" s="40">
        <f>+P84+P85</f>
        <v>0</v>
      </c>
      <c r="R86" s="72"/>
      <c r="S86" s="40">
        <f>+S84+S85</f>
        <v>0</v>
      </c>
      <c r="U86" s="72"/>
      <c r="V86" s="40">
        <f>+V84+V85</f>
        <v>0</v>
      </c>
      <c r="X86" s="72"/>
      <c r="Y86" s="40">
        <f>+Y84+Y85</f>
        <v>0</v>
      </c>
      <c r="AA86" s="72"/>
      <c r="AB86" s="40">
        <f>+AB84+AB85</f>
        <v>0</v>
      </c>
      <c r="AD86" s="72"/>
      <c r="AE86" s="40">
        <f>+AE84+AE85</f>
        <v>0</v>
      </c>
      <c r="AG86" s="72"/>
      <c r="AH86" s="40">
        <f>+AH84+AH85</f>
        <v>0</v>
      </c>
      <c r="AJ86" s="72"/>
      <c r="AK86" s="40">
        <f>+AK84+AK85</f>
        <v>0</v>
      </c>
      <c r="AM86" s="72"/>
      <c r="AN86" s="40">
        <f>+AN84+AN85</f>
        <v>0</v>
      </c>
      <c r="AP86" s="72"/>
      <c r="AQ86" s="40">
        <f>+AQ84+AQ85</f>
        <v>0</v>
      </c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</row>
    <row r="87" spans="1:78" x14ac:dyDescent="0.25">
      <c r="I87" s="72"/>
      <c r="L87" s="72"/>
      <c r="O87" s="72"/>
      <c r="R87" s="72"/>
      <c r="U87" s="72"/>
      <c r="X87" s="72"/>
      <c r="AA87" s="72"/>
      <c r="AD87" s="72"/>
      <c r="AG87" s="72"/>
      <c r="AJ87" s="72"/>
      <c r="AM87" s="72"/>
      <c r="AP87" s="72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</row>
    <row r="88" spans="1:78" ht="15.75" thickBot="1" x14ac:dyDescent="0.3">
      <c r="B88" t="s">
        <v>90</v>
      </c>
      <c r="G88" s="41">
        <f>+G81+G86</f>
        <v>0</v>
      </c>
      <c r="I88" s="72"/>
      <c r="J88" s="41">
        <f>+J81+J86</f>
        <v>0</v>
      </c>
      <c r="L88" s="72"/>
      <c r="M88" s="41">
        <f>+M81+M86</f>
        <v>0</v>
      </c>
      <c r="O88" s="72"/>
      <c r="P88" s="41">
        <f>+P81+P86</f>
        <v>0</v>
      </c>
      <c r="R88" s="72"/>
      <c r="S88" s="41">
        <f>+S81+S86</f>
        <v>0</v>
      </c>
      <c r="U88" s="72"/>
      <c r="V88" s="41">
        <f>+V81+V86</f>
        <v>0</v>
      </c>
      <c r="X88" s="72"/>
      <c r="Y88" s="41">
        <f>+Y81+Y86</f>
        <v>0</v>
      </c>
      <c r="AA88" s="72"/>
      <c r="AB88" s="41">
        <f>+AB81+AB86</f>
        <v>0</v>
      </c>
      <c r="AD88" s="72"/>
      <c r="AE88" s="41">
        <f>+AE81+AE86</f>
        <v>0</v>
      </c>
      <c r="AG88" s="72"/>
      <c r="AH88" s="41">
        <f>+AH81+AH86</f>
        <v>0</v>
      </c>
      <c r="AJ88" s="72"/>
      <c r="AK88" s="41">
        <f>+AK81+AK86</f>
        <v>0</v>
      </c>
      <c r="AM88" s="72"/>
      <c r="AN88" s="41">
        <f>+AN81+AN86</f>
        <v>0</v>
      </c>
      <c r="AP88" s="72"/>
      <c r="AQ88" s="41">
        <f>+AQ81+AQ86</f>
        <v>0</v>
      </c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</row>
    <row r="89" spans="1:78" ht="15.75" thickTop="1" x14ac:dyDescent="0.25">
      <c r="I89" s="72"/>
      <c r="L89" s="72"/>
      <c r="O89" s="72"/>
      <c r="R89" s="72"/>
      <c r="U89" s="72"/>
      <c r="X89" s="72"/>
      <c r="AA89" s="72"/>
      <c r="AD89" s="72"/>
      <c r="AG89" s="72"/>
      <c r="AJ89" s="72"/>
      <c r="AM89" s="72"/>
      <c r="AP89" s="72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</row>
    <row r="90" spans="1:78" x14ac:dyDescent="0.25">
      <c r="C90" t="s">
        <v>101</v>
      </c>
      <c r="H90" s="1">
        <f>SUM(H10:H89)</f>
        <v>0</v>
      </c>
      <c r="I90" s="72">
        <f>SUM(I10:I89)</f>
        <v>0</v>
      </c>
      <c r="K90" s="1">
        <f>SUM(K10:K89)</f>
        <v>0</v>
      </c>
      <c r="L90" s="72">
        <f>SUM(L10:L89)</f>
        <v>0</v>
      </c>
      <c r="N90" s="1">
        <f>SUM(N10:N89)</f>
        <v>0</v>
      </c>
      <c r="O90" s="72">
        <f>SUM(O10:O89)</f>
        <v>0</v>
      </c>
      <c r="Q90" s="1">
        <f>SUM(Q10:Q89)</f>
        <v>0</v>
      </c>
      <c r="R90" s="72">
        <f>SUM(R10:R89)</f>
        <v>0</v>
      </c>
      <c r="T90" s="1">
        <f>SUM(T10:T89)</f>
        <v>0</v>
      </c>
      <c r="U90" s="72">
        <f>SUM(U10:U89)</f>
        <v>0</v>
      </c>
      <c r="W90" s="1">
        <f>SUM(W10:W89)</f>
        <v>0</v>
      </c>
      <c r="X90" s="72">
        <f>SUM(X10:X89)</f>
        <v>0</v>
      </c>
      <c r="Z90" s="1">
        <f>SUM(Z10:Z89)</f>
        <v>0</v>
      </c>
      <c r="AA90" s="72">
        <f>SUM(AA10:AA89)</f>
        <v>0</v>
      </c>
      <c r="AC90" s="1">
        <f>SUM(AC10:AC89)</f>
        <v>0</v>
      </c>
      <c r="AD90" s="72">
        <f>SUM(AD10:AD89)</f>
        <v>0</v>
      </c>
      <c r="AF90" s="1">
        <f>SUM(AF10:AF89)</f>
        <v>0</v>
      </c>
      <c r="AG90" s="72">
        <f>SUM(AG10:AG89)</f>
        <v>0</v>
      </c>
      <c r="AI90" s="1">
        <f>SUM(AI10:AI89)</f>
        <v>0</v>
      </c>
      <c r="AJ90" s="72">
        <f>SUM(AJ10:AJ89)</f>
        <v>0</v>
      </c>
      <c r="AL90" s="1">
        <f>SUM(AL10:AL89)</f>
        <v>0</v>
      </c>
      <c r="AM90" s="72">
        <f>SUM(AM10:AM89)</f>
        <v>0</v>
      </c>
      <c r="AO90" s="1">
        <f>SUM(AO10:AO89)</f>
        <v>0</v>
      </c>
      <c r="AP90" s="72">
        <f>SUM(AP10:AP89)</f>
        <v>0</v>
      </c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</row>
    <row r="91" spans="1:78" x14ac:dyDescent="0.25">
      <c r="I91" s="72"/>
      <c r="L91" s="72"/>
      <c r="O91" s="72"/>
      <c r="R91" s="72"/>
      <c r="U91" s="72"/>
      <c r="X91" s="72"/>
      <c r="AA91" s="72"/>
      <c r="AD91" s="72"/>
      <c r="AG91" s="72"/>
      <c r="AJ91" s="72"/>
      <c r="AM91" s="72"/>
      <c r="AP91" s="72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</row>
    <row r="92" spans="1:78" x14ac:dyDescent="0.25">
      <c r="A92" s="69"/>
      <c r="B92" s="69"/>
      <c r="C92" s="69"/>
      <c r="D92" s="69"/>
      <c r="E92" s="69"/>
      <c r="F92" s="69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9"/>
      <c r="BW92" s="69"/>
      <c r="BX92" s="69"/>
      <c r="BY92" s="69"/>
      <c r="BZ92" s="69"/>
    </row>
    <row r="93" spans="1:78" x14ac:dyDescent="0.25">
      <c r="A93" s="69"/>
      <c r="B93" s="69"/>
      <c r="C93" s="69"/>
      <c r="D93" s="69"/>
      <c r="E93" s="69"/>
      <c r="F93" s="69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9"/>
      <c r="BW93" s="69"/>
      <c r="BX93" s="69"/>
      <c r="BY93" s="69"/>
      <c r="BZ93" s="69"/>
    </row>
    <row r="94" spans="1:78" x14ac:dyDescent="0.25">
      <c r="A94" s="69"/>
      <c r="B94" s="69"/>
      <c r="C94" s="69"/>
      <c r="D94" s="69"/>
      <c r="E94" s="69"/>
      <c r="F94" s="6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9"/>
      <c r="BW94" s="69"/>
      <c r="BX94" s="69"/>
      <c r="BY94" s="69"/>
      <c r="BZ94" s="69"/>
    </row>
    <row r="95" spans="1:78" x14ac:dyDescent="0.25">
      <c r="A95" s="69"/>
      <c r="B95" s="69"/>
      <c r="C95" s="69"/>
      <c r="D95" s="69"/>
      <c r="E95" s="69"/>
      <c r="F95" s="69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9"/>
      <c r="BW95" s="69"/>
      <c r="BX95" s="69"/>
      <c r="BY95" s="69"/>
      <c r="BZ95" s="69"/>
    </row>
    <row r="96" spans="1:78" x14ac:dyDescent="0.25">
      <c r="A96" s="69"/>
      <c r="B96" s="69"/>
      <c r="C96" s="69"/>
      <c r="D96" s="69"/>
      <c r="E96" s="69"/>
      <c r="F96" s="69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9"/>
      <c r="BW96" s="69"/>
      <c r="BX96" s="69"/>
      <c r="BY96" s="69"/>
      <c r="BZ96" s="69"/>
    </row>
    <row r="97" spans="1:78" x14ac:dyDescent="0.25">
      <c r="A97" s="69"/>
      <c r="B97" s="69"/>
      <c r="C97" s="69"/>
      <c r="D97" s="69"/>
      <c r="E97" s="69"/>
      <c r="F97" s="69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9"/>
      <c r="BW97" s="69"/>
      <c r="BX97" s="69"/>
      <c r="BY97" s="69"/>
      <c r="BZ97" s="69"/>
    </row>
    <row r="98" spans="1:78" x14ac:dyDescent="0.25">
      <c r="A98" s="69"/>
      <c r="B98" s="69"/>
      <c r="C98" s="69"/>
      <c r="D98" s="69"/>
      <c r="E98" s="69"/>
      <c r="F98" s="69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9"/>
      <c r="BW98" s="69"/>
      <c r="BX98" s="69"/>
      <c r="BY98" s="69"/>
      <c r="BZ98" s="69"/>
    </row>
    <row r="99" spans="1:78" x14ac:dyDescent="0.25">
      <c r="A99" s="69"/>
      <c r="B99" s="69"/>
      <c r="C99" s="69"/>
      <c r="D99" s="69"/>
      <c r="E99" s="69"/>
      <c r="F99" s="69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9"/>
      <c r="BW99" s="69"/>
      <c r="BX99" s="69"/>
      <c r="BY99" s="69"/>
      <c r="BZ99" s="69"/>
    </row>
    <row r="100" spans="1:78" x14ac:dyDescent="0.25">
      <c r="A100" s="69"/>
      <c r="B100" s="69"/>
      <c r="C100" s="69"/>
      <c r="D100" s="69"/>
      <c r="E100" s="69"/>
      <c r="F100" s="69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9"/>
      <c r="BW100" s="69"/>
      <c r="BX100" s="69"/>
      <c r="BY100" s="69"/>
      <c r="BZ100" s="69"/>
    </row>
    <row r="101" spans="1:78" x14ac:dyDescent="0.25">
      <c r="A101" s="69"/>
      <c r="B101" s="69"/>
      <c r="C101" s="69"/>
      <c r="D101" s="69"/>
      <c r="E101" s="69"/>
      <c r="F101" s="69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9"/>
      <c r="BW101" s="69"/>
      <c r="BX101" s="69"/>
      <c r="BY101" s="69"/>
      <c r="BZ101" s="69"/>
    </row>
    <row r="102" spans="1:78" x14ac:dyDescent="0.25">
      <c r="A102" s="69"/>
      <c r="B102" s="69"/>
      <c r="C102" s="69"/>
      <c r="D102" s="69"/>
      <c r="E102" s="69"/>
      <c r="F102" s="69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9"/>
      <c r="BW102" s="69"/>
      <c r="BX102" s="69"/>
      <c r="BY102" s="69"/>
      <c r="BZ102" s="69"/>
    </row>
    <row r="103" spans="1:78" x14ac:dyDescent="0.25">
      <c r="A103" s="69"/>
      <c r="B103" s="69"/>
      <c r="C103" s="69"/>
      <c r="D103" s="69"/>
      <c r="E103" s="69"/>
      <c r="F103" s="69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9"/>
      <c r="BW103" s="69"/>
      <c r="BX103" s="69"/>
      <c r="BY103" s="69"/>
      <c r="BZ103" s="69"/>
    </row>
    <row r="104" spans="1:78" x14ac:dyDescent="0.25">
      <c r="A104" s="69"/>
      <c r="B104" s="69"/>
      <c r="C104" s="69"/>
      <c r="D104" s="69"/>
      <c r="E104" s="69"/>
      <c r="F104" s="69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9"/>
      <c r="BW104" s="69"/>
      <c r="BX104" s="69"/>
      <c r="BY104" s="69"/>
      <c r="BZ104" s="69"/>
    </row>
    <row r="105" spans="1:78" x14ac:dyDescent="0.25">
      <c r="A105" s="69"/>
      <c r="B105" s="69"/>
      <c r="C105" s="69"/>
      <c r="D105" s="69"/>
      <c r="E105" s="69"/>
      <c r="F105" s="69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9"/>
      <c r="BW105" s="69"/>
      <c r="BX105" s="69"/>
      <c r="BY105" s="69"/>
      <c r="BZ105" s="69"/>
    </row>
    <row r="106" spans="1:78" x14ac:dyDescent="0.25">
      <c r="A106" s="69"/>
      <c r="B106" s="69"/>
      <c r="C106" s="69"/>
      <c r="D106" s="69"/>
      <c r="E106" s="69"/>
      <c r="F106" s="69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9"/>
      <c r="BW106" s="69"/>
      <c r="BX106" s="69"/>
      <c r="BY106" s="69"/>
      <c r="BZ106" s="69"/>
    </row>
    <row r="107" spans="1:78" x14ac:dyDescent="0.25">
      <c r="A107" s="69"/>
      <c r="B107" s="69"/>
      <c r="C107" s="69"/>
      <c r="D107" s="69"/>
      <c r="E107" s="69"/>
      <c r="F107" s="69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9"/>
      <c r="BW107" s="69"/>
      <c r="BX107" s="69"/>
      <c r="BY107" s="69"/>
      <c r="BZ107" s="69"/>
    </row>
    <row r="108" spans="1:78" x14ac:dyDescent="0.25">
      <c r="A108" s="69"/>
      <c r="B108" s="69"/>
      <c r="C108" s="69"/>
      <c r="D108" s="69"/>
      <c r="E108" s="69"/>
      <c r="F108" s="69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9"/>
      <c r="BW108" s="69"/>
      <c r="BX108" s="69"/>
      <c r="BY108" s="69"/>
      <c r="BZ108" s="69"/>
    </row>
    <row r="109" spans="1:78" x14ac:dyDescent="0.25">
      <c r="A109" s="69"/>
      <c r="B109" s="69"/>
      <c r="C109" s="69"/>
      <c r="D109" s="69"/>
      <c r="E109" s="69"/>
      <c r="F109" s="69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9"/>
      <c r="BW109" s="69"/>
      <c r="BX109" s="69"/>
      <c r="BY109" s="69"/>
      <c r="BZ109" s="69"/>
    </row>
    <row r="110" spans="1:78" x14ac:dyDescent="0.25">
      <c r="A110" s="69"/>
      <c r="B110" s="69"/>
      <c r="C110" s="69"/>
      <c r="D110" s="69"/>
      <c r="E110" s="69"/>
      <c r="F110" s="69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9"/>
      <c r="BW110" s="69"/>
      <c r="BX110" s="69"/>
      <c r="BY110" s="69"/>
      <c r="BZ110" s="69"/>
    </row>
    <row r="111" spans="1:78" x14ac:dyDescent="0.25">
      <c r="A111" s="69"/>
      <c r="B111" s="69"/>
      <c r="C111" s="69"/>
      <c r="D111" s="69"/>
      <c r="E111" s="69"/>
      <c r="F111" s="69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9"/>
      <c r="BW111" s="69"/>
      <c r="BX111" s="69"/>
      <c r="BY111" s="69"/>
      <c r="BZ111" s="69"/>
    </row>
    <row r="112" spans="1:78" x14ac:dyDescent="0.25">
      <c r="A112" s="69"/>
      <c r="B112" s="69"/>
      <c r="C112" s="69"/>
      <c r="D112" s="69"/>
      <c r="E112" s="69"/>
      <c r="F112" s="69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9"/>
      <c r="BW112" s="69"/>
      <c r="BX112" s="69"/>
      <c r="BY112" s="69"/>
      <c r="BZ112" s="69"/>
    </row>
    <row r="113" spans="1:78" x14ac:dyDescent="0.25">
      <c r="A113" s="69"/>
      <c r="B113" s="69"/>
      <c r="C113" s="69"/>
      <c r="D113" s="69"/>
      <c r="E113" s="69"/>
      <c r="F113" s="69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9"/>
      <c r="BW113" s="69"/>
      <c r="BX113" s="69"/>
      <c r="BY113" s="69"/>
      <c r="BZ113" s="69"/>
    </row>
    <row r="114" spans="1:78" x14ac:dyDescent="0.25">
      <c r="A114" s="69"/>
      <c r="B114" s="69"/>
      <c r="C114" s="69"/>
      <c r="D114" s="69"/>
      <c r="E114" s="69"/>
      <c r="F114" s="69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9"/>
      <c r="BW114" s="69"/>
      <c r="BX114" s="69"/>
      <c r="BY114" s="69"/>
      <c r="BZ114" s="69"/>
    </row>
    <row r="115" spans="1:78" x14ac:dyDescent="0.25">
      <c r="A115" s="69"/>
      <c r="B115" s="69"/>
      <c r="C115" s="69"/>
      <c r="D115" s="69"/>
      <c r="E115" s="69"/>
      <c r="F115" s="69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9"/>
      <c r="BW115" s="69"/>
      <c r="BX115" s="69"/>
      <c r="BY115" s="69"/>
      <c r="BZ115" s="69"/>
    </row>
    <row r="116" spans="1:78" x14ac:dyDescent="0.25">
      <c r="A116" s="69"/>
      <c r="B116" s="69"/>
      <c r="C116" s="69"/>
      <c r="D116" s="69"/>
      <c r="E116" s="69"/>
      <c r="F116" s="69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9"/>
      <c r="BW116" s="69"/>
      <c r="BX116" s="69"/>
      <c r="BY116" s="69"/>
      <c r="BZ116" s="69"/>
    </row>
    <row r="117" spans="1:78" x14ac:dyDescent="0.25">
      <c r="A117" s="69"/>
      <c r="B117" s="69"/>
      <c r="C117" s="69"/>
      <c r="D117" s="69"/>
      <c r="E117" s="69"/>
      <c r="F117" s="69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9"/>
      <c r="BW117" s="69"/>
      <c r="BX117" s="69"/>
      <c r="BY117" s="69"/>
      <c r="BZ117" s="69"/>
    </row>
    <row r="118" spans="1:78" x14ac:dyDescent="0.25">
      <c r="A118" s="69"/>
      <c r="B118" s="69"/>
      <c r="C118" s="69"/>
      <c r="D118" s="69"/>
      <c r="E118" s="69"/>
      <c r="F118" s="69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9"/>
      <c r="BW118" s="69"/>
      <c r="BX118" s="69"/>
      <c r="BY118" s="69"/>
      <c r="BZ118" s="69"/>
    </row>
    <row r="119" spans="1:78" x14ac:dyDescent="0.25">
      <c r="A119" s="69"/>
      <c r="B119" s="69"/>
      <c r="C119" s="69"/>
      <c r="D119" s="69"/>
      <c r="E119" s="69"/>
      <c r="F119" s="69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9"/>
      <c r="BW119" s="69"/>
      <c r="BX119" s="69"/>
      <c r="BY119" s="69"/>
      <c r="BZ119" s="69"/>
    </row>
    <row r="120" spans="1:78" x14ac:dyDescent="0.25">
      <c r="A120" s="69"/>
      <c r="B120" s="69"/>
      <c r="C120" s="69"/>
      <c r="D120" s="69"/>
      <c r="E120" s="69"/>
      <c r="F120" s="69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9"/>
      <c r="BW120" s="69"/>
      <c r="BX120" s="69"/>
      <c r="BY120" s="69"/>
      <c r="BZ120" s="69"/>
    </row>
    <row r="121" spans="1:78" x14ac:dyDescent="0.25">
      <c r="A121" s="69"/>
      <c r="B121" s="69"/>
      <c r="C121" s="69"/>
      <c r="D121" s="69"/>
      <c r="E121" s="69"/>
      <c r="F121" s="69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9"/>
      <c r="BW121" s="69"/>
      <c r="BX121" s="69"/>
      <c r="BY121" s="69"/>
      <c r="BZ121" s="69"/>
    </row>
    <row r="122" spans="1:78" x14ac:dyDescent="0.25">
      <c r="A122" s="69"/>
      <c r="B122" s="69"/>
      <c r="C122" s="69"/>
      <c r="D122" s="69"/>
      <c r="E122" s="69"/>
      <c r="F122" s="69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9"/>
      <c r="BW122" s="69"/>
      <c r="BX122" s="69"/>
      <c r="BY122" s="69"/>
      <c r="BZ122" s="69"/>
    </row>
    <row r="123" spans="1:78" x14ac:dyDescent="0.25">
      <c r="A123" s="69"/>
      <c r="B123" s="69"/>
      <c r="C123" s="69"/>
      <c r="D123" s="69"/>
      <c r="E123" s="69"/>
      <c r="F123" s="69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9"/>
      <c r="BW123" s="69"/>
      <c r="BX123" s="69"/>
      <c r="BY123" s="69"/>
      <c r="BZ123" s="69"/>
    </row>
    <row r="124" spans="1:78" x14ac:dyDescent="0.25">
      <c r="A124" s="69"/>
      <c r="B124" s="69"/>
      <c r="C124" s="69"/>
      <c r="D124" s="69"/>
      <c r="E124" s="69"/>
      <c r="F124" s="69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9"/>
      <c r="BW124" s="69"/>
      <c r="BX124" s="69"/>
      <c r="BY124" s="69"/>
      <c r="BZ124" s="69"/>
    </row>
    <row r="125" spans="1:78" x14ac:dyDescent="0.25">
      <c r="A125" s="69"/>
      <c r="B125" s="69"/>
      <c r="C125" s="69"/>
      <c r="D125" s="69"/>
      <c r="E125" s="69"/>
      <c r="F125" s="69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9"/>
      <c r="BW125" s="69"/>
      <c r="BX125" s="69"/>
      <c r="BY125" s="69"/>
      <c r="BZ125" s="69"/>
    </row>
    <row r="126" spans="1:78" x14ac:dyDescent="0.25">
      <c r="A126" s="69"/>
      <c r="B126" s="69"/>
      <c r="C126" s="69"/>
      <c r="D126" s="69"/>
      <c r="E126" s="69"/>
      <c r="F126" s="69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9"/>
      <c r="BW126" s="69"/>
      <c r="BX126" s="69"/>
      <c r="BY126" s="69"/>
      <c r="BZ126" s="69"/>
    </row>
    <row r="127" spans="1:78" x14ac:dyDescent="0.25">
      <c r="A127" s="69"/>
      <c r="B127" s="69"/>
      <c r="C127" s="69"/>
      <c r="D127" s="69"/>
      <c r="E127" s="69"/>
      <c r="F127" s="69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9"/>
      <c r="BW127" s="69"/>
      <c r="BX127" s="69"/>
      <c r="BY127" s="69"/>
      <c r="BZ127" s="69"/>
    </row>
    <row r="128" spans="1:78" x14ac:dyDescent="0.25">
      <c r="A128" s="69"/>
      <c r="B128" s="69"/>
      <c r="C128" s="69"/>
      <c r="D128" s="69"/>
      <c r="E128" s="69"/>
      <c r="F128" s="69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9"/>
      <c r="BW128" s="69"/>
      <c r="BX128" s="69"/>
      <c r="BY128" s="69"/>
      <c r="BZ128" s="69"/>
    </row>
    <row r="129" spans="1:78" x14ac:dyDescent="0.25">
      <c r="A129" s="69"/>
      <c r="B129" s="69"/>
      <c r="C129" s="69"/>
      <c r="D129" s="69"/>
      <c r="E129" s="69"/>
      <c r="F129" s="69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9"/>
      <c r="BW129" s="69"/>
      <c r="BX129" s="69"/>
      <c r="BY129" s="69"/>
      <c r="BZ129" s="69"/>
    </row>
    <row r="130" spans="1:78" x14ac:dyDescent="0.25">
      <c r="A130" s="69"/>
      <c r="B130" s="69"/>
      <c r="C130" s="69"/>
      <c r="D130" s="69"/>
      <c r="E130" s="69"/>
      <c r="F130" s="69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9"/>
      <c r="BW130" s="69"/>
      <c r="BX130" s="69"/>
      <c r="BY130" s="69"/>
      <c r="BZ130" s="69"/>
    </row>
    <row r="131" spans="1:78" x14ac:dyDescent="0.25">
      <c r="A131" s="69"/>
      <c r="B131" s="69"/>
      <c r="C131" s="69"/>
      <c r="D131" s="69"/>
      <c r="E131" s="69"/>
      <c r="F131" s="69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9"/>
      <c r="BW131" s="69"/>
      <c r="BX131" s="69"/>
      <c r="BY131" s="69"/>
      <c r="BZ131" s="69"/>
    </row>
    <row r="132" spans="1:78" x14ac:dyDescent="0.25">
      <c r="A132" s="69"/>
      <c r="B132" s="69"/>
      <c r="C132" s="69"/>
      <c r="D132" s="69"/>
      <c r="E132" s="69"/>
      <c r="F132" s="69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9"/>
      <c r="BW132" s="69"/>
      <c r="BX132" s="69"/>
      <c r="BY132" s="69"/>
      <c r="BZ132" s="69"/>
    </row>
    <row r="133" spans="1:78" x14ac:dyDescent="0.25">
      <c r="A133" s="69"/>
      <c r="B133" s="69"/>
      <c r="C133" s="69"/>
      <c r="D133" s="69"/>
      <c r="E133" s="69"/>
      <c r="F133" s="69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9"/>
      <c r="BW133" s="69"/>
      <c r="BX133" s="69"/>
      <c r="BY133" s="69"/>
      <c r="BZ133" s="69"/>
    </row>
    <row r="134" spans="1:78" x14ac:dyDescent="0.25">
      <c r="A134" s="69"/>
      <c r="B134" s="69"/>
      <c r="C134" s="69"/>
      <c r="D134" s="69"/>
      <c r="E134" s="69"/>
      <c r="F134" s="69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9"/>
      <c r="BW134" s="69"/>
      <c r="BX134" s="69"/>
      <c r="BY134" s="69"/>
      <c r="BZ134" s="69"/>
    </row>
    <row r="135" spans="1:78" x14ac:dyDescent="0.25">
      <c r="A135" s="69"/>
      <c r="B135" s="69"/>
      <c r="C135" s="69"/>
      <c r="D135" s="69"/>
      <c r="E135" s="69"/>
      <c r="F135" s="69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9"/>
      <c r="BW135" s="69"/>
      <c r="BX135" s="69"/>
      <c r="BY135" s="69"/>
      <c r="BZ135" s="69"/>
    </row>
    <row r="136" spans="1:78" x14ac:dyDescent="0.25">
      <c r="A136" s="69"/>
      <c r="B136" s="69"/>
      <c r="C136" s="69"/>
      <c r="D136" s="69"/>
      <c r="E136" s="69"/>
      <c r="F136" s="69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9"/>
      <c r="BW136" s="69"/>
      <c r="BX136" s="69"/>
      <c r="BY136" s="69"/>
      <c r="BZ136" s="69"/>
    </row>
    <row r="137" spans="1:78" x14ac:dyDescent="0.25">
      <c r="A137" s="69"/>
      <c r="B137" s="69"/>
      <c r="C137" s="69"/>
      <c r="D137" s="69"/>
      <c r="E137" s="69"/>
      <c r="F137" s="69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9"/>
      <c r="BW137" s="69"/>
      <c r="BX137" s="69"/>
      <c r="BY137" s="69"/>
      <c r="BZ137" s="69"/>
    </row>
    <row r="138" spans="1:78" x14ac:dyDescent="0.25">
      <c r="A138" s="69"/>
      <c r="B138" s="69"/>
      <c r="C138" s="69"/>
      <c r="D138" s="69"/>
      <c r="E138" s="69"/>
      <c r="F138" s="69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9"/>
      <c r="BW138" s="69"/>
      <c r="BX138" s="69"/>
      <c r="BY138" s="69"/>
      <c r="BZ138" s="69"/>
    </row>
    <row r="139" spans="1:78" x14ac:dyDescent="0.25">
      <c r="A139" s="69"/>
      <c r="B139" s="69"/>
      <c r="C139" s="69"/>
      <c r="D139" s="69"/>
      <c r="E139" s="69"/>
      <c r="F139" s="69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9"/>
      <c r="BW139" s="69"/>
      <c r="BX139" s="69"/>
      <c r="BY139" s="69"/>
      <c r="BZ139" s="69"/>
    </row>
    <row r="140" spans="1:78" x14ac:dyDescent="0.25">
      <c r="A140" s="69"/>
      <c r="B140" s="69"/>
      <c r="C140" s="69"/>
      <c r="D140" s="69"/>
      <c r="E140" s="69"/>
      <c r="F140" s="69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9"/>
      <c r="BW140" s="69"/>
      <c r="BX140" s="69"/>
      <c r="BY140" s="69"/>
      <c r="BZ140" s="69"/>
    </row>
    <row r="141" spans="1:78" x14ac:dyDescent="0.25">
      <c r="A141" s="69"/>
      <c r="B141" s="69"/>
      <c r="C141" s="69"/>
      <c r="D141" s="69"/>
      <c r="E141" s="69"/>
      <c r="F141" s="69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9"/>
      <c r="BW141" s="69"/>
      <c r="BX141" s="69"/>
      <c r="BY141" s="69"/>
      <c r="BZ141" s="69"/>
    </row>
    <row r="142" spans="1:78" x14ac:dyDescent="0.25">
      <c r="A142" s="69"/>
      <c r="B142" s="69"/>
      <c r="C142" s="69"/>
      <c r="D142" s="69"/>
      <c r="E142" s="69"/>
      <c r="F142" s="69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9"/>
      <c r="BW142" s="69"/>
      <c r="BX142" s="69"/>
      <c r="BY142" s="69"/>
      <c r="BZ142" s="69"/>
    </row>
    <row r="143" spans="1:78" x14ac:dyDescent="0.25">
      <c r="A143" s="69"/>
      <c r="B143" s="69"/>
      <c r="C143" s="69"/>
      <c r="D143" s="69"/>
      <c r="E143" s="69"/>
      <c r="F143" s="69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9"/>
      <c r="BW143" s="69"/>
      <c r="BX143" s="69"/>
      <c r="BY143" s="69"/>
      <c r="BZ143" s="69"/>
    </row>
    <row r="144" spans="1:78" x14ac:dyDescent="0.25">
      <c r="A144" s="69"/>
      <c r="B144" s="69"/>
      <c r="C144" s="69"/>
      <c r="D144" s="69"/>
      <c r="E144" s="69"/>
      <c r="F144" s="69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9"/>
      <c r="BW144" s="69"/>
      <c r="BX144" s="69"/>
      <c r="BY144" s="69"/>
      <c r="BZ144" s="69"/>
    </row>
    <row r="145" spans="1:78" x14ac:dyDescent="0.25">
      <c r="A145" s="69"/>
      <c r="B145" s="69"/>
      <c r="C145" s="69"/>
      <c r="D145" s="69"/>
      <c r="E145" s="69"/>
      <c r="F145" s="69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9"/>
      <c r="BW145" s="69"/>
      <c r="BX145" s="69"/>
      <c r="BY145" s="69"/>
      <c r="BZ145" s="69"/>
    </row>
    <row r="146" spans="1:78" x14ac:dyDescent="0.25">
      <c r="A146" s="69"/>
      <c r="B146" s="69"/>
      <c r="C146" s="69"/>
      <c r="D146" s="69"/>
      <c r="E146" s="69"/>
      <c r="F146" s="69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9"/>
      <c r="BW146" s="69"/>
      <c r="BX146" s="69"/>
      <c r="BY146" s="69"/>
      <c r="BZ146" s="69"/>
    </row>
    <row r="147" spans="1:78" x14ac:dyDescent="0.25">
      <c r="A147" s="69"/>
      <c r="B147" s="69"/>
      <c r="C147" s="69"/>
      <c r="D147" s="69"/>
      <c r="E147" s="69"/>
      <c r="F147" s="69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9"/>
      <c r="BW147" s="69"/>
      <c r="BX147" s="69"/>
      <c r="BY147" s="69"/>
      <c r="BZ147" s="69"/>
    </row>
    <row r="148" spans="1:78" x14ac:dyDescent="0.25">
      <c r="A148" s="69"/>
      <c r="B148" s="69"/>
      <c r="C148" s="69"/>
      <c r="D148" s="69"/>
      <c r="E148" s="69"/>
      <c r="F148" s="69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9"/>
      <c r="BW148" s="69"/>
      <c r="BX148" s="69"/>
      <c r="BY148" s="69"/>
      <c r="BZ148" s="69"/>
    </row>
    <row r="149" spans="1:78" x14ac:dyDescent="0.25">
      <c r="A149" s="69"/>
      <c r="B149" s="69"/>
      <c r="C149" s="69"/>
      <c r="D149" s="69"/>
      <c r="E149" s="69"/>
      <c r="F149" s="69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9"/>
      <c r="BW149" s="69"/>
      <c r="BX149" s="69"/>
      <c r="BY149" s="69"/>
      <c r="BZ149" s="69"/>
    </row>
    <row r="150" spans="1:78" x14ac:dyDescent="0.25">
      <c r="A150" s="69"/>
      <c r="B150" s="69"/>
      <c r="C150" s="69"/>
      <c r="D150" s="69"/>
      <c r="E150" s="69"/>
      <c r="F150" s="69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9"/>
      <c r="BW150" s="69"/>
      <c r="BX150" s="69"/>
      <c r="BY150" s="69"/>
      <c r="BZ150" s="69"/>
    </row>
    <row r="151" spans="1:78" x14ac:dyDescent="0.25">
      <c r="A151" s="69"/>
      <c r="B151" s="69"/>
      <c r="C151" s="69"/>
      <c r="D151" s="69"/>
      <c r="E151" s="69"/>
      <c r="F151" s="69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9"/>
      <c r="BW151" s="69"/>
      <c r="BX151" s="69"/>
      <c r="BY151" s="69"/>
      <c r="BZ151" s="69"/>
    </row>
    <row r="152" spans="1:78" x14ac:dyDescent="0.25">
      <c r="A152" s="69"/>
      <c r="B152" s="69"/>
      <c r="C152" s="69"/>
      <c r="D152" s="69"/>
      <c r="E152" s="69"/>
      <c r="F152" s="6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9"/>
      <c r="BW152" s="69"/>
      <c r="BX152" s="69"/>
      <c r="BY152" s="69"/>
      <c r="BZ152" s="69"/>
    </row>
    <row r="153" spans="1:78" x14ac:dyDescent="0.25">
      <c r="A153" s="69"/>
      <c r="B153" s="69"/>
      <c r="C153" s="69"/>
      <c r="D153" s="69"/>
      <c r="E153" s="69"/>
      <c r="F153" s="69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9"/>
      <c r="BW153" s="69"/>
      <c r="BX153" s="69"/>
      <c r="BY153" s="69"/>
      <c r="BZ153" s="69"/>
    </row>
    <row r="154" spans="1:78" x14ac:dyDescent="0.25">
      <c r="A154" s="69"/>
      <c r="B154" s="69"/>
      <c r="C154" s="69"/>
      <c r="D154" s="69"/>
      <c r="E154" s="69"/>
      <c r="F154" s="69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9"/>
      <c r="BW154" s="69"/>
      <c r="BX154" s="69"/>
      <c r="BY154" s="69"/>
      <c r="BZ154" s="69"/>
    </row>
    <row r="155" spans="1:78" x14ac:dyDescent="0.25">
      <c r="A155" s="69"/>
      <c r="B155" s="69"/>
      <c r="C155" s="69"/>
      <c r="D155" s="69"/>
      <c r="E155" s="69"/>
      <c r="F155" s="69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9"/>
      <c r="BW155" s="69"/>
      <c r="BX155" s="69"/>
      <c r="BY155" s="69"/>
      <c r="BZ155" s="69"/>
    </row>
    <row r="156" spans="1:78" x14ac:dyDescent="0.25">
      <c r="A156" s="69"/>
      <c r="B156" s="69"/>
      <c r="C156" s="69"/>
      <c r="D156" s="69"/>
      <c r="E156" s="69"/>
      <c r="F156" s="69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9"/>
      <c r="BW156" s="69"/>
      <c r="BX156" s="69"/>
      <c r="BY156" s="69"/>
      <c r="BZ156" s="69"/>
    </row>
    <row r="157" spans="1:78" x14ac:dyDescent="0.25">
      <c r="A157" s="69"/>
      <c r="B157" s="69"/>
      <c r="C157" s="69"/>
      <c r="D157" s="69"/>
      <c r="E157" s="69"/>
      <c r="F157" s="69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9"/>
      <c r="BW157" s="69"/>
      <c r="BX157" s="69"/>
      <c r="BY157" s="69"/>
      <c r="BZ157" s="69"/>
    </row>
    <row r="158" spans="1:78" x14ac:dyDescent="0.25">
      <c r="A158" s="69"/>
      <c r="B158" s="69"/>
      <c r="C158" s="69"/>
      <c r="D158" s="69"/>
      <c r="E158" s="69"/>
      <c r="F158" s="6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9"/>
      <c r="BW158" s="69"/>
      <c r="BX158" s="69"/>
      <c r="BY158" s="69"/>
      <c r="BZ158" s="69"/>
    </row>
    <row r="159" spans="1:78" x14ac:dyDescent="0.25">
      <c r="A159" s="69"/>
      <c r="B159" s="69"/>
      <c r="C159" s="69"/>
      <c r="D159" s="69"/>
      <c r="E159" s="69"/>
      <c r="F159" s="69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9"/>
      <c r="BW159" s="69"/>
      <c r="BX159" s="69"/>
      <c r="BY159" s="69"/>
      <c r="BZ159" s="69"/>
    </row>
    <row r="160" spans="1:78" x14ac:dyDescent="0.25">
      <c r="A160" s="69"/>
      <c r="B160" s="69"/>
      <c r="C160" s="69"/>
      <c r="D160" s="69"/>
      <c r="E160" s="69"/>
      <c r="F160" s="69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9"/>
      <c r="BW160" s="69"/>
      <c r="BX160" s="69"/>
      <c r="BY160" s="69"/>
      <c r="BZ160" s="69"/>
    </row>
    <row r="161" spans="1:78" x14ac:dyDescent="0.25">
      <c r="A161" s="69"/>
      <c r="B161" s="69"/>
      <c r="C161" s="69"/>
      <c r="D161" s="69"/>
      <c r="E161" s="69"/>
      <c r="F161" s="69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9"/>
      <c r="BW161" s="69"/>
      <c r="BX161" s="69"/>
      <c r="BY161" s="69"/>
      <c r="BZ161" s="69"/>
    </row>
    <row r="162" spans="1:78" x14ac:dyDescent="0.25">
      <c r="A162" s="69"/>
      <c r="B162" s="69"/>
      <c r="C162" s="69"/>
      <c r="D162" s="69"/>
      <c r="E162" s="69"/>
      <c r="F162" s="69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9"/>
      <c r="BW162" s="69"/>
      <c r="BX162" s="69"/>
      <c r="BY162" s="69"/>
      <c r="BZ162" s="69"/>
    </row>
    <row r="163" spans="1:78" x14ac:dyDescent="0.25">
      <c r="A163" s="69"/>
      <c r="B163" s="69"/>
      <c r="C163" s="69"/>
      <c r="D163" s="69"/>
      <c r="E163" s="69"/>
      <c r="F163" s="69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9"/>
      <c r="BW163" s="69"/>
      <c r="BX163" s="69"/>
      <c r="BY163" s="69"/>
      <c r="BZ163" s="69"/>
    </row>
    <row r="164" spans="1:78" x14ac:dyDescent="0.25">
      <c r="A164" s="69"/>
      <c r="B164" s="69"/>
      <c r="C164" s="69"/>
      <c r="D164" s="69"/>
      <c r="E164" s="69"/>
      <c r="F164" s="69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9"/>
      <c r="BW164" s="69"/>
      <c r="BX164" s="69"/>
      <c r="BY164" s="69"/>
      <c r="BZ164" s="69"/>
    </row>
    <row r="165" spans="1:78" x14ac:dyDescent="0.25">
      <c r="A165" s="69"/>
      <c r="B165" s="69"/>
      <c r="C165" s="69"/>
      <c r="D165" s="69"/>
      <c r="E165" s="69"/>
      <c r="F165" s="69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9"/>
      <c r="BW165" s="69"/>
      <c r="BX165" s="69"/>
      <c r="BY165" s="69"/>
      <c r="BZ165" s="69"/>
    </row>
    <row r="166" spans="1:78" x14ac:dyDescent="0.25">
      <c r="A166" s="69"/>
      <c r="B166" s="69"/>
      <c r="C166" s="69"/>
      <c r="D166" s="69"/>
      <c r="E166" s="69"/>
      <c r="F166" s="69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9"/>
      <c r="BW166" s="69"/>
      <c r="BX166" s="69"/>
      <c r="BY166" s="69"/>
      <c r="BZ166" s="69"/>
    </row>
    <row r="167" spans="1:78" x14ac:dyDescent="0.25">
      <c r="A167" s="69"/>
      <c r="B167" s="69"/>
      <c r="C167" s="69"/>
      <c r="D167" s="69"/>
      <c r="E167" s="69"/>
      <c r="F167" s="69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9"/>
      <c r="BW167" s="69"/>
      <c r="BX167" s="69"/>
      <c r="BY167" s="69"/>
      <c r="BZ167" s="69"/>
    </row>
    <row r="168" spans="1:78" x14ac:dyDescent="0.25">
      <c r="A168" s="69"/>
      <c r="B168" s="69"/>
      <c r="C168" s="69"/>
      <c r="D168" s="69"/>
      <c r="E168" s="69"/>
      <c r="F168" s="69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9"/>
      <c r="BW168" s="69"/>
      <c r="BX168" s="69"/>
      <c r="BY168" s="69"/>
      <c r="BZ168" s="69"/>
    </row>
    <row r="169" spans="1:78" x14ac:dyDescent="0.25">
      <c r="A169" s="69"/>
      <c r="B169" s="69"/>
      <c r="C169" s="69"/>
      <c r="D169" s="69"/>
      <c r="E169" s="69"/>
      <c r="F169" s="69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9"/>
      <c r="BW169" s="69"/>
      <c r="BX169" s="69"/>
      <c r="BY169" s="69"/>
      <c r="BZ169" s="69"/>
    </row>
    <row r="170" spans="1:78" x14ac:dyDescent="0.25">
      <c r="A170" s="69"/>
      <c r="B170" s="69"/>
      <c r="C170" s="69"/>
      <c r="D170" s="69"/>
      <c r="E170" s="69"/>
      <c r="F170" s="69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9"/>
      <c r="BW170" s="69"/>
      <c r="BX170" s="69"/>
      <c r="BY170" s="69"/>
      <c r="BZ170" s="69"/>
    </row>
    <row r="171" spans="1:78" x14ac:dyDescent="0.25">
      <c r="A171" s="69"/>
      <c r="B171" s="69"/>
      <c r="C171" s="69"/>
      <c r="D171" s="69"/>
      <c r="E171" s="69"/>
      <c r="F171" s="69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9"/>
      <c r="BW171" s="69"/>
      <c r="BX171" s="69"/>
      <c r="BY171" s="69"/>
      <c r="BZ171" s="69"/>
    </row>
    <row r="172" spans="1:78" x14ac:dyDescent="0.25">
      <c r="A172" s="69"/>
      <c r="B172" s="69"/>
      <c r="C172" s="69"/>
      <c r="D172" s="69"/>
      <c r="E172" s="69"/>
      <c r="F172" s="69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9"/>
      <c r="BW172" s="69"/>
      <c r="BX172" s="69"/>
      <c r="BY172" s="69"/>
      <c r="BZ172" s="69"/>
    </row>
    <row r="173" spans="1:78" x14ac:dyDescent="0.25">
      <c r="A173" s="69"/>
      <c r="B173" s="69"/>
      <c r="C173" s="69"/>
      <c r="D173" s="69"/>
      <c r="E173" s="69"/>
      <c r="F173" s="69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9"/>
      <c r="BW173" s="69"/>
      <c r="BX173" s="69"/>
      <c r="BY173" s="69"/>
      <c r="BZ173" s="69"/>
    </row>
    <row r="174" spans="1:78" x14ac:dyDescent="0.25">
      <c r="A174" s="69"/>
      <c r="B174" s="69"/>
      <c r="C174" s="69"/>
      <c r="D174" s="69"/>
      <c r="E174" s="69"/>
      <c r="F174" s="69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9"/>
      <c r="BW174" s="69"/>
      <c r="BX174" s="69"/>
      <c r="BY174" s="69"/>
      <c r="BZ174" s="69"/>
    </row>
    <row r="175" spans="1:78" x14ac:dyDescent="0.25">
      <c r="A175" s="69"/>
      <c r="B175" s="69"/>
      <c r="C175" s="69"/>
      <c r="D175" s="69"/>
      <c r="E175" s="69"/>
      <c r="F175" s="69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9"/>
      <c r="BW175" s="69"/>
      <c r="BX175" s="69"/>
      <c r="BY175" s="69"/>
      <c r="BZ175" s="69"/>
    </row>
    <row r="176" spans="1:78" x14ac:dyDescent="0.25">
      <c r="A176" s="69"/>
      <c r="B176" s="69"/>
      <c r="C176" s="69"/>
      <c r="D176" s="69"/>
      <c r="E176" s="69"/>
      <c r="F176" s="69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9"/>
      <c r="BW176" s="69"/>
      <c r="BX176" s="69"/>
      <c r="BY176" s="69"/>
      <c r="BZ176" s="69"/>
    </row>
    <row r="177" spans="1:78" x14ac:dyDescent="0.25">
      <c r="A177" s="69"/>
      <c r="B177" s="69"/>
      <c r="C177" s="69"/>
      <c r="D177" s="69"/>
      <c r="E177" s="69"/>
      <c r="F177" s="69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9"/>
      <c r="BW177" s="69"/>
      <c r="BX177" s="69"/>
      <c r="BY177" s="69"/>
      <c r="BZ177" s="69"/>
    </row>
    <row r="178" spans="1:78" x14ac:dyDescent="0.25">
      <c r="A178" s="69"/>
      <c r="B178" s="69"/>
      <c r="C178" s="69"/>
      <c r="D178" s="69"/>
      <c r="E178" s="69"/>
      <c r="F178" s="69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9"/>
      <c r="BW178" s="69"/>
      <c r="BX178" s="69"/>
      <c r="BY178" s="69"/>
      <c r="BZ178" s="69"/>
    </row>
    <row r="179" spans="1:78" x14ac:dyDescent="0.25">
      <c r="A179" s="69"/>
      <c r="B179" s="69"/>
      <c r="C179" s="69"/>
      <c r="D179" s="69"/>
      <c r="E179" s="69"/>
      <c r="F179" s="69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9"/>
      <c r="BW179" s="69"/>
      <c r="BX179" s="69"/>
      <c r="BY179" s="69"/>
      <c r="BZ179" s="69"/>
    </row>
    <row r="180" spans="1:78" x14ac:dyDescent="0.25">
      <c r="A180" s="69"/>
      <c r="B180" s="69"/>
      <c r="C180" s="69"/>
      <c r="D180" s="69"/>
      <c r="E180" s="69"/>
      <c r="F180" s="69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9"/>
      <c r="BW180" s="69"/>
      <c r="BX180" s="69"/>
      <c r="BY180" s="69"/>
      <c r="BZ180" s="69"/>
    </row>
    <row r="181" spans="1:78" x14ac:dyDescent="0.25">
      <c r="A181" s="69"/>
      <c r="B181" s="69"/>
      <c r="C181" s="69"/>
      <c r="D181" s="69"/>
      <c r="E181" s="69"/>
      <c r="F181" s="69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9"/>
      <c r="BW181" s="69"/>
      <c r="BX181" s="69"/>
      <c r="BY181" s="69"/>
      <c r="BZ181" s="69"/>
    </row>
    <row r="182" spans="1:78" x14ac:dyDescent="0.25">
      <c r="A182" s="69"/>
      <c r="B182" s="69"/>
      <c r="C182" s="69"/>
      <c r="D182" s="69"/>
      <c r="E182" s="69"/>
      <c r="F182" s="69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9"/>
      <c r="BW182" s="69"/>
      <c r="BX182" s="69"/>
      <c r="BY182" s="69"/>
      <c r="BZ182" s="69"/>
    </row>
    <row r="183" spans="1:78" x14ac:dyDescent="0.25">
      <c r="A183" s="69"/>
      <c r="B183" s="69"/>
      <c r="C183" s="69"/>
      <c r="D183" s="69"/>
      <c r="E183" s="69"/>
      <c r="F183" s="69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9"/>
      <c r="BW183" s="69"/>
      <c r="BX183" s="69"/>
      <c r="BY183" s="69"/>
      <c r="BZ183" s="69"/>
    </row>
    <row r="184" spans="1:78" x14ac:dyDescent="0.25">
      <c r="A184" s="69"/>
      <c r="B184" s="69"/>
      <c r="C184" s="69"/>
      <c r="D184" s="69"/>
      <c r="E184" s="69"/>
      <c r="F184" s="69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9"/>
      <c r="BW184" s="69"/>
      <c r="BX184" s="69"/>
      <c r="BY184" s="69"/>
      <c r="BZ184" s="69"/>
    </row>
    <row r="185" spans="1:78" x14ac:dyDescent="0.25">
      <c r="A185" s="69"/>
      <c r="B185" s="69"/>
      <c r="C185" s="69"/>
      <c r="D185" s="69"/>
      <c r="E185" s="69"/>
      <c r="F185" s="69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9"/>
      <c r="BW185" s="69"/>
      <c r="BX185" s="69"/>
      <c r="BY185" s="69"/>
      <c r="BZ185" s="69"/>
    </row>
    <row r="186" spans="1:78" x14ac:dyDescent="0.25">
      <c r="A186" s="69"/>
      <c r="B186" s="69"/>
      <c r="C186" s="69"/>
      <c r="D186" s="69"/>
      <c r="E186" s="69"/>
      <c r="F186" s="69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9"/>
      <c r="BW186" s="69"/>
      <c r="BX186" s="69"/>
      <c r="BY186" s="69"/>
      <c r="BZ186" s="6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319"/>
  <sheetViews>
    <sheetView zoomScaleNormal="100" workbookViewId="0">
      <selection activeCell="A7" sqref="A7"/>
    </sheetView>
  </sheetViews>
  <sheetFormatPr defaultRowHeight="15" x14ac:dyDescent="0.25"/>
  <cols>
    <col min="1" max="1" width="9.140625" style="7"/>
    <col min="2" max="2" width="31.5703125" style="7" bestFit="1" customWidth="1"/>
    <col min="3" max="3" width="13.140625" style="7" customWidth="1"/>
    <col min="4" max="4" width="9.140625" style="7"/>
    <col min="5" max="5" width="13.140625" style="7" bestFit="1" customWidth="1"/>
    <col min="6" max="6" width="9.140625" style="7"/>
    <col min="7" max="7" width="11.140625" style="7" customWidth="1"/>
    <col min="8" max="9" width="9.5703125" style="7" bestFit="1" customWidth="1"/>
    <col min="10" max="10" width="9.140625" style="7"/>
    <col min="11" max="11" width="12.28515625" style="7" customWidth="1"/>
    <col min="12" max="12" width="12.28515625" style="7" bestFit="1" customWidth="1"/>
    <col min="13" max="16384" width="9.140625" style="7"/>
  </cols>
  <sheetData>
    <row r="1" spans="1:12" x14ac:dyDescent="0.25">
      <c r="A1" s="4" t="s">
        <v>23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24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 t="s">
        <v>4</v>
      </c>
      <c r="B5" s="3"/>
      <c r="C5" s="5"/>
      <c r="D5" s="3"/>
      <c r="E5" s="3"/>
      <c r="F5" s="3"/>
      <c r="G5" s="5"/>
      <c r="H5" s="3"/>
      <c r="I5" s="3"/>
      <c r="J5" s="3"/>
      <c r="K5" s="3"/>
      <c r="L5" s="3"/>
    </row>
    <row r="6" spans="1:12" x14ac:dyDescent="0.25">
      <c r="A6" s="3" t="s">
        <v>201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thickTop="1" x14ac:dyDescent="0.25">
      <c r="A8" s="3"/>
      <c r="B8" s="25" t="s">
        <v>5</v>
      </c>
      <c r="C8" s="26"/>
      <c r="D8" s="26"/>
      <c r="E8" s="26"/>
      <c r="F8" s="26"/>
      <c r="G8" s="26"/>
      <c r="H8" s="26"/>
      <c r="I8" s="26"/>
      <c r="J8" s="26"/>
      <c r="K8" s="27"/>
      <c r="L8" s="3"/>
    </row>
    <row r="9" spans="1:12" x14ac:dyDescent="0.25">
      <c r="A9" s="3"/>
      <c r="B9" s="66" t="s">
        <v>28</v>
      </c>
      <c r="C9" s="12"/>
      <c r="D9" s="12"/>
      <c r="E9" s="12"/>
      <c r="F9" s="5"/>
      <c r="G9" s="12"/>
      <c r="H9" s="12"/>
      <c r="I9" s="12"/>
      <c r="J9" s="12"/>
      <c r="K9" s="28" t="s">
        <v>25</v>
      </c>
      <c r="L9" s="3"/>
    </row>
    <row r="10" spans="1:12" x14ac:dyDescent="0.25">
      <c r="A10" s="3"/>
      <c r="B10" s="29"/>
      <c r="C10" s="13" t="s">
        <v>1</v>
      </c>
      <c r="D10" s="13" t="s">
        <v>1</v>
      </c>
      <c r="E10" s="14" t="s">
        <v>0</v>
      </c>
      <c r="F10" s="15" t="s">
        <v>0</v>
      </c>
      <c r="G10" s="15" t="s">
        <v>0</v>
      </c>
      <c r="H10" s="16" t="s">
        <v>6</v>
      </c>
      <c r="I10" s="16" t="s">
        <v>6</v>
      </c>
      <c r="J10" s="17" t="s">
        <v>6</v>
      </c>
      <c r="K10" s="28" t="s">
        <v>16</v>
      </c>
      <c r="L10" s="6"/>
    </row>
    <row r="11" spans="1:12" x14ac:dyDescent="0.25">
      <c r="A11" s="3"/>
      <c r="B11" s="29"/>
      <c r="C11" s="13" t="s">
        <v>7</v>
      </c>
      <c r="D11" s="13" t="s">
        <v>13</v>
      </c>
      <c r="E11" s="14" t="s">
        <v>171</v>
      </c>
      <c r="F11" s="18" t="s">
        <v>8</v>
      </c>
      <c r="G11" s="15" t="s">
        <v>13</v>
      </c>
      <c r="H11" s="16" t="s">
        <v>7</v>
      </c>
      <c r="I11" s="16" t="s">
        <v>13</v>
      </c>
      <c r="J11" s="17" t="s">
        <v>17</v>
      </c>
      <c r="K11" s="28"/>
      <c r="L11" s="6"/>
    </row>
    <row r="12" spans="1:12" x14ac:dyDescent="0.25">
      <c r="A12" s="3"/>
      <c r="B12" s="29"/>
      <c r="C12" s="19"/>
      <c r="D12" s="19"/>
      <c r="E12" s="20"/>
      <c r="F12" s="21"/>
      <c r="G12" s="21"/>
      <c r="H12" s="22"/>
      <c r="I12" s="22"/>
      <c r="J12" s="23"/>
      <c r="K12" s="30"/>
      <c r="L12" s="3"/>
    </row>
    <row r="13" spans="1:12" x14ac:dyDescent="0.25">
      <c r="A13" s="3"/>
      <c r="B13" s="29" t="s">
        <v>18</v>
      </c>
      <c r="C13" s="19">
        <v>0</v>
      </c>
      <c r="D13" s="19">
        <v>0</v>
      </c>
      <c r="E13" s="20">
        <v>0</v>
      </c>
      <c r="F13" s="21">
        <v>0.4</v>
      </c>
      <c r="G13" s="21">
        <v>0.4</v>
      </c>
      <c r="H13" s="22">
        <v>3.2</v>
      </c>
      <c r="I13" s="22">
        <v>0</v>
      </c>
      <c r="J13" s="23">
        <v>4.75</v>
      </c>
      <c r="K13" s="30"/>
      <c r="L13" s="3"/>
    </row>
    <row r="14" spans="1:12" ht="15.75" thickBot="1" x14ac:dyDescent="0.3">
      <c r="A14" s="3"/>
      <c r="B14" s="29" t="s">
        <v>20</v>
      </c>
      <c r="C14" s="19">
        <v>3.1</v>
      </c>
      <c r="D14" s="19">
        <v>0</v>
      </c>
      <c r="E14" s="20">
        <v>3.1</v>
      </c>
      <c r="F14" s="21">
        <v>3.1</v>
      </c>
      <c r="G14" s="21">
        <v>0</v>
      </c>
      <c r="H14" s="22">
        <v>3.1</v>
      </c>
      <c r="I14" s="22">
        <v>0</v>
      </c>
      <c r="J14" s="23">
        <v>3.5</v>
      </c>
      <c r="K14" s="30"/>
      <c r="L14" s="3"/>
    </row>
    <row r="15" spans="1:12" ht="15.75" thickBot="1" x14ac:dyDescent="0.3">
      <c r="A15" s="3"/>
      <c r="B15" s="29" t="s">
        <v>198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31">
        <f>SUM(C15:J15)</f>
        <v>0</v>
      </c>
      <c r="L15" s="3"/>
    </row>
    <row r="16" spans="1:12" x14ac:dyDescent="0.25">
      <c r="A16" s="3"/>
      <c r="B16" s="29" t="s">
        <v>12</v>
      </c>
      <c r="C16" s="19"/>
      <c r="D16" s="19"/>
      <c r="E16" s="20"/>
      <c r="F16" s="21"/>
      <c r="G16" s="21"/>
      <c r="H16" s="22"/>
      <c r="I16" s="22"/>
      <c r="J16" s="23"/>
      <c r="K16" s="30"/>
      <c r="L16" s="3"/>
    </row>
    <row r="17" spans="1:12" x14ac:dyDescent="0.25">
      <c r="A17" s="3"/>
      <c r="B17" s="29" t="s">
        <v>2</v>
      </c>
      <c r="C17" s="19">
        <v>2.68</v>
      </c>
      <c r="D17" s="19">
        <v>2.68</v>
      </c>
      <c r="E17" s="20">
        <v>2.2799999999999998</v>
      </c>
      <c r="F17" s="21">
        <v>2.2799999999999998</v>
      </c>
      <c r="G17" s="21">
        <v>2.2799999999999998</v>
      </c>
      <c r="H17" s="22">
        <v>0.25</v>
      </c>
      <c r="I17" s="22">
        <v>0.25</v>
      </c>
      <c r="J17" s="23">
        <v>0</v>
      </c>
      <c r="K17" s="30"/>
      <c r="L17" s="3"/>
    </row>
    <row r="18" spans="1:12" x14ac:dyDescent="0.25">
      <c r="A18" s="3"/>
      <c r="B18" s="29" t="s">
        <v>10</v>
      </c>
      <c r="C18" s="19">
        <v>0</v>
      </c>
      <c r="D18" s="19">
        <v>0</v>
      </c>
      <c r="E18" s="20">
        <v>0.4</v>
      </c>
      <c r="F18" s="21">
        <v>0</v>
      </c>
      <c r="G18" s="21">
        <v>0</v>
      </c>
      <c r="H18" s="22">
        <v>0</v>
      </c>
      <c r="I18" s="22">
        <v>0</v>
      </c>
      <c r="J18" s="23">
        <v>0</v>
      </c>
      <c r="K18" s="30"/>
      <c r="L18" s="3"/>
    </row>
    <row r="19" spans="1:12" ht="15.75" thickBot="1" x14ac:dyDescent="0.3">
      <c r="A19" s="3"/>
      <c r="B19" s="29"/>
      <c r="C19" s="19"/>
      <c r="D19" s="19"/>
      <c r="E19" s="20"/>
      <c r="F19" s="21"/>
      <c r="G19" s="21"/>
      <c r="H19" s="22"/>
      <c r="I19" s="22"/>
      <c r="J19" s="23"/>
      <c r="K19" s="30"/>
      <c r="L19" s="3"/>
    </row>
    <row r="20" spans="1:12" ht="15.75" thickBot="1" x14ac:dyDescent="0.3">
      <c r="A20" s="3"/>
      <c r="B20" s="29" t="s">
        <v>14</v>
      </c>
      <c r="C20" s="49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31">
        <f>SUM(C20:J20)</f>
        <v>0</v>
      </c>
      <c r="L20" s="3"/>
    </row>
    <row r="21" spans="1:12" x14ac:dyDescent="0.25">
      <c r="A21" s="3"/>
      <c r="B21" s="29"/>
      <c r="C21" s="12"/>
      <c r="D21" s="12"/>
      <c r="E21" s="12"/>
      <c r="F21" s="12"/>
      <c r="G21" s="12"/>
      <c r="H21" s="12"/>
      <c r="I21" s="12"/>
      <c r="J21" s="12"/>
      <c r="K21" s="30"/>
      <c r="L21" s="3"/>
    </row>
    <row r="22" spans="1:12" x14ac:dyDescent="0.25">
      <c r="A22" s="3"/>
      <c r="B22" s="29" t="s">
        <v>199</v>
      </c>
      <c r="C22" s="24">
        <f>C13*C15</f>
        <v>0</v>
      </c>
      <c r="D22" s="24">
        <f t="shared" ref="D22:J22" si="0">D13*D15</f>
        <v>0</v>
      </c>
      <c r="E22" s="24">
        <f t="shared" si="0"/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32">
        <f>SUM(C22:J22)</f>
        <v>0</v>
      </c>
      <c r="L22" s="3"/>
    </row>
    <row r="23" spans="1:12" x14ac:dyDescent="0.25">
      <c r="A23" s="3"/>
      <c r="B23" s="29" t="s">
        <v>21</v>
      </c>
      <c r="C23" s="24">
        <f>C18*C20</f>
        <v>0</v>
      </c>
      <c r="D23" s="24">
        <f>D18*D20</f>
        <v>0</v>
      </c>
      <c r="E23" s="24">
        <f>E18*E20</f>
        <v>0</v>
      </c>
      <c r="F23" s="24">
        <f t="shared" ref="F23:J23" si="1">F18*F20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32">
        <f>SUM(C23:J23)</f>
        <v>0</v>
      </c>
      <c r="L23" s="3"/>
    </row>
    <row r="24" spans="1:12" x14ac:dyDescent="0.25">
      <c r="A24" s="3"/>
      <c r="B24" s="29" t="s">
        <v>22</v>
      </c>
      <c r="C24" s="24">
        <f>C17*C20</f>
        <v>0</v>
      </c>
      <c r="D24" s="24">
        <f>D17*D20</f>
        <v>0</v>
      </c>
      <c r="E24" s="24">
        <f>E17*E20</f>
        <v>0</v>
      </c>
      <c r="F24" s="24">
        <f t="shared" ref="F24:J24" si="2">F17*F20</f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32">
        <f>SUM(C24:J24)</f>
        <v>0</v>
      </c>
      <c r="L24" s="3"/>
    </row>
    <row r="25" spans="1:12" x14ac:dyDescent="0.25">
      <c r="A25" s="3"/>
      <c r="B25" s="29"/>
      <c r="C25" s="24"/>
      <c r="D25" s="24"/>
      <c r="E25" s="24"/>
      <c r="F25" s="24"/>
      <c r="G25" s="24"/>
      <c r="H25" s="24"/>
      <c r="I25" s="24"/>
      <c r="J25" s="24"/>
      <c r="K25" s="32"/>
      <c r="L25" s="3"/>
    </row>
    <row r="26" spans="1:12" x14ac:dyDescent="0.25">
      <c r="A26" s="3"/>
      <c r="B26" s="29" t="s">
        <v>19</v>
      </c>
      <c r="C26" s="12"/>
      <c r="D26" s="12"/>
      <c r="E26" s="12"/>
      <c r="F26" s="12"/>
      <c r="G26" s="12"/>
      <c r="H26" s="12"/>
      <c r="I26" s="12"/>
      <c r="J26" s="12"/>
      <c r="K26" s="30"/>
      <c r="L26" s="3"/>
    </row>
    <row r="27" spans="1:12" x14ac:dyDescent="0.25">
      <c r="A27" s="3"/>
      <c r="B27" s="29" t="s">
        <v>11</v>
      </c>
      <c r="C27" s="24">
        <f>SUM(C22:C24)</f>
        <v>0</v>
      </c>
      <c r="D27" s="24">
        <f>SUM(D22:D24)</f>
        <v>0</v>
      </c>
      <c r="E27" s="24">
        <f>SUM(E22:E24)</f>
        <v>0</v>
      </c>
      <c r="F27" s="24">
        <f>SUM(F22:F24)</f>
        <v>0</v>
      </c>
      <c r="G27" s="24">
        <f>SUM(G22:G24)</f>
        <v>0</v>
      </c>
      <c r="H27" s="24">
        <f t="shared" ref="H27:J27" si="3">SUM(H22:H24)</f>
        <v>0</v>
      </c>
      <c r="I27" s="24">
        <f t="shared" si="3"/>
        <v>0</v>
      </c>
      <c r="J27" s="24">
        <f t="shared" si="3"/>
        <v>0</v>
      </c>
      <c r="K27" s="32">
        <f>SUM(C27:J27)</f>
        <v>0</v>
      </c>
      <c r="L27" s="3"/>
    </row>
    <row r="28" spans="1:12" x14ac:dyDescent="0.25">
      <c r="A28" s="3"/>
      <c r="B28" s="29"/>
      <c r="C28" s="24"/>
      <c r="D28" s="24"/>
      <c r="E28" s="24"/>
      <c r="F28" s="24"/>
      <c r="G28" s="24"/>
      <c r="H28" s="24"/>
      <c r="I28" s="24"/>
      <c r="J28" s="24"/>
      <c r="K28" s="32"/>
      <c r="L28" s="3"/>
    </row>
    <row r="29" spans="1:12" x14ac:dyDescent="0.25">
      <c r="A29" s="3"/>
      <c r="B29" s="29" t="s">
        <v>200</v>
      </c>
      <c r="C29" s="24">
        <f>C14*C15</f>
        <v>0</v>
      </c>
      <c r="D29" s="24">
        <f t="shared" ref="D29:J29" si="4">D14*D15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32">
        <f>SUM(C29:J29)</f>
        <v>0</v>
      </c>
      <c r="L29" s="3"/>
    </row>
    <row r="30" spans="1:12" x14ac:dyDescent="0.25">
      <c r="A30" s="3"/>
      <c r="B30" s="29"/>
      <c r="C30" s="24"/>
      <c r="D30" s="24"/>
      <c r="E30" s="24"/>
      <c r="F30" s="24"/>
      <c r="G30" s="24"/>
      <c r="H30" s="24"/>
      <c r="I30" s="24"/>
      <c r="J30" s="24"/>
      <c r="K30" s="32"/>
      <c r="L30" s="3"/>
    </row>
    <row r="31" spans="1:12" ht="15.75" thickBot="1" x14ac:dyDescent="0.3">
      <c r="A31" s="3"/>
      <c r="B31" s="33" t="s">
        <v>3</v>
      </c>
      <c r="C31" s="34">
        <f t="shared" ref="C31:J31" si="5">C27-C29</f>
        <v>0</v>
      </c>
      <c r="D31" s="34">
        <f t="shared" si="5"/>
        <v>0</v>
      </c>
      <c r="E31" s="34">
        <f t="shared" si="5"/>
        <v>0</v>
      </c>
      <c r="F31" s="34">
        <f t="shared" si="5"/>
        <v>0</v>
      </c>
      <c r="G31" s="34">
        <f t="shared" si="5"/>
        <v>0</v>
      </c>
      <c r="H31" s="34">
        <f t="shared" si="5"/>
        <v>0</v>
      </c>
      <c r="I31" s="34">
        <f t="shared" si="5"/>
        <v>0</v>
      </c>
      <c r="J31" s="34">
        <f t="shared" si="5"/>
        <v>0</v>
      </c>
      <c r="K31" s="35">
        <f>SUM(C31:J31)</f>
        <v>0</v>
      </c>
      <c r="L31" s="8"/>
    </row>
    <row r="32" spans="1:12" ht="15.75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thickTop="1" x14ac:dyDescent="0.25">
      <c r="A34" s="3"/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27"/>
      <c r="L34" s="3"/>
    </row>
    <row r="35" spans="1:12" x14ac:dyDescent="0.25">
      <c r="A35" s="3"/>
      <c r="B35" s="66" t="s">
        <v>29</v>
      </c>
      <c r="C35" s="12"/>
      <c r="D35" s="12"/>
      <c r="E35" s="12"/>
      <c r="F35" s="5"/>
      <c r="G35" s="12"/>
      <c r="H35" s="12"/>
      <c r="I35" s="12"/>
      <c r="J35" s="12"/>
      <c r="K35" s="28" t="s">
        <v>25</v>
      </c>
      <c r="L35" s="3"/>
    </row>
    <row r="36" spans="1:12" x14ac:dyDescent="0.25">
      <c r="A36" s="3"/>
      <c r="B36" s="29"/>
      <c r="C36" s="13" t="s">
        <v>1</v>
      </c>
      <c r="D36" s="13" t="s">
        <v>1</v>
      </c>
      <c r="E36" s="14" t="s">
        <v>0</v>
      </c>
      <c r="F36" s="15" t="s">
        <v>0</v>
      </c>
      <c r="G36" s="15" t="s">
        <v>0</v>
      </c>
      <c r="H36" s="16" t="s">
        <v>6</v>
      </c>
      <c r="I36" s="16" t="s">
        <v>6</v>
      </c>
      <c r="J36" s="17" t="s">
        <v>6</v>
      </c>
      <c r="K36" s="28" t="s">
        <v>16</v>
      </c>
      <c r="L36" s="6"/>
    </row>
    <row r="37" spans="1:12" x14ac:dyDescent="0.25">
      <c r="A37" s="3"/>
      <c r="B37" s="29"/>
      <c r="C37" s="13" t="s">
        <v>7</v>
      </c>
      <c r="D37" s="13" t="s">
        <v>13</v>
      </c>
      <c r="E37" s="14" t="s">
        <v>171</v>
      </c>
      <c r="F37" s="18" t="s">
        <v>8</v>
      </c>
      <c r="G37" s="15" t="s">
        <v>13</v>
      </c>
      <c r="H37" s="16" t="s">
        <v>7</v>
      </c>
      <c r="I37" s="16" t="s">
        <v>13</v>
      </c>
      <c r="J37" s="17" t="s">
        <v>17</v>
      </c>
      <c r="K37" s="28"/>
      <c r="L37" s="6"/>
    </row>
    <row r="38" spans="1:12" x14ac:dyDescent="0.25">
      <c r="A38" s="3"/>
      <c r="B38" s="29"/>
      <c r="C38" s="19"/>
      <c r="D38" s="19"/>
      <c r="E38" s="20"/>
      <c r="F38" s="21"/>
      <c r="G38" s="21"/>
      <c r="H38" s="22"/>
      <c r="I38" s="22"/>
      <c r="J38" s="23"/>
      <c r="K38" s="30"/>
      <c r="L38" s="3"/>
    </row>
    <row r="39" spans="1:12" x14ac:dyDescent="0.25">
      <c r="A39" s="3"/>
      <c r="B39" s="29" t="s">
        <v>18</v>
      </c>
      <c r="C39" s="19">
        <v>0</v>
      </c>
      <c r="D39" s="19">
        <v>0</v>
      </c>
      <c r="E39" s="20">
        <v>0</v>
      </c>
      <c r="F39" s="21">
        <v>0.4</v>
      </c>
      <c r="G39" s="21">
        <v>0.4</v>
      </c>
      <c r="H39" s="22">
        <v>3.2</v>
      </c>
      <c r="I39" s="22">
        <v>0</v>
      </c>
      <c r="J39" s="23">
        <v>4.75</v>
      </c>
      <c r="K39" s="30"/>
      <c r="L39" s="3"/>
    </row>
    <row r="40" spans="1:12" ht="15.75" thickBot="1" x14ac:dyDescent="0.3">
      <c r="A40" s="3"/>
      <c r="B40" s="29" t="s">
        <v>20</v>
      </c>
      <c r="C40" s="19">
        <v>3.1</v>
      </c>
      <c r="D40" s="19">
        <v>0</v>
      </c>
      <c r="E40" s="20">
        <v>3.1</v>
      </c>
      <c r="F40" s="21">
        <v>3.1</v>
      </c>
      <c r="G40" s="21">
        <v>0</v>
      </c>
      <c r="H40" s="22">
        <v>3.1</v>
      </c>
      <c r="I40" s="22">
        <v>0</v>
      </c>
      <c r="J40" s="23">
        <v>3.5</v>
      </c>
      <c r="K40" s="30"/>
      <c r="L40" s="3"/>
    </row>
    <row r="41" spans="1:12" ht="15.75" thickBot="1" x14ac:dyDescent="0.3">
      <c r="A41" s="3"/>
      <c r="B41" s="29" t="s">
        <v>198</v>
      </c>
      <c r="C41" s="49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31">
        <f>SUM(C41:J41)</f>
        <v>0</v>
      </c>
      <c r="L41" s="3"/>
    </row>
    <row r="42" spans="1:12" x14ac:dyDescent="0.25">
      <c r="A42" s="3"/>
      <c r="B42" s="29" t="s">
        <v>12</v>
      </c>
      <c r="C42" s="19"/>
      <c r="D42" s="19"/>
      <c r="E42" s="20"/>
      <c r="F42" s="21"/>
      <c r="G42" s="21"/>
      <c r="H42" s="22"/>
      <c r="I42" s="22"/>
      <c r="J42" s="23"/>
      <c r="K42" s="30"/>
      <c r="L42" s="3"/>
    </row>
    <row r="43" spans="1:12" x14ac:dyDescent="0.25">
      <c r="A43" s="3"/>
      <c r="B43" s="29" t="s">
        <v>2</v>
      </c>
      <c r="C43" s="19">
        <v>2.68</v>
      </c>
      <c r="D43" s="19">
        <v>2.68</v>
      </c>
      <c r="E43" s="20">
        <v>2.2799999999999998</v>
      </c>
      <c r="F43" s="21">
        <v>2.2799999999999998</v>
      </c>
      <c r="G43" s="21">
        <v>2.2799999999999998</v>
      </c>
      <c r="H43" s="22">
        <v>0.25</v>
      </c>
      <c r="I43" s="22">
        <v>0.25</v>
      </c>
      <c r="J43" s="23">
        <v>0</v>
      </c>
      <c r="K43" s="30"/>
      <c r="L43" s="3"/>
    </row>
    <row r="44" spans="1:12" x14ac:dyDescent="0.25">
      <c r="A44" s="3"/>
      <c r="B44" s="29" t="s">
        <v>10</v>
      </c>
      <c r="C44" s="19">
        <v>0</v>
      </c>
      <c r="D44" s="19">
        <v>0</v>
      </c>
      <c r="E44" s="20">
        <v>0.4</v>
      </c>
      <c r="F44" s="21">
        <v>0</v>
      </c>
      <c r="G44" s="21">
        <v>0</v>
      </c>
      <c r="H44" s="22">
        <v>0</v>
      </c>
      <c r="I44" s="22">
        <v>0</v>
      </c>
      <c r="J44" s="23">
        <v>0</v>
      </c>
      <c r="K44" s="30"/>
      <c r="L44" s="3"/>
    </row>
    <row r="45" spans="1:12" ht="15.75" thickBot="1" x14ac:dyDescent="0.3">
      <c r="A45" s="3"/>
      <c r="B45" s="29"/>
      <c r="C45" s="19"/>
      <c r="D45" s="19"/>
      <c r="E45" s="20"/>
      <c r="F45" s="21"/>
      <c r="G45" s="21"/>
      <c r="H45" s="22"/>
      <c r="I45" s="22"/>
      <c r="J45" s="23"/>
      <c r="K45" s="30"/>
      <c r="L45" s="3"/>
    </row>
    <row r="46" spans="1:12" ht="15.75" thickBot="1" x14ac:dyDescent="0.3">
      <c r="A46" s="3"/>
      <c r="B46" s="29" t="s">
        <v>14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31">
        <f>SUM(C46:J46)</f>
        <v>0</v>
      </c>
      <c r="L46" s="3"/>
    </row>
    <row r="47" spans="1:12" x14ac:dyDescent="0.25">
      <c r="A47" s="3"/>
      <c r="B47" s="29"/>
      <c r="C47" s="12"/>
      <c r="D47" s="12"/>
      <c r="E47" s="12"/>
      <c r="F47" s="12"/>
      <c r="G47" s="12"/>
      <c r="H47" s="12"/>
      <c r="I47" s="12"/>
      <c r="J47" s="12"/>
      <c r="K47" s="30"/>
      <c r="L47" s="3"/>
    </row>
    <row r="48" spans="1:12" x14ac:dyDescent="0.25">
      <c r="A48" s="3"/>
      <c r="B48" s="29" t="s">
        <v>199</v>
      </c>
      <c r="C48" s="24">
        <f>C39*C41</f>
        <v>0</v>
      </c>
      <c r="D48" s="24">
        <f t="shared" ref="D48:J48" si="6">D39*D41</f>
        <v>0</v>
      </c>
      <c r="E48" s="24">
        <f t="shared" si="6"/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24">
        <f t="shared" si="6"/>
        <v>0</v>
      </c>
      <c r="K48" s="32">
        <f>SUM(C48:J48)</f>
        <v>0</v>
      </c>
      <c r="L48" s="3"/>
    </row>
    <row r="49" spans="1:12" x14ac:dyDescent="0.25">
      <c r="A49" s="3"/>
      <c r="B49" s="29" t="s">
        <v>21</v>
      </c>
      <c r="C49" s="24">
        <f>C44*C46</f>
        <v>0</v>
      </c>
      <c r="D49" s="24">
        <f>D44*D46</f>
        <v>0</v>
      </c>
      <c r="E49" s="24">
        <f>E44*E46</f>
        <v>0</v>
      </c>
      <c r="F49" s="24">
        <f t="shared" ref="F49:J49" si="7">F44*F46</f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32">
        <f>SUM(C49:J49)</f>
        <v>0</v>
      </c>
      <c r="L49" s="3"/>
    </row>
    <row r="50" spans="1:12" x14ac:dyDescent="0.25">
      <c r="A50" s="3"/>
      <c r="B50" s="29" t="s">
        <v>22</v>
      </c>
      <c r="C50" s="24">
        <f>C43*C46</f>
        <v>0</v>
      </c>
      <c r="D50" s="24">
        <f>D43*D46</f>
        <v>0</v>
      </c>
      <c r="E50" s="24">
        <f>E43*E46</f>
        <v>0</v>
      </c>
      <c r="F50" s="24">
        <f t="shared" ref="F50:J50" si="8">F43*F46</f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4">
        <f t="shared" si="8"/>
        <v>0</v>
      </c>
      <c r="K50" s="32">
        <f>SUM(C50:J50)</f>
        <v>0</v>
      </c>
      <c r="L50" s="3"/>
    </row>
    <row r="51" spans="1:12" x14ac:dyDescent="0.25">
      <c r="A51" s="3"/>
      <c r="B51" s="29"/>
      <c r="C51" s="24"/>
      <c r="D51" s="24"/>
      <c r="E51" s="24"/>
      <c r="F51" s="24"/>
      <c r="G51" s="24"/>
      <c r="H51" s="24"/>
      <c r="I51" s="24"/>
      <c r="J51" s="24"/>
      <c r="K51" s="32"/>
      <c r="L51" s="3"/>
    </row>
    <row r="52" spans="1:12" x14ac:dyDescent="0.25">
      <c r="A52" s="3"/>
      <c r="B52" s="29" t="s">
        <v>19</v>
      </c>
      <c r="C52" s="12"/>
      <c r="D52" s="12"/>
      <c r="E52" s="12"/>
      <c r="F52" s="12"/>
      <c r="G52" s="12"/>
      <c r="H52" s="12"/>
      <c r="I52" s="12"/>
      <c r="J52" s="12"/>
      <c r="K52" s="30"/>
      <c r="L52" s="3"/>
    </row>
    <row r="53" spans="1:12" x14ac:dyDescent="0.25">
      <c r="A53" s="3"/>
      <c r="B53" s="29" t="s">
        <v>11</v>
      </c>
      <c r="C53" s="24">
        <f>SUM(C48:C50)</f>
        <v>0</v>
      </c>
      <c r="D53" s="24">
        <f>SUM(D48:D50)</f>
        <v>0</v>
      </c>
      <c r="E53" s="24">
        <f>SUM(E48:E50)</f>
        <v>0</v>
      </c>
      <c r="F53" s="24">
        <f>SUM(F48:F50)</f>
        <v>0</v>
      </c>
      <c r="G53" s="24">
        <f>SUM(G48:G50)</f>
        <v>0</v>
      </c>
      <c r="H53" s="24">
        <f t="shared" ref="H53:J53" si="9">SUM(H48:H50)</f>
        <v>0</v>
      </c>
      <c r="I53" s="24">
        <f t="shared" si="9"/>
        <v>0</v>
      </c>
      <c r="J53" s="24">
        <f t="shared" si="9"/>
        <v>0</v>
      </c>
      <c r="K53" s="32">
        <f>SUM(C53:J53)</f>
        <v>0</v>
      </c>
      <c r="L53" s="3"/>
    </row>
    <row r="54" spans="1:12" x14ac:dyDescent="0.25">
      <c r="A54" s="3"/>
      <c r="B54" s="29"/>
      <c r="C54" s="24"/>
      <c r="D54" s="24"/>
      <c r="E54" s="24"/>
      <c r="F54" s="24"/>
      <c r="G54" s="24"/>
      <c r="H54" s="24"/>
      <c r="I54" s="24"/>
      <c r="J54" s="24"/>
      <c r="K54" s="32"/>
      <c r="L54" s="3"/>
    </row>
    <row r="55" spans="1:12" x14ac:dyDescent="0.25">
      <c r="A55" s="3"/>
      <c r="B55" s="29" t="s">
        <v>200</v>
      </c>
      <c r="C55" s="24">
        <f>C40*C41</f>
        <v>0</v>
      </c>
      <c r="D55" s="24">
        <f t="shared" ref="D55:J55" si="10">D40*D41</f>
        <v>0</v>
      </c>
      <c r="E55" s="24">
        <f t="shared" si="10"/>
        <v>0</v>
      </c>
      <c r="F55" s="24">
        <f t="shared" si="10"/>
        <v>0</v>
      </c>
      <c r="G55" s="24">
        <f t="shared" si="10"/>
        <v>0</v>
      </c>
      <c r="H55" s="24">
        <f t="shared" si="10"/>
        <v>0</v>
      </c>
      <c r="I55" s="24">
        <f t="shared" si="10"/>
        <v>0</v>
      </c>
      <c r="J55" s="24">
        <f t="shared" si="10"/>
        <v>0</v>
      </c>
      <c r="K55" s="32">
        <f>SUM(C55:J55)</f>
        <v>0</v>
      </c>
      <c r="L55" s="3"/>
    </row>
    <row r="56" spans="1:12" x14ac:dyDescent="0.25">
      <c r="A56" s="3"/>
      <c r="B56" s="29"/>
      <c r="C56" s="24"/>
      <c r="D56" s="24"/>
      <c r="E56" s="24"/>
      <c r="F56" s="24"/>
      <c r="G56" s="24"/>
      <c r="H56" s="24"/>
      <c r="I56" s="24"/>
      <c r="J56" s="24"/>
      <c r="K56" s="32"/>
      <c r="L56" s="3"/>
    </row>
    <row r="57" spans="1:12" ht="15.75" thickBot="1" x14ac:dyDescent="0.3">
      <c r="A57" s="3"/>
      <c r="B57" s="33" t="s">
        <v>3</v>
      </c>
      <c r="C57" s="34">
        <f t="shared" ref="C57:J57" si="11">C53-C55</f>
        <v>0</v>
      </c>
      <c r="D57" s="34">
        <f t="shared" si="11"/>
        <v>0</v>
      </c>
      <c r="E57" s="34">
        <f t="shared" si="11"/>
        <v>0</v>
      </c>
      <c r="F57" s="34">
        <f t="shared" si="11"/>
        <v>0</v>
      </c>
      <c r="G57" s="34">
        <f t="shared" si="11"/>
        <v>0</v>
      </c>
      <c r="H57" s="34">
        <f t="shared" si="11"/>
        <v>0</v>
      </c>
      <c r="I57" s="34">
        <f t="shared" si="11"/>
        <v>0</v>
      </c>
      <c r="J57" s="34">
        <f t="shared" si="11"/>
        <v>0</v>
      </c>
      <c r="K57" s="35">
        <f>SUM(C57:J57)</f>
        <v>0</v>
      </c>
      <c r="L57" s="8"/>
    </row>
    <row r="58" spans="1:12" ht="15.75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thickTop="1" x14ac:dyDescent="0.25">
      <c r="A60" s="3"/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  <c r="L60" s="3"/>
    </row>
    <row r="61" spans="1:12" x14ac:dyDescent="0.25">
      <c r="A61" s="3"/>
      <c r="B61" s="66" t="s">
        <v>15</v>
      </c>
      <c r="C61" s="12"/>
      <c r="D61" s="12"/>
      <c r="E61" s="12"/>
      <c r="F61" s="5"/>
      <c r="G61" s="12"/>
      <c r="H61" s="12"/>
      <c r="I61" s="12"/>
      <c r="J61" s="12"/>
      <c r="K61" s="28" t="s">
        <v>25</v>
      </c>
      <c r="L61" s="3"/>
    </row>
    <row r="62" spans="1:12" x14ac:dyDescent="0.25">
      <c r="A62" s="3"/>
      <c r="B62" s="29"/>
      <c r="C62" s="13" t="s">
        <v>1</v>
      </c>
      <c r="D62" s="13" t="s">
        <v>1</v>
      </c>
      <c r="E62" s="14" t="s">
        <v>0</v>
      </c>
      <c r="F62" s="15" t="s">
        <v>0</v>
      </c>
      <c r="G62" s="15" t="s">
        <v>0</v>
      </c>
      <c r="H62" s="16" t="s">
        <v>6</v>
      </c>
      <c r="I62" s="16" t="s">
        <v>6</v>
      </c>
      <c r="J62" s="17" t="s">
        <v>6</v>
      </c>
      <c r="K62" s="28" t="s">
        <v>16</v>
      </c>
      <c r="L62" s="6"/>
    </row>
    <row r="63" spans="1:12" x14ac:dyDescent="0.25">
      <c r="A63" s="3"/>
      <c r="B63" s="29"/>
      <c r="C63" s="13" t="s">
        <v>7</v>
      </c>
      <c r="D63" s="13" t="s">
        <v>13</v>
      </c>
      <c r="E63" s="14" t="s">
        <v>171</v>
      </c>
      <c r="F63" s="18" t="s">
        <v>8</v>
      </c>
      <c r="G63" s="15" t="s">
        <v>13</v>
      </c>
      <c r="H63" s="16" t="s">
        <v>7</v>
      </c>
      <c r="I63" s="16" t="s">
        <v>13</v>
      </c>
      <c r="J63" s="17" t="s">
        <v>17</v>
      </c>
      <c r="K63" s="28"/>
      <c r="L63" s="6"/>
    </row>
    <row r="64" spans="1:12" x14ac:dyDescent="0.25">
      <c r="A64" s="3"/>
      <c r="B64" s="29"/>
      <c r="C64" s="19"/>
      <c r="D64" s="19"/>
      <c r="E64" s="20"/>
      <c r="F64" s="21"/>
      <c r="G64" s="21"/>
      <c r="H64" s="22"/>
      <c r="I64" s="22"/>
      <c r="J64" s="23"/>
      <c r="K64" s="30"/>
      <c r="L64" s="3"/>
    </row>
    <row r="65" spans="1:12" x14ac:dyDescent="0.25">
      <c r="A65" s="3"/>
      <c r="B65" s="29" t="s">
        <v>18</v>
      </c>
      <c r="C65" s="19">
        <v>0</v>
      </c>
      <c r="D65" s="19">
        <v>0</v>
      </c>
      <c r="E65" s="20">
        <v>0</v>
      </c>
      <c r="F65" s="21">
        <v>0.4</v>
      </c>
      <c r="G65" s="21">
        <v>0.4</v>
      </c>
      <c r="H65" s="22">
        <v>3.2</v>
      </c>
      <c r="I65" s="22">
        <v>0</v>
      </c>
      <c r="J65" s="23">
        <v>4.75</v>
      </c>
      <c r="K65" s="30"/>
      <c r="L65" s="3"/>
    </row>
    <row r="66" spans="1:12" ht="15.75" thickBot="1" x14ac:dyDescent="0.3">
      <c r="A66" s="3"/>
      <c r="B66" s="29" t="s">
        <v>20</v>
      </c>
      <c r="C66" s="19">
        <v>3.1</v>
      </c>
      <c r="D66" s="19">
        <v>0</v>
      </c>
      <c r="E66" s="20">
        <v>3.1</v>
      </c>
      <c r="F66" s="21">
        <v>3.1</v>
      </c>
      <c r="G66" s="21">
        <v>0</v>
      </c>
      <c r="H66" s="22">
        <v>3.1</v>
      </c>
      <c r="I66" s="22">
        <v>0</v>
      </c>
      <c r="J66" s="23">
        <v>3.5</v>
      </c>
      <c r="K66" s="30"/>
      <c r="L66" s="3"/>
    </row>
    <row r="67" spans="1:12" ht="15.75" thickBot="1" x14ac:dyDescent="0.3">
      <c r="A67" s="3"/>
      <c r="B67" s="29" t="s">
        <v>198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1">
        <v>0</v>
      </c>
      <c r="K67" s="31">
        <f>SUM(C67:J67)</f>
        <v>0</v>
      </c>
      <c r="L67" s="3"/>
    </row>
    <row r="68" spans="1:12" x14ac:dyDescent="0.25">
      <c r="A68" s="3"/>
      <c r="B68" s="29" t="s">
        <v>12</v>
      </c>
      <c r="C68" s="19"/>
      <c r="D68" s="19"/>
      <c r="E68" s="20"/>
      <c r="F68" s="21"/>
      <c r="G68" s="21"/>
      <c r="H68" s="22"/>
      <c r="I68" s="22"/>
      <c r="J68" s="23"/>
      <c r="K68" s="30"/>
      <c r="L68" s="3"/>
    </row>
    <row r="69" spans="1:12" x14ac:dyDescent="0.25">
      <c r="A69" s="3"/>
      <c r="B69" s="29" t="s">
        <v>2</v>
      </c>
      <c r="C69" s="19">
        <v>2.68</v>
      </c>
      <c r="D69" s="19">
        <v>2.68</v>
      </c>
      <c r="E69" s="20">
        <v>2.2799999999999998</v>
      </c>
      <c r="F69" s="21">
        <v>2.2799999999999998</v>
      </c>
      <c r="G69" s="21">
        <v>2.2799999999999998</v>
      </c>
      <c r="H69" s="22">
        <v>0.25</v>
      </c>
      <c r="I69" s="22">
        <v>0.25</v>
      </c>
      <c r="J69" s="23">
        <v>0</v>
      </c>
      <c r="K69" s="30"/>
      <c r="L69" s="3"/>
    </row>
    <row r="70" spans="1:12" x14ac:dyDescent="0.25">
      <c r="A70" s="3"/>
      <c r="B70" s="29" t="s">
        <v>10</v>
      </c>
      <c r="C70" s="19">
        <v>0</v>
      </c>
      <c r="D70" s="19">
        <v>0</v>
      </c>
      <c r="E70" s="20">
        <v>0.4</v>
      </c>
      <c r="F70" s="21">
        <v>0</v>
      </c>
      <c r="G70" s="21">
        <v>0</v>
      </c>
      <c r="H70" s="22">
        <v>0</v>
      </c>
      <c r="I70" s="22">
        <v>0</v>
      </c>
      <c r="J70" s="23">
        <v>0</v>
      </c>
      <c r="K70" s="30"/>
      <c r="L70" s="3"/>
    </row>
    <row r="71" spans="1:12" ht="15.75" thickBot="1" x14ac:dyDescent="0.3">
      <c r="A71" s="3"/>
      <c r="B71" s="29"/>
      <c r="C71" s="19"/>
      <c r="D71" s="19"/>
      <c r="E71" s="20"/>
      <c r="F71" s="21"/>
      <c r="G71" s="21"/>
      <c r="H71" s="22"/>
      <c r="I71" s="22"/>
      <c r="J71" s="23"/>
      <c r="K71" s="30"/>
      <c r="L71" s="3"/>
    </row>
    <row r="72" spans="1:12" ht="15.75" thickBot="1" x14ac:dyDescent="0.3">
      <c r="A72" s="3"/>
      <c r="B72" s="29" t="s">
        <v>14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1">
        <v>0</v>
      </c>
      <c r="K72" s="31">
        <f>SUM(C72:J72)</f>
        <v>0</v>
      </c>
      <c r="L72" s="3"/>
    </row>
    <row r="73" spans="1:12" x14ac:dyDescent="0.25">
      <c r="A73" s="3"/>
      <c r="B73" s="29"/>
      <c r="C73" s="12"/>
      <c r="D73" s="12"/>
      <c r="E73" s="12"/>
      <c r="F73" s="12"/>
      <c r="G73" s="12"/>
      <c r="H73" s="12"/>
      <c r="I73" s="12"/>
      <c r="J73" s="12"/>
      <c r="K73" s="30"/>
      <c r="L73" s="3"/>
    </row>
    <row r="74" spans="1:12" x14ac:dyDescent="0.25">
      <c r="A74" s="3"/>
      <c r="B74" s="29" t="s">
        <v>199</v>
      </c>
      <c r="C74" s="24">
        <f>C65*C67</f>
        <v>0</v>
      </c>
      <c r="D74" s="24">
        <f t="shared" ref="D74:J74" si="12">D65*D67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24">
        <f t="shared" si="12"/>
        <v>0</v>
      </c>
      <c r="J74" s="24">
        <f t="shared" si="12"/>
        <v>0</v>
      </c>
      <c r="K74" s="32">
        <f>SUM(C74:J74)</f>
        <v>0</v>
      </c>
      <c r="L74" s="3"/>
    </row>
    <row r="75" spans="1:12" x14ac:dyDescent="0.25">
      <c r="A75" s="3"/>
      <c r="B75" s="29" t="s">
        <v>21</v>
      </c>
      <c r="C75" s="24">
        <f>C70*C72</f>
        <v>0</v>
      </c>
      <c r="D75" s="24">
        <f>D70*D72</f>
        <v>0</v>
      </c>
      <c r="E75" s="24">
        <f>E70*E72</f>
        <v>0</v>
      </c>
      <c r="F75" s="24">
        <f t="shared" ref="F75:J75" si="13">F70*F72</f>
        <v>0</v>
      </c>
      <c r="G75" s="24">
        <f t="shared" si="13"/>
        <v>0</v>
      </c>
      <c r="H75" s="24">
        <f t="shared" si="13"/>
        <v>0</v>
      </c>
      <c r="I75" s="24">
        <f t="shared" si="13"/>
        <v>0</v>
      </c>
      <c r="J75" s="24">
        <f t="shared" si="13"/>
        <v>0</v>
      </c>
      <c r="K75" s="32">
        <f>SUM(C75:J75)</f>
        <v>0</v>
      </c>
      <c r="L75" s="3"/>
    </row>
    <row r="76" spans="1:12" x14ac:dyDescent="0.25">
      <c r="A76" s="3"/>
      <c r="B76" s="29" t="s">
        <v>22</v>
      </c>
      <c r="C76" s="24">
        <f>C69*C72</f>
        <v>0</v>
      </c>
      <c r="D76" s="24">
        <f>D69*D72</f>
        <v>0</v>
      </c>
      <c r="E76" s="24">
        <f>E69*E72</f>
        <v>0</v>
      </c>
      <c r="F76" s="24">
        <f t="shared" ref="F76:J76" si="14">F69*F72</f>
        <v>0</v>
      </c>
      <c r="G76" s="24">
        <f t="shared" si="14"/>
        <v>0</v>
      </c>
      <c r="H76" s="24">
        <f t="shared" si="14"/>
        <v>0</v>
      </c>
      <c r="I76" s="24">
        <f t="shared" si="14"/>
        <v>0</v>
      </c>
      <c r="J76" s="24">
        <f t="shared" si="14"/>
        <v>0</v>
      </c>
      <c r="K76" s="32">
        <f>SUM(C76:J76)</f>
        <v>0</v>
      </c>
      <c r="L76" s="3"/>
    </row>
    <row r="77" spans="1:12" x14ac:dyDescent="0.25">
      <c r="A77" s="3"/>
      <c r="B77" s="29"/>
      <c r="C77" s="24"/>
      <c r="D77" s="24"/>
      <c r="E77" s="24"/>
      <c r="F77" s="24"/>
      <c r="G77" s="24"/>
      <c r="H77" s="24"/>
      <c r="I77" s="24"/>
      <c r="J77" s="24"/>
      <c r="K77" s="32"/>
      <c r="L77" s="3"/>
    </row>
    <row r="78" spans="1:12" x14ac:dyDescent="0.25">
      <c r="A78" s="3"/>
      <c r="B78" s="29" t="s">
        <v>19</v>
      </c>
      <c r="C78" s="12"/>
      <c r="D78" s="12"/>
      <c r="E78" s="12"/>
      <c r="F78" s="12"/>
      <c r="G78" s="12"/>
      <c r="H78" s="12"/>
      <c r="I78" s="12"/>
      <c r="J78" s="12"/>
      <c r="K78" s="30"/>
      <c r="L78" s="3"/>
    </row>
    <row r="79" spans="1:12" x14ac:dyDescent="0.25">
      <c r="A79" s="3"/>
      <c r="B79" s="29" t="s">
        <v>11</v>
      </c>
      <c r="C79" s="24">
        <f>SUM(C74:C76)</f>
        <v>0</v>
      </c>
      <c r="D79" s="24">
        <f>SUM(D74:D76)</f>
        <v>0</v>
      </c>
      <c r="E79" s="24">
        <f>SUM(E74:E76)</f>
        <v>0</v>
      </c>
      <c r="F79" s="24">
        <f>SUM(F74:F76)</f>
        <v>0</v>
      </c>
      <c r="G79" s="24">
        <f>SUM(G74:G76)</f>
        <v>0</v>
      </c>
      <c r="H79" s="24">
        <f t="shared" ref="H79:J79" si="15">SUM(H74:H76)</f>
        <v>0</v>
      </c>
      <c r="I79" s="24">
        <f t="shared" si="15"/>
        <v>0</v>
      </c>
      <c r="J79" s="24">
        <f t="shared" si="15"/>
        <v>0</v>
      </c>
      <c r="K79" s="32">
        <f>SUM(C79:J79)</f>
        <v>0</v>
      </c>
      <c r="L79" s="3"/>
    </row>
    <row r="80" spans="1:12" x14ac:dyDescent="0.25">
      <c r="A80" s="3"/>
      <c r="B80" s="29"/>
      <c r="C80" s="24"/>
      <c r="D80" s="24"/>
      <c r="E80" s="24"/>
      <c r="F80" s="24"/>
      <c r="G80" s="24"/>
      <c r="H80" s="24"/>
      <c r="I80" s="24"/>
      <c r="J80" s="24"/>
      <c r="K80" s="32"/>
      <c r="L80" s="3"/>
    </row>
    <row r="81" spans="1:12" x14ac:dyDescent="0.25">
      <c r="A81" s="3"/>
      <c r="B81" s="29" t="s">
        <v>200</v>
      </c>
      <c r="C81" s="24">
        <f>C66*C67</f>
        <v>0</v>
      </c>
      <c r="D81" s="24">
        <f t="shared" ref="D81:J81" si="16">D66*D67</f>
        <v>0</v>
      </c>
      <c r="E81" s="24">
        <f t="shared" si="16"/>
        <v>0</v>
      </c>
      <c r="F81" s="24">
        <f t="shared" si="16"/>
        <v>0</v>
      </c>
      <c r="G81" s="24">
        <f t="shared" si="16"/>
        <v>0</v>
      </c>
      <c r="H81" s="24">
        <f t="shared" si="16"/>
        <v>0</v>
      </c>
      <c r="I81" s="24">
        <f t="shared" si="16"/>
        <v>0</v>
      </c>
      <c r="J81" s="24">
        <f t="shared" si="16"/>
        <v>0</v>
      </c>
      <c r="K81" s="32">
        <f>SUM(C81:J81)</f>
        <v>0</v>
      </c>
      <c r="L81" s="3"/>
    </row>
    <row r="82" spans="1:12" x14ac:dyDescent="0.25">
      <c r="A82" s="3"/>
      <c r="B82" s="29"/>
      <c r="C82" s="24"/>
      <c r="D82" s="24"/>
      <c r="E82" s="24"/>
      <c r="F82" s="24"/>
      <c r="G82" s="24"/>
      <c r="H82" s="24"/>
      <c r="I82" s="24"/>
      <c r="J82" s="24"/>
      <c r="K82" s="32"/>
      <c r="L82" s="3"/>
    </row>
    <row r="83" spans="1:12" ht="15.75" thickBot="1" x14ac:dyDescent="0.3">
      <c r="A83" s="3"/>
      <c r="B83" s="33" t="s">
        <v>3</v>
      </c>
      <c r="C83" s="34">
        <f t="shared" ref="C83:J83" si="17">C79-C81</f>
        <v>0</v>
      </c>
      <c r="D83" s="34">
        <f t="shared" si="17"/>
        <v>0</v>
      </c>
      <c r="E83" s="34">
        <f t="shared" si="17"/>
        <v>0</v>
      </c>
      <c r="F83" s="34">
        <f t="shared" si="17"/>
        <v>0</v>
      </c>
      <c r="G83" s="34">
        <f t="shared" si="17"/>
        <v>0</v>
      </c>
      <c r="H83" s="34">
        <f t="shared" si="17"/>
        <v>0</v>
      </c>
      <c r="I83" s="34">
        <f t="shared" si="17"/>
        <v>0</v>
      </c>
      <c r="J83" s="34">
        <f t="shared" si="17"/>
        <v>0</v>
      </c>
      <c r="K83" s="35">
        <f>SUM(C83:J83)</f>
        <v>0</v>
      </c>
      <c r="L83" s="8"/>
    </row>
    <row r="84" spans="1:12" ht="15.75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thickTop="1" x14ac:dyDescent="0.25">
      <c r="A86" s="3"/>
      <c r="B86" s="25" t="s">
        <v>5</v>
      </c>
      <c r="C86" s="26"/>
      <c r="D86" s="26"/>
      <c r="E86" s="26"/>
      <c r="F86" s="26"/>
      <c r="G86" s="26"/>
      <c r="H86" s="26"/>
      <c r="I86" s="26"/>
      <c r="J86" s="26"/>
      <c r="K86" s="27"/>
      <c r="L86" s="3"/>
    </row>
    <row r="87" spans="1:12" x14ac:dyDescent="0.25">
      <c r="A87" s="3"/>
      <c r="B87" s="66" t="s">
        <v>30</v>
      </c>
      <c r="C87" s="12"/>
      <c r="D87" s="12"/>
      <c r="E87" s="12"/>
      <c r="F87" s="5"/>
      <c r="G87" s="12"/>
      <c r="H87" s="12"/>
      <c r="I87" s="12"/>
      <c r="J87" s="12"/>
      <c r="K87" s="28" t="s">
        <v>25</v>
      </c>
      <c r="L87" s="3"/>
    </row>
    <row r="88" spans="1:12" x14ac:dyDescent="0.25">
      <c r="A88" s="3"/>
      <c r="B88" s="29"/>
      <c r="C88" s="13" t="s">
        <v>1</v>
      </c>
      <c r="D88" s="13" t="s">
        <v>1</v>
      </c>
      <c r="E88" s="14" t="s">
        <v>0</v>
      </c>
      <c r="F88" s="15" t="s">
        <v>0</v>
      </c>
      <c r="G88" s="15" t="s">
        <v>0</v>
      </c>
      <c r="H88" s="16" t="s">
        <v>6</v>
      </c>
      <c r="I88" s="16" t="s">
        <v>6</v>
      </c>
      <c r="J88" s="17" t="s">
        <v>6</v>
      </c>
      <c r="K88" s="28" t="s">
        <v>16</v>
      </c>
      <c r="L88" s="6"/>
    </row>
    <row r="89" spans="1:12" x14ac:dyDescent="0.25">
      <c r="A89" s="3"/>
      <c r="B89" s="29"/>
      <c r="C89" s="13" t="s">
        <v>7</v>
      </c>
      <c r="D89" s="13" t="s">
        <v>13</v>
      </c>
      <c r="E89" s="14" t="s">
        <v>171</v>
      </c>
      <c r="F89" s="18" t="s">
        <v>8</v>
      </c>
      <c r="G89" s="15" t="s">
        <v>13</v>
      </c>
      <c r="H89" s="16" t="s">
        <v>7</v>
      </c>
      <c r="I89" s="16" t="s">
        <v>13</v>
      </c>
      <c r="J89" s="17" t="s">
        <v>17</v>
      </c>
      <c r="K89" s="28"/>
      <c r="L89" s="6"/>
    </row>
    <row r="90" spans="1:12" x14ac:dyDescent="0.25">
      <c r="A90" s="3"/>
      <c r="B90" s="29"/>
      <c r="C90" s="19"/>
      <c r="D90" s="19"/>
      <c r="E90" s="20"/>
      <c r="F90" s="21"/>
      <c r="G90" s="21"/>
      <c r="H90" s="22"/>
      <c r="I90" s="22"/>
      <c r="J90" s="23"/>
      <c r="K90" s="30"/>
      <c r="L90" s="3"/>
    </row>
    <row r="91" spans="1:12" x14ac:dyDescent="0.25">
      <c r="A91" s="3"/>
      <c r="B91" s="29" t="s">
        <v>18</v>
      </c>
      <c r="C91" s="19">
        <v>0</v>
      </c>
      <c r="D91" s="19">
        <v>0</v>
      </c>
      <c r="E91" s="20">
        <v>0</v>
      </c>
      <c r="F91" s="21">
        <v>0.4</v>
      </c>
      <c r="G91" s="21">
        <v>0.4</v>
      </c>
      <c r="H91" s="22">
        <v>3.2</v>
      </c>
      <c r="I91" s="22">
        <v>0</v>
      </c>
      <c r="J91" s="23">
        <v>4.75</v>
      </c>
      <c r="K91" s="30"/>
      <c r="L91" s="3"/>
    </row>
    <row r="92" spans="1:12" ht="15.75" thickBot="1" x14ac:dyDescent="0.3">
      <c r="A92" s="3"/>
      <c r="B92" s="29" t="s">
        <v>20</v>
      </c>
      <c r="C92" s="19">
        <v>3.1</v>
      </c>
      <c r="D92" s="19">
        <v>0</v>
      </c>
      <c r="E92" s="20">
        <v>3.1</v>
      </c>
      <c r="F92" s="21">
        <v>3.1</v>
      </c>
      <c r="G92" s="21">
        <v>0</v>
      </c>
      <c r="H92" s="22">
        <v>3.1</v>
      </c>
      <c r="I92" s="22">
        <v>0</v>
      </c>
      <c r="J92" s="23">
        <v>3.5</v>
      </c>
      <c r="K92" s="30"/>
      <c r="L92" s="3"/>
    </row>
    <row r="93" spans="1:12" ht="15.75" thickBot="1" x14ac:dyDescent="0.3">
      <c r="A93" s="3"/>
      <c r="B93" s="29" t="s">
        <v>198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1">
        <v>0</v>
      </c>
      <c r="K93" s="31">
        <f>SUM(C93:J93)</f>
        <v>0</v>
      </c>
      <c r="L93" s="3"/>
    </row>
    <row r="94" spans="1:12" x14ac:dyDescent="0.25">
      <c r="A94" s="3"/>
      <c r="B94" s="29" t="s">
        <v>12</v>
      </c>
      <c r="C94" s="19"/>
      <c r="D94" s="19"/>
      <c r="E94" s="20"/>
      <c r="F94" s="21"/>
      <c r="G94" s="21"/>
      <c r="H94" s="22"/>
      <c r="I94" s="22"/>
      <c r="J94" s="23"/>
      <c r="K94" s="30"/>
      <c r="L94" s="3"/>
    </row>
    <row r="95" spans="1:12" x14ac:dyDescent="0.25">
      <c r="A95" s="3"/>
      <c r="B95" s="29" t="s">
        <v>2</v>
      </c>
      <c r="C95" s="19">
        <v>2.68</v>
      </c>
      <c r="D95" s="19">
        <v>2.68</v>
      </c>
      <c r="E95" s="20">
        <v>2.2799999999999998</v>
      </c>
      <c r="F95" s="21">
        <v>2.2799999999999998</v>
      </c>
      <c r="G95" s="21">
        <v>2.2799999999999998</v>
      </c>
      <c r="H95" s="22">
        <v>0.25</v>
      </c>
      <c r="I95" s="22">
        <v>0.25</v>
      </c>
      <c r="J95" s="23">
        <v>0</v>
      </c>
      <c r="K95" s="30"/>
      <c r="L95" s="3"/>
    </row>
    <row r="96" spans="1:12" x14ac:dyDescent="0.25">
      <c r="A96" s="3"/>
      <c r="B96" s="29" t="s">
        <v>10</v>
      </c>
      <c r="C96" s="19">
        <v>0</v>
      </c>
      <c r="D96" s="19">
        <v>0</v>
      </c>
      <c r="E96" s="20">
        <v>0.4</v>
      </c>
      <c r="F96" s="21">
        <v>0</v>
      </c>
      <c r="G96" s="21">
        <v>0</v>
      </c>
      <c r="H96" s="22">
        <v>0</v>
      </c>
      <c r="I96" s="22">
        <v>0</v>
      </c>
      <c r="J96" s="23">
        <v>0</v>
      </c>
      <c r="K96" s="30"/>
      <c r="L96" s="3"/>
    </row>
    <row r="97" spans="1:12" ht="15.75" thickBot="1" x14ac:dyDescent="0.3">
      <c r="A97" s="3"/>
      <c r="B97" s="29"/>
      <c r="C97" s="19"/>
      <c r="D97" s="19"/>
      <c r="E97" s="20"/>
      <c r="F97" s="21"/>
      <c r="G97" s="21"/>
      <c r="H97" s="22"/>
      <c r="I97" s="22"/>
      <c r="J97" s="23"/>
      <c r="K97" s="30"/>
      <c r="L97" s="3"/>
    </row>
    <row r="98" spans="1:12" ht="15.75" thickBot="1" x14ac:dyDescent="0.3">
      <c r="A98" s="3"/>
      <c r="B98" s="29" t="s">
        <v>14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1">
        <v>0</v>
      </c>
      <c r="K98" s="31">
        <f>SUM(C98:J98)</f>
        <v>0</v>
      </c>
      <c r="L98" s="3"/>
    </row>
    <row r="99" spans="1:12" x14ac:dyDescent="0.25">
      <c r="A99" s="3"/>
      <c r="B99" s="29"/>
      <c r="C99" s="12"/>
      <c r="D99" s="12"/>
      <c r="E99" s="12"/>
      <c r="F99" s="12"/>
      <c r="G99" s="12"/>
      <c r="H99" s="12"/>
      <c r="I99" s="12"/>
      <c r="J99" s="12"/>
      <c r="K99" s="30"/>
      <c r="L99" s="3"/>
    </row>
    <row r="100" spans="1:12" x14ac:dyDescent="0.25">
      <c r="A100" s="3"/>
      <c r="B100" s="29" t="s">
        <v>199</v>
      </c>
      <c r="C100" s="24">
        <f>C91*C93</f>
        <v>0</v>
      </c>
      <c r="D100" s="24">
        <f t="shared" ref="D100:J100" si="18">D91*D93</f>
        <v>0</v>
      </c>
      <c r="E100" s="24">
        <f t="shared" si="18"/>
        <v>0</v>
      </c>
      <c r="F100" s="24">
        <f t="shared" si="18"/>
        <v>0</v>
      </c>
      <c r="G100" s="24">
        <f t="shared" si="18"/>
        <v>0</v>
      </c>
      <c r="H100" s="24">
        <f t="shared" si="18"/>
        <v>0</v>
      </c>
      <c r="I100" s="24">
        <f t="shared" si="18"/>
        <v>0</v>
      </c>
      <c r="J100" s="24">
        <f t="shared" si="18"/>
        <v>0</v>
      </c>
      <c r="K100" s="32">
        <f>SUM(C100:J100)</f>
        <v>0</v>
      </c>
      <c r="L100" s="3"/>
    </row>
    <row r="101" spans="1:12" x14ac:dyDescent="0.25">
      <c r="A101" s="3"/>
      <c r="B101" s="29" t="s">
        <v>21</v>
      </c>
      <c r="C101" s="24">
        <f>C96*C98</f>
        <v>0</v>
      </c>
      <c r="D101" s="24">
        <f>D96*D98</f>
        <v>0</v>
      </c>
      <c r="E101" s="24">
        <f>E96*E98</f>
        <v>0</v>
      </c>
      <c r="F101" s="24">
        <f t="shared" ref="F101:J101" si="19">F96*F98</f>
        <v>0</v>
      </c>
      <c r="G101" s="24">
        <f t="shared" si="19"/>
        <v>0</v>
      </c>
      <c r="H101" s="24">
        <f t="shared" si="19"/>
        <v>0</v>
      </c>
      <c r="I101" s="24">
        <f t="shared" si="19"/>
        <v>0</v>
      </c>
      <c r="J101" s="24">
        <f t="shared" si="19"/>
        <v>0</v>
      </c>
      <c r="K101" s="32">
        <f>SUM(C101:J101)</f>
        <v>0</v>
      </c>
      <c r="L101" s="3"/>
    </row>
    <row r="102" spans="1:12" x14ac:dyDescent="0.25">
      <c r="A102" s="3"/>
      <c r="B102" s="29" t="s">
        <v>22</v>
      </c>
      <c r="C102" s="24">
        <f>C95*C98</f>
        <v>0</v>
      </c>
      <c r="D102" s="24">
        <f>D95*D98</f>
        <v>0</v>
      </c>
      <c r="E102" s="24">
        <f>E95*E98</f>
        <v>0</v>
      </c>
      <c r="F102" s="24">
        <f t="shared" ref="F102:J102" si="20">F95*F98</f>
        <v>0</v>
      </c>
      <c r="G102" s="24">
        <f t="shared" si="20"/>
        <v>0</v>
      </c>
      <c r="H102" s="24">
        <f t="shared" si="20"/>
        <v>0</v>
      </c>
      <c r="I102" s="24">
        <f t="shared" si="20"/>
        <v>0</v>
      </c>
      <c r="J102" s="24">
        <f t="shared" si="20"/>
        <v>0</v>
      </c>
      <c r="K102" s="32">
        <f>SUM(C102:J102)</f>
        <v>0</v>
      </c>
      <c r="L102" s="3"/>
    </row>
    <row r="103" spans="1:12" x14ac:dyDescent="0.25">
      <c r="A103" s="3"/>
      <c r="B103" s="29"/>
      <c r="C103" s="24"/>
      <c r="D103" s="24"/>
      <c r="E103" s="24"/>
      <c r="F103" s="24"/>
      <c r="G103" s="24"/>
      <c r="H103" s="24"/>
      <c r="I103" s="24"/>
      <c r="J103" s="24"/>
      <c r="K103" s="32"/>
      <c r="L103" s="3"/>
    </row>
    <row r="104" spans="1:12" x14ac:dyDescent="0.25">
      <c r="A104" s="3"/>
      <c r="B104" s="29" t="s">
        <v>19</v>
      </c>
      <c r="C104" s="12"/>
      <c r="D104" s="12"/>
      <c r="E104" s="12"/>
      <c r="F104" s="12"/>
      <c r="G104" s="12"/>
      <c r="H104" s="12"/>
      <c r="I104" s="12"/>
      <c r="J104" s="12"/>
      <c r="K104" s="30"/>
      <c r="L104" s="3"/>
    </row>
    <row r="105" spans="1:12" x14ac:dyDescent="0.25">
      <c r="A105" s="3"/>
      <c r="B105" s="29" t="s">
        <v>11</v>
      </c>
      <c r="C105" s="24">
        <f>SUM(C100:C102)</f>
        <v>0</v>
      </c>
      <c r="D105" s="24">
        <f>SUM(D100:D102)</f>
        <v>0</v>
      </c>
      <c r="E105" s="24">
        <f>SUM(E100:E102)</f>
        <v>0</v>
      </c>
      <c r="F105" s="24">
        <f>SUM(F100:F102)</f>
        <v>0</v>
      </c>
      <c r="G105" s="24">
        <f>SUM(G100:G102)</f>
        <v>0</v>
      </c>
      <c r="H105" s="24">
        <f t="shared" ref="H105:J105" si="21">SUM(H100:H102)</f>
        <v>0</v>
      </c>
      <c r="I105" s="24">
        <f t="shared" si="21"/>
        <v>0</v>
      </c>
      <c r="J105" s="24">
        <f t="shared" si="21"/>
        <v>0</v>
      </c>
      <c r="K105" s="32">
        <f>SUM(C105:J105)</f>
        <v>0</v>
      </c>
      <c r="L105" s="3"/>
    </row>
    <row r="106" spans="1:12" x14ac:dyDescent="0.25">
      <c r="A106" s="3"/>
      <c r="B106" s="29"/>
      <c r="C106" s="24"/>
      <c r="D106" s="24"/>
      <c r="E106" s="24"/>
      <c r="F106" s="24"/>
      <c r="G106" s="24"/>
      <c r="H106" s="24"/>
      <c r="I106" s="24"/>
      <c r="J106" s="24"/>
      <c r="K106" s="32"/>
      <c r="L106" s="3"/>
    </row>
    <row r="107" spans="1:12" x14ac:dyDescent="0.25">
      <c r="A107" s="3"/>
      <c r="B107" s="29" t="s">
        <v>200</v>
      </c>
      <c r="C107" s="24">
        <f>C92*C93</f>
        <v>0</v>
      </c>
      <c r="D107" s="24">
        <f t="shared" ref="D107:J107" si="22">D92*D93</f>
        <v>0</v>
      </c>
      <c r="E107" s="24">
        <f t="shared" si="22"/>
        <v>0</v>
      </c>
      <c r="F107" s="24">
        <f t="shared" si="22"/>
        <v>0</v>
      </c>
      <c r="G107" s="24">
        <f t="shared" si="22"/>
        <v>0</v>
      </c>
      <c r="H107" s="24">
        <f t="shared" si="22"/>
        <v>0</v>
      </c>
      <c r="I107" s="24">
        <f t="shared" si="22"/>
        <v>0</v>
      </c>
      <c r="J107" s="24">
        <f t="shared" si="22"/>
        <v>0</v>
      </c>
      <c r="K107" s="32">
        <f>SUM(C107:J107)</f>
        <v>0</v>
      </c>
      <c r="L107" s="3"/>
    </row>
    <row r="108" spans="1:12" x14ac:dyDescent="0.25">
      <c r="A108" s="3"/>
      <c r="B108" s="29"/>
      <c r="C108" s="24"/>
      <c r="D108" s="24"/>
      <c r="E108" s="24"/>
      <c r="F108" s="24"/>
      <c r="G108" s="24"/>
      <c r="H108" s="24"/>
      <c r="I108" s="24"/>
      <c r="J108" s="24"/>
      <c r="K108" s="32"/>
      <c r="L108" s="3"/>
    </row>
    <row r="109" spans="1:12" ht="15.75" thickBot="1" x14ac:dyDescent="0.3">
      <c r="A109" s="3"/>
      <c r="B109" s="33" t="s">
        <v>3</v>
      </c>
      <c r="C109" s="34">
        <f t="shared" ref="C109:J109" si="23">C105-C107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4">
        <f t="shared" si="23"/>
        <v>0</v>
      </c>
      <c r="K109" s="35">
        <f>SUM(C109:J109)</f>
        <v>0</v>
      </c>
      <c r="L109" s="8"/>
    </row>
    <row r="110" spans="1:12" ht="15.75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thickTop="1" x14ac:dyDescent="0.25">
      <c r="A112" s="3"/>
      <c r="B112" s="25" t="s">
        <v>5</v>
      </c>
      <c r="C112" s="26"/>
      <c r="D112" s="26"/>
      <c r="E112" s="26"/>
      <c r="F112" s="26"/>
      <c r="G112" s="26"/>
      <c r="H112" s="26"/>
      <c r="I112" s="26"/>
      <c r="J112" s="26"/>
      <c r="K112" s="27"/>
      <c r="L112" s="3"/>
    </row>
    <row r="113" spans="1:12" x14ac:dyDescent="0.25">
      <c r="A113" s="3"/>
      <c r="B113" s="66" t="s">
        <v>31</v>
      </c>
      <c r="C113" s="12"/>
      <c r="D113" s="12"/>
      <c r="E113" s="12"/>
      <c r="F113" s="5"/>
      <c r="G113" s="12"/>
      <c r="H113" s="12"/>
      <c r="I113" s="12"/>
      <c r="J113" s="12"/>
      <c r="K113" s="28" t="s">
        <v>25</v>
      </c>
      <c r="L113" s="3"/>
    </row>
    <row r="114" spans="1:12" x14ac:dyDescent="0.25">
      <c r="A114" s="3"/>
      <c r="B114" s="29"/>
      <c r="C114" s="13" t="s">
        <v>1</v>
      </c>
      <c r="D114" s="13" t="s">
        <v>1</v>
      </c>
      <c r="E114" s="14" t="s">
        <v>0</v>
      </c>
      <c r="F114" s="15" t="s">
        <v>0</v>
      </c>
      <c r="G114" s="15" t="s">
        <v>0</v>
      </c>
      <c r="H114" s="16" t="s">
        <v>6</v>
      </c>
      <c r="I114" s="16" t="s">
        <v>6</v>
      </c>
      <c r="J114" s="17" t="s">
        <v>6</v>
      </c>
      <c r="K114" s="28" t="s">
        <v>16</v>
      </c>
      <c r="L114" s="6"/>
    </row>
    <row r="115" spans="1:12" x14ac:dyDescent="0.25">
      <c r="A115" s="3"/>
      <c r="B115" s="29"/>
      <c r="C115" s="13" t="s">
        <v>7</v>
      </c>
      <c r="D115" s="13" t="s">
        <v>13</v>
      </c>
      <c r="E115" s="14" t="s">
        <v>171</v>
      </c>
      <c r="F115" s="18" t="s">
        <v>8</v>
      </c>
      <c r="G115" s="15" t="s">
        <v>13</v>
      </c>
      <c r="H115" s="16" t="s">
        <v>7</v>
      </c>
      <c r="I115" s="16" t="s">
        <v>13</v>
      </c>
      <c r="J115" s="17" t="s">
        <v>17</v>
      </c>
      <c r="K115" s="28"/>
      <c r="L115" s="6"/>
    </row>
    <row r="116" spans="1:12" x14ac:dyDescent="0.25">
      <c r="A116" s="3"/>
      <c r="B116" s="29"/>
      <c r="C116" s="19"/>
      <c r="D116" s="19"/>
      <c r="E116" s="20"/>
      <c r="F116" s="21"/>
      <c r="G116" s="21"/>
      <c r="H116" s="22"/>
      <c r="I116" s="22"/>
      <c r="J116" s="23"/>
      <c r="K116" s="30"/>
      <c r="L116" s="3"/>
    </row>
    <row r="117" spans="1:12" x14ac:dyDescent="0.25">
      <c r="A117" s="3"/>
      <c r="B117" s="29" t="s">
        <v>18</v>
      </c>
      <c r="C117" s="19">
        <v>0</v>
      </c>
      <c r="D117" s="19">
        <v>0</v>
      </c>
      <c r="E117" s="20">
        <v>0</v>
      </c>
      <c r="F117" s="21">
        <v>0.4</v>
      </c>
      <c r="G117" s="21">
        <v>0.4</v>
      </c>
      <c r="H117" s="22">
        <v>3.2</v>
      </c>
      <c r="I117" s="22">
        <v>0</v>
      </c>
      <c r="J117" s="23">
        <v>4.75</v>
      </c>
      <c r="K117" s="30"/>
      <c r="L117" s="3"/>
    </row>
    <row r="118" spans="1:12" ht="15.75" thickBot="1" x14ac:dyDescent="0.3">
      <c r="A118" s="3"/>
      <c r="B118" s="29" t="s">
        <v>20</v>
      </c>
      <c r="C118" s="19">
        <v>3.1</v>
      </c>
      <c r="D118" s="19">
        <v>0</v>
      </c>
      <c r="E118" s="20">
        <v>3.1</v>
      </c>
      <c r="F118" s="21">
        <v>3.1</v>
      </c>
      <c r="G118" s="21">
        <v>0</v>
      </c>
      <c r="H118" s="22">
        <v>3.1</v>
      </c>
      <c r="I118" s="22">
        <v>0</v>
      </c>
      <c r="J118" s="23">
        <v>3.5</v>
      </c>
      <c r="K118" s="30"/>
      <c r="L118" s="3"/>
    </row>
    <row r="119" spans="1:12" ht="15.75" thickBot="1" x14ac:dyDescent="0.3">
      <c r="A119" s="3"/>
      <c r="B119" s="29" t="s">
        <v>198</v>
      </c>
      <c r="C119" s="49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1">
        <v>0</v>
      </c>
      <c r="K119" s="31">
        <f>SUM(C119:J119)</f>
        <v>0</v>
      </c>
      <c r="L119" s="3"/>
    </row>
    <row r="120" spans="1:12" x14ac:dyDescent="0.25">
      <c r="A120" s="3"/>
      <c r="B120" s="29" t="s">
        <v>12</v>
      </c>
      <c r="C120" s="19"/>
      <c r="D120" s="19"/>
      <c r="E120" s="20"/>
      <c r="F120" s="21"/>
      <c r="G120" s="21"/>
      <c r="H120" s="22"/>
      <c r="I120" s="22"/>
      <c r="J120" s="23"/>
      <c r="K120" s="30"/>
      <c r="L120" s="3"/>
    </row>
    <row r="121" spans="1:12" x14ac:dyDescent="0.25">
      <c r="A121" s="3"/>
      <c r="B121" s="29" t="s">
        <v>2</v>
      </c>
      <c r="C121" s="19">
        <v>2.68</v>
      </c>
      <c r="D121" s="19">
        <v>2.68</v>
      </c>
      <c r="E121" s="20">
        <v>2.2799999999999998</v>
      </c>
      <c r="F121" s="21">
        <v>2.2799999999999998</v>
      </c>
      <c r="G121" s="21">
        <v>2.2799999999999998</v>
      </c>
      <c r="H121" s="22">
        <v>0.25</v>
      </c>
      <c r="I121" s="22">
        <v>0.25</v>
      </c>
      <c r="J121" s="23">
        <v>0</v>
      </c>
      <c r="K121" s="30"/>
      <c r="L121" s="3"/>
    </row>
    <row r="122" spans="1:12" x14ac:dyDescent="0.25">
      <c r="A122" s="3"/>
      <c r="B122" s="29" t="s">
        <v>10</v>
      </c>
      <c r="C122" s="19">
        <v>0</v>
      </c>
      <c r="D122" s="19">
        <v>0</v>
      </c>
      <c r="E122" s="20">
        <v>0.4</v>
      </c>
      <c r="F122" s="21">
        <v>0</v>
      </c>
      <c r="G122" s="21">
        <v>0</v>
      </c>
      <c r="H122" s="22">
        <v>0</v>
      </c>
      <c r="I122" s="22">
        <v>0</v>
      </c>
      <c r="J122" s="23">
        <v>0</v>
      </c>
      <c r="K122" s="30"/>
      <c r="L122" s="3"/>
    </row>
    <row r="123" spans="1:12" ht="15.75" thickBot="1" x14ac:dyDescent="0.3">
      <c r="A123" s="3"/>
      <c r="B123" s="29"/>
      <c r="C123" s="19"/>
      <c r="D123" s="19"/>
      <c r="E123" s="20"/>
      <c r="F123" s="21"/>
      <c r="G123" s="21"/>
      <c r="H123" s="22"/>
      <c r="I123" s="22"/>
      <c r="J123" s="23"/>
      <c r="K123" s="30"/>
      <c r="L123" s="3"/>
    </row>
    <row r="124" spans="1:12" ht="15.75" thickBot="1" x14ac:dyDescent="0.3">
      <c r="A124" s="3"/>
      <c r="B124" s="29" t="s">
        <v>14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31">
        <f>SUM(C124:J124)</f>
        <v>0</v>
      </c>
      <c r="L124" s="3"/>
    </row>
    <row r="125" spans="1:12" x14ac:dyDescent="0.25">
      <c r="A125" s="3"/>
      <c r="B125" s="29"/>
      <c r="C125" s="12"/>
      <c r="D125" s="12"/>
      <c r="E125" s="12"/>
      <c r="F125" s="12"/>
      <c r="G125" s="12"/>
      <c r="H125" s="12"/>
      <c r="I125" s="12"/>
      <c r="J125" s="12"/>
      <c r="K125" s="30"/>
      <c r="L125" s="3"/>
    </row>
    <row r="126" spans="1:12" x14ac:dyDescent="0.25">
      <c r="A126" s="3"/>
      <c r="B126" s="29" t="s">
        <v>199</v>
      </c>
      <c r="C126" s="24">
        <f>C117*C119</f>
        <v>0</v>
      </c>
      <c r="D126" s="24">
        <f t="shared" ref="D126:J126" si="24">D117*D119</f>
        <v>0</v>
      </c>
      <c r="E126" s="24">
        <f t="shared" si="24"/>
        <v>0</v>
      </c>
      <c r="F126" s="24">
        <f t="shared" si="24"/>
        <v>0</v>
      </c>
      <c r="G126" s="24">
        <f t="shared" si="24"/>
        <v>0</v>
      </c>
      <c r="H126" s="24">
        <f t="shared" si="24"/>
        <v>0</v>
      </c>
      <c r="I126" s="24">
        <f t="shared" si="24"/>
        <v>0</v>
      </c>
      <c r="J126" s="24">
        <f t="shared" si="24"/>
        <v>0</v>
      </c>
      <c r="K126" s="32">
        <f>SUM(C126:J126)</f>
        <v>0</v>
      </c>
      <c r="L126" s="3"/>
    </row>
    <row r="127" spans="1:12" x14ac:dyDescent="0.25">
      <c r="A127" s="3"/>
      <c r="B127" s="29" t="s">
        <v>21</v>
      </c>
      <c r="C127" s="24">
        <f>C122*C124</f>
        <v>0</v>
      </c>
      <c r="D127" s="24">
        <f>D122*D124</f>
        <v>0</v>
      </c>
      <c r="E127" s="24">
        <f>E122*E124</f>
        <v>0</v>
      </c>
      <c r="F127" s="24">
        <f t="shared" ref="F127:J127" si="25">F122*F124</f>
        <v>0</v>
      </c>
      <c r="G127" s="24">
        <f t="shared" si="25"/>
        <v>0</v>
      </c>
      <c r="H127" s="24">
        <f t="shared" si="25"/>
        <v>0</v>
      </c>
      <c r="I127" s="24">
        <f t="shared" si="25"/>
        <v>0</v>
      </c>
      <c r="J127" s="24">
        <f t="shared" si="25"/>
        <v>0</v>
      </c>
      <c r="K127" s="32">
        <f>SUM(C127:J127)</f>
        <v>0</v>
      </c>
      <c r="L127" s="3"/>
    </row>
    <row r="128" spans="1:12" x14ac:dyDescent="0.25">
      <c r="A128" s="3"/>
      <c r="B128" s="29" t="s">
        <v>22</v>
      </c>
      <c r="C128" s="24">
        <f>C121*C124</f>
        <v>0</v>
      </c>
      <c r="D128" s="24">
        <f>D121*D124</f>
        <v>0</v>
      </c>
      <c r="E128" s="24">
        <f>E121*E124</f>
        <v>0</v>
      </c>
      <c r="F128" s="24">
        <f t="shared" ref="F128:J128" si="26">F121*F124</f>
        <v>0</v>
      </c>
      <c r="G128" s="24">
        <f t="shared" si="26"/>
        <v>0</v>
      </c>
      <c r="H128" s="24">
        <f t="shared" si="26"/>
        <v>0</v>
      </c>
      <c r="I128" s="24">
        <f t="shared" si="26"/>
        <v>0</v>
      </c>
      <c r="J128" s="24">
        <f t="shared" si="26"/>
        <v>0</v>
      </c>
      <c r="K128" s="32">
        <f>SUM(C128:J128)</f>
        <v>0</v>
      </c>
      <c r="L128" s="3"/>
    </row>
    <row r="129" spans="1:12" x14ac:dyDescent="0.25">
      <c r="A129" s="3"/>
      <c r="B129" s="29"/>
      <c r="C129" s="24"/>
      <c r="D129" s="24"/>
      <c r="E129" s="24"/>
      <c r="F129" s="24"/>
      <c r="G129" s="24"/>
      <c r="H129" s="24"/>
      <c r="I129" s="24"/>
      <c r="J129" s="24"/>
      <c r="K129" s="32"/>
      <c r="L129" s="3"/>
    </row>
    <row r="130" spans="1:12" x14ac:dyDescent="0.25">
      <c r="A130" s="3"/>
      <c r="B130" s="29" t="s">
        <v>19</v>
      </c>
      <c r="C130" s="12"/>
      <c r="D130" s="12"/>
      <c r="E130" s="12"/>
      <c r="F130" s="12"/>
      <c r="G130" s="12"/>
      <c r="H130" s="12"/>
      <c r="I130" s="12"/>
      <c r="J130" s="12"/>
      <c r="K130" s="30"/>
      <c r="L130" s="3"/>
    </row>
    <row r="131" spans="1:12" x14ac:dyDescent="0.25">
      <c r="A131" s="3"/>
      <c r="B131" s="29" t="s">
        <v>11</v>
      </c>
      <c r="C131" s="24">
        <f>SUM(C126:C128)</f>
        <v>0</v>
      </c>
      <c r="D131" s="24">
        <f>SUM(D126:D128)</f>
        <v>0</v>
      </c>
      <c r="E131" s="24">
        <f>SUM(E126:E128)</f>
        <v>0</v>
      </c>
      <c r="F131" s="24">
        <f>SUM(F126:F128)</f>
        <v>0</v>
      </c>
      <c r="G131" s="24">
        <f>SUM(G126:G128)</f>
        <v>0</v>
      </c>
      <c r="H131" s="24">
        <f t="shared" ref="H131:J131" si="27">SUM(H126:H128)</f>
        <v>0</v>
      </c>
      <c r="I131" s="24">
        <f t="shared" si="27"/>
        <v>0</v>
      </c>
      <c r="J131" s="24">
        <f t="shared" si="27"/>
        <v>0</v>
      </c>
      <c r="K131" s="32">
        <f>SUM(C131:J131)</f>
        <v>0</v>
      </c>
      <c r="L131" s="3"/>
    </row>
    <row r="132" spans="1:12" x14ac:dyDescent="0.25">
      <c r="A132" s="3"/>
      <c r="B132" s="29"/>
      <c r="C132" s="24"/>
      <c r="D132" s="24"/>
      <c r="E132" s="24"/>
      <c r="F132" s="24"/>
      <c r="G132" s="24"/>
      <c r="H132" s="24"/>
      <c r="I132" s="24"/>
      <c r="J132" s="24"/>
      <c r="K132" s="32"/>
      <c r="L132" s="3"/>
    </row>
    <row r="133" spans="1:12" x14ac:dyDescent="0.25">
      <c r="A133" s="3"/>
      <c r="B133" s="29" t="s">
        <v>200</v>
      </c>
      <c r="C133" s="24">
        <f>C118*C119</f>
        <v>0</v>
      </c>
      <c r="D133" s="24">
        <f t="shared" ref="D133:J133" si="28">D118*D119</f>
        <v>0</v>
      </c>
      <c r="E133" s="24">
        <f t="shared" si="28"/>
        <v>0</v>
      </c>
      <c r="F133" s="24">
        <f t="shared" si="28"/>
        <v>0</v>
      </c>
      <c r="G133" s="24">
        <f t="shared" si="28"/>
        <v>0</v>
      </c>
      <c r="H133" s="24">
        <f t="shared" si="28"/>
        <v>0</v>
      </c>
      <c r="I133" s="24">
        <f t="shared" si="28"/>
        <v>0</v>
      </c>
      <c r="J133" s="24">
        <f t="shared" si="28"/>
        <v>0</v>
      </c>
      <c r="K133" s="32">
        <f>SUM(C133:J133)</f>
        <v>0</v>
      </c>
      <c r="L133" s="3"/>
    </row>
    <row r="134" spans="1:12" x14ac:dyDescent="0.25">
      <c r="A134" s="3"/>
      <c r="B134" s="29"/>
      <c r="C134" s="24"/>
      <c r="D134" s="24"/>
      <c r="E134" s="24"/>
      <c r="F134" s="24"/>
      <c r="G134" s="24"/>
      <c r="H134" s="24"/>
      <c r="I134" s="24"/>
      <c r="J134" s="24"/>
      <c r="K134" s="32"/>
      <c r="L134" s="3"/>
    </row>
    <row r="135" spans="1:12" ht="15.75" thickBot="1" x14ac:dyDescent="0.3">
      <c r="A135" s="3"/>
      <c r="B135" s="33" t="s">
        <v>3</v>
      </c>
      <c r="C135" s="34">
        <f t="shared" ref="C135:J135" si="29">C131-C133</f>
        <v>0</v>
      </c>
      <c r="D135" s="34">
        <f t="shared" si="29"/>
        <v>0</v>
      </c>
      <c r="E135" s="34">
        <f t="shared" si="29"/>
        <v>0</v>
      </c>
      <c r="F135" s="34">
        <f t="shared" si="29"/>
        <v>0</v>
      </c>
      <c r="G135" s="34">
        <f t="shared" si="29"/>
        <v>0</v>
      </c>
      <c r="H135" s="34">
        <f t="shared" si="29"/>
        <v>0</v>
      </c>
      <c r="I135" s="34">
        <f t="shared" si="29"/>
        <v>0</v>
      </c>
      <c r="J135" s="34">
        <f t="shared" si="29"/>
        <v>0</v>
      </c>
      <c r="K135" s="35">
        <f>SUM(C135:J135)</f>
        <v>0</v>
      </c>
      <c r="L135" s="8"/>
    </row>
    <row r="136" spans="1:12" ht="15.75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thickTop="1" x14ac:dyDescent="0.25">
      <c r="A138" s="3"/>
      <c r="B138" s="25" t="s">
        <v>5</v>
      </c>
      <c r="C138" s="26"/>
      <c r="D138" s="26"/>
      <c r="E138" s="26"/>
      <c r="F138" s="26"/>
      <c r="G138" s="26"/>
      <c r="H138" s="26"/>
      <c r="I138" s="26"/>
      <c r="J138" s="26"/>
      <c r="K138" s="27"/>
      <c r="L138" s="3"/>
    </row>
    <row r="139" spans="1:12" x14ac:dyDescent="0.25">
      <c r="A139" s="3"/>
      <c r="B139" s="66" t="s">
        <v>32</v>
      </c>
      <c r="C139" s="12"/>
      <c r="D139" s="12"/>
      <c r="E139" s="12"/>
      <c r="F139" s="5"/>
      <c r="G139" s="12"/>
      <c r="H139" s="12"/>
      <c r="I139" s="12"/>
      <c r="J139" s="12"/>
      <c r="K139" s="28" t="s">
        <v>25</v>
      </c>
      <c r="L139" s="3"/>
    </row>
    <row r="140" spans="1:12" x14ac:dyDescent="0.25">
      <c r="A140" s="3"/>
      <c r="B140" s="29"/>
      <c r="C140" s="13" t="s">
        <v>1</v>
      </c>
      <c r="D140" s="13" t="s">
        <v>1</v>
      </c>
      <c r="E140" s="14" t="s">
        <v>0</v>
      </c>
      <c r="F140" s="15" t="s">
        <v>0</v>
      </c>
      <c r="G140" s="15" t="s">
        <v>0</v>
      </c>
      <c r="H140" s="16" t="s">
        <v>6</v>
      </c>
      <c r="I140" s="16" t="s">
        <v>6</v>
      </c>
      <c r="J140" s="17" t="s">
        <v>6</v>
      </c>
      <c r="K140" s="28" t="s">
        <v>16</v>
      </c>
      <c r="L140" s="6"/>
    </row>
    <row r="141" spans="1:12" x14ac:dyDescent="0.25">
      <c r="A141" s="3"/>
      <c r="B141" s="29"/>
      <c r="C141" s="13" t="s">
        <v>7</v>
      </c>
      <c r="D141" s="13" t="s">
        <v>13</v>
      </c>
      <c r="E141" s="14" t="s">
        <v>171</v>
      </c>
      <c r="F141" s="18" t="s">
        <v>8</v>
      </c>
      <c r="G141" s="15" t="s">
        <v>13</v>
      </c>
      <c r="H141" s="16" t="s">
        <v>7</v>
      </c>
      <c r="I141" s="16" t="s">
        <v>13</v>
      </c>
      <c r="J141" s="17" t="s">
        <v>17</v>
      </c>
      <c r="K141" s="28"/>
      <c r="L141" s="6"/>
    </row>
    <row r="142" spans="1:12" x14ac:dyDescent="0.25">
      <c r="A142" s="3"/>
      <c r="B142" s="29"/>
      <c r="C142" s="19"/>
      <c r="D142" s="19"/>
      <c r="E142" s="20"/>
      <c r="F142" s="21"/>
      <c r="G142" s="21"/>
      <c r="H142" s="22"/>
      <c r="I142" s="22"/>
      <c r="J142" s="23"/>
      <c r="K142" s="30"/>
      <c r="L142" s="3"/>
    </row>
    <row r="143" spans="1:12" x14ac:dyDescent="0.25">
      <c r="A143" s="3"/>
      <c r="B143" s="29" t="s">
        <v>18</v>
      </c>
      <c r="C143" s="19">
        <v>0</v>
      </c>
      <c r="D143" s="19">
        <v>0</v>
      </c>
      <c r="E143" s="20">
        <v>0</v>
      </c>
      <c r="F143" s="21">
        <v>0.4</v>
      </c>
      <c r="G143" s="21">
        <v>0.4</v>
      </c>
      <c r="H143" s="22">
        <v>3.2</v>
      </c>
      <c r="I143" s="22">
        <v>0</v>
      </c>
      <c r="J143" s="23">
        <v>4.75</v>
      </c>
      <c r="K143" s="30"/>
      <c r="L143" s="3"/>
    </row>
    <row r="144" spans="1:12" ht="15.75" thickBot="1" x14ac:dyDescent="0.3">
      <c r="A144" s="3"/>
      <c r="B144" s="29" t="s">
        <v>20</v>
      </c>
      <c r="C144" s="19">
        <v>3.1</v>
      </c>
      <c r="D144" s="19">
        <v>0</v>
      </c>
      <c r="E144" s="20">
        <v>3.1</v>
      </c>
      <c r="F144" s="21">
        <v>3.1</v>
      </c>
      <c r="G144" s="21">
        <v>0</v>
      </c>
      <c r="H144" s="22">
        <v>3.1</v>
      </c>
      <c r="I144" s="22">
        <v>0</v>
      </c>
      <c r="J144" s="23">
        <v>3.5</v>
      </c>
      <c r="K144" s="30"/>
      <c r="L144" s="3"/>
    </row>
    <row r="145" spans="1:12" ht="15.75" thickBot="1" x14ac:dyDescent="0.3">
      <c r="A145" s="3"/>
      <c r="B145" s="29" t="s">
        <v>198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1">
        <v>0</v>
      </c>
      <c r="K145" s="31">
        <f>SUM(C145:J145)</f>
        <v>0</v>
      </c>
      <c r="L145" s="3"/>
    </row>
    <row r="146" spans="1:12" x14ac:dyDescent="0.25">
      <c r="A146" s="3"/>
      <c r="B146" s="29" t="s">
        <v>12</v>
      </c>
      <c r="C146" s="19"/>
      <c r="D146" s="19"/>
      <c r="E146" s="20"/>
      <c r="F146" s="21"/>
      <c r="G146" s="21"/>
      <c r="H146" s="22"/>
      <c r="I146" s="22"/>
      <c r="J146" s="23"/>
      <c r="K146" s="30"/>
      <c r="L146" s="3"/>
    </row>
    <row r="147" spans="1:12" x14ac:dyDescent="0.25">
      <c r="A147" s="3"/>
      <c r="B147" s="29" t="s">
        <v>2</v>
      </c>
      <c r="C147" s="19">
        <v>2.68</v>
      </c>
      <c r="D147" s="19">
        <v>2.68</v>
      </c>
      <c r="E147" s="20">
        <v>2.2799999999999998</v>
      </c>
      <c r="F147" s="21">
        <v>2.2799999999999998</v>
      </c>
      <c r="G147" s="21">
        <v>2.2799999999999998</v>
      </c>
      <c r="H147" s="22">
        <v>0.25</v>
      </c>
      <c r="I147" s="22">
        <v>0.25</v>
      </c>
      <c r="J147" s="23">
        <v>0</v>
      </c>
      <c r="K147" s="30"/>
      <c r="L147" s="3"/>
    </row>
    <row r="148" spans="1:12" x14ac:dyDescent="0.25">
      <c r="A148" s="3"/>
      <c r="B148" s="29" t="s">
        <v>10</v>
      </c>
      <c r="C148" s="19">
        <v>0</v>
      </c>
      <c r="D148" s="19">
        <v>0</v>
      </c>
      <c r="E148" s="20">
        <v>0.4</v>
      </c>
      <c r="F148" s="21">
        <v>0</v>
      </c>
      <c r="G148" s="21">
        <v>0</v>
      </c>
      <c r="H148" s="22">
        <v>0</v>
      </c>
      <c r="I148" s="22">
        <v>0</v>
      </c>
      <c r="J148" s="23">
        <v>0</v>
      </c>
      <c r="K148" s="30"/>
      <c r="L148" s="3"/>
    </row>
    <row r="149" spans="1:12" ht="15.75" thickBot="1" x14ac:dyDescent="0.3">
      <c r="A149" s="3"/>
      <c r="B149" s="29"/>
      <c r="C149" s="19"/>
      <c r="D149" s="19"/>
      <c r="E149" s="20"/>
      <c r="F149" s="21"/>
      <c r="G149" s="21"/>
      <c r="H149" s="22"/>
      <c r="I149" s="22"/>
      <c r="J149" s="23"/>
      <c r="K149" s="30"/>
      <c r="L149" s="3"/>
    </row>
    <row r="150" spans="1:12" ht="15.75" thickBot="1" x14ac:dyDescent="0.3">
      <c r="A150" s="3"/>
      <c r="B150" s="29" t="s">
        <v>14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1">
        <v>0</v>
      </c>
      <c r="K150" s="31">
        <f>SUM(C150:J150)</f>
        <v>0</v>
      </c>
      <c r="L150" s="3"/>
    </row>
    <row r="151" spans="1:12" x14ac:dyDescent="0.25">
      <c r="A151" s="3"/>
      <c r="B151" s="29"/>
      <c r="C151" s="12"/>
      <c r="D151" s="12"/>
      <c r="E151" s="12"/>
      <c r="F151" s="12"/>
      <c r="G151" s="12"/>
      <c r="H151" s="12"/>
      <c r="I151" s="12"/>
      <c r="J151" s="12"/>
      <c r="K151" s="30"/>
      <c r="L151" s="3"/>
    </row>
    <row r="152" spans="1:12" x14ac:dyDescent="0.25">
      <c r="A152" s="3"/>
      <c r="B152" s="29" t="s">
        <v>199</v>
      </c>
      <c r="C152" s="24">
        <f>C143*C145</f>
        <v>0</v>
      </c>
      <c r="D152" s="24">
        <f t="shared" ref="D152:J152" si="30">D143*D145</f>
        <v>0</v>
      </c>
      <c r="E152" s="24">
        <f t="shared" si="30"/>
        <v>0</v>
      </c>
      <c r="F152" s="24">
        <f t="shared" si="30"/>
        <v>0</v>
      </c>
      <c r="G152" s="24">
        <f t="shared" si="30"/>
        <v>0</v>
      </c>
      <c r="H152" s="24">
        <f t="shared" si="30"/>
        <v>0</v>
      </c>
      <c r="I152" s="24">
        <f t="shared" si="30"/>
        <v>0</v>
      </c>
      <c r="J152" s="24">
        <f t="shared" si="30"/>
        <v>0</v>
      </c>
      <c r="K152" s="32">
        <f>SUM(C152:J152)</f>
        <v>0</v>
      </c>
      <c r="L152" s="3"/>
    </row>
    <row r="153" spans="1:12" x14ac:dyDescent="0.25">
      <c r="A153" s="3"/>
      <c r="B153" s="29" t="s">
        <v>21</v>
      </c>
      <c r="C153" s="24">
        <f>C148*C150</f>
        <v>0</v>
      </c>
      <c r="D153" s="24">
        <f>D148*D150</f>
        <v>0</v>
      </c>
      <c r="E153" s="24">
        <f>E148*E150</f>
        <v>0</v>
      </c>
      <c r="F153" s="24">
        <f t="shared" ref="F153:J153" si="31">F148*F150</f>
        <v>0</v>
      </c>
      <c r="G153" s="24">
        <f t="shared" si="31"/>
        <v>0</v>
      </c>
      <c r="H153" s="24">
        <f t="shared" si="31"/>
        <v>0</v>
      </c>
      <c r="I153" s="24">
        <f t="shared" si="31"/>
        <v>0</v>
      </c>
      <c r="J153" s="24">
        <f t="shared" si="31"/>
        <v>0</v>
      </c>
      <c r="K153" s="32">
        <f>SUM(C153:J153)</f>
        <v>0</v>
      </c>
      <c r="L153" s="3"/>
    </row>
    <row r="154" spans="1:12" x14ac:dyDescent="0.25">
      <c r="A154" s="3"/>
      <c r="B154" s="29" t="s">
        <v>22</v>
      </c>
      <c r="C154" s="24">
        <f>C147*C150</f>
        <v>0</v>
      </c>
      <c r="D154" s="24">
        <f>D147*D150</f>
        <v>0</v>
      </c>
      <c r="E154" s="24">
        <f>E147*E150</f>
        <v>0</v>
      </c>
      <c r="F154" s="24">
        <f t="shared" ref="F154:J154" si="32">F147*F150</f>
        <v>0</v>
      </c>
      <c r="G154" s="24">
        <f t="shared" si="32"/>
        <v>0</v>
      </c>
      <c r="H154" s="24">
        <f t="shared" si="32"/>
        <v>0</v>
      </c>
      <c r="I154" s="24">
        <f t="shared" si="32"/>
        <v>0</v>
      </c>
      <c r="J154" s="24">
        <f t="shared" si="32"/>
        <v>0</v>
      </c>
      <c r="K154" s="32">
        <f>SUM(C154:J154)</f>
        <v>0</v>
      </c>
      <c r="L154" s="3"/>
    </row>
    <row r="155" spans="1:12" x14ac:dyDescent="0.25">
      <c r="A155" s="3"/>
      <c r="B155" s="29"/>
      <c r="C155" s="24"/>
      <c r="D155" s="24"/>
      <c r="E155" s="24"/>
      <c r="F155" s="24"/>
      <c r="G155" s="24"/>
      <c r="H155" s="24"/>
      <c r="I155" s="24"/>
      <c r="J155" s="24"/>
      <c r="K155" s="32"/>
      <c r="L155" s="3"/>
    </row>
    <row r="156" spans="1:12" x14ac:dyDescent="0.25">
      <c r="A156" s="3"/>
      <c r="B156" s="29" t="s">
        <v>19</v>
      </c>
      <c r="C156" s="12"/>
      <c r="D156" s="12"/>
      <c r="E156" s="12"/>
      <c r="F156" s="12"/>
      <c r="G156" s="12"/>
      <c r="H156" s="12"/>
      <c r="I156" s="12"/>
      <c r="J156" s="12"/>
      <c r="K156" s="30"/>
      <c r="L156" s="3"/>
    </row>
    <row r="157" spans="1:12" x14ac:dyDescent="0.25">
      <c r="A157" s="3"/>
      <c r="B157" s="29" t="s">
        <v>11</v>
      </c>
      <c r="C157" s="24">
        <f>SUM(C152:C154)</f>
        <v>0</v>
      </c>
      <c r="D157" s="24">
        <f>SUM(D152:D154)</f>
        <v>0</v>
      </c>
      <c r="E157" s="24">
        <f>SUM(E152:E154)</f>
        <v>0</v>
      </c>
      <c r="F157" s="24">
        <f>SUM(F152:F154)</f>
        <v>0</v>
      </c>
      <c r="G157" s="24">
        <f>SUM(G152:G154)</f>
        <v>0</v>
      </c>
      <c r="H157" s="24">
        <f t="shared" ref="H157:J157" si="33">SUM(H152:H154)</f>
        <v>0</v>
      </c>
      <c r="I157" s="24">
        <f t="shared" si="33"/>
        <v>0</v>
      </c>
      <c r="J157" s="24">
        <f t="shared" si="33"/>
        <v>0</v>
      </c>
      <c r="K157" s="32">
        <f>SUM(C157:J157)</f>
        <v>0</v>
      </c>
      <c r="L157" s="3"/>
    </row>
    <row r="158" spans="1:12" x14ac:dyDescent="0.25">
      <c r="A158" s="3"/>
      <c r="B158" s="29"/>
      <c r="C158" s="24"/>
      <c r="D158" s="24"/>
      <c r="E158" s="24"/>
      <c r="F158" s="24"/>
      <c r="G158" s="24"/>
      <c r="H158" s="24"/>
      <c r="I158" s="24"/>
      <c r="J158" s="24"/>
      <c r="K158" s="32"/>
      <c r="L158" s="3"/>
    </row>
    <row r="159" spans="1:12" x14ac:dyDescent="0.25">
      <c r="A159" s="3"/>
      <c r="B159" s="29" t="s">
        <v>200</v>
      </c>
      <c r="C159" s="24">
        <f>C144*C145</f>
        <v>0</v>
      </c>
      <c r="D159" s="24">
        <f t="shared" ref="D159:J159" si="34">D144*D145</f>
        <v>0</v>
      </c>
      <c r="E159" s="24">
        <f t="shared" si="34"/>
        <v>0</v>
      </c>
      <c r="F159" s="24">
        <f t="shared" si="34"/>
        <v>0</v>
      </c>
      <c r="G159" s="24">
        <f t="shared" si="34"/>
        <v>0</v>
      </c>
      <c r="H159" s="24">
        <f t="shared" si="34"/>
        <v>0</v>
      </c>
      <c r="I159" s="24">
        <f t="shared" si="34"/>
        <v>0</v>
      </c>
      <c r="J159" s="24">
        <f t="shared" si="34"/>
        <v>0</v>
      </c>
      <c r="K159" s="32">
        <f>SUM(C159:J159)</f>
        <v>0</v>
      </c>
      <c r="L159" s="3"/>
    </row>
    <row r="160" spans="1:12" x14ac:dyDescent="0.25">
      <c r="A160" s="3"/>
      <c r="B160" s="29"/>
      <c r="C160" s="24"/>
      <c r="D160" s="24"/>
      <c r="E160" s="24"/>
      <c r="F160" s="24"/>
      <c r="G160" s="24"/>
      <c r="H160" s="24"/>
      <c r="I160" s="24"/>
      <c r="J160" s="24"/>
      <c r="K160" s="32"/>
      <c r="L160" s="3"/>
    </row>
    <row r="161" spans="1:12" ht="15.75" thickBot="1" x14ac:dyDescent="0.3">
      <c r="A161" s="3"/>
      <c r="B161" s="33" t="s">
        <v>3</v>
      </c>
      <c r="C161" s="34">
        <f t="shared" ref="C161:J161" si="35">C157-C159</f>
        <v>0</v>
      </c>
      <c r="D161" s="34">
        <f t="shared" si="35"/>
        <v>0</v>
      </c>
      <c r="E161" s="34">
        <f t="shared" si="35"/>
        <v>0</v>
      </c>
      <c r="F161" s="34">
        <f t="shared" si="35"/>
        <v>0</v>
      </c>
      <c r="G161" s="34">
        <f t="shared" si="35"/>
        <v>0</v>
      </c>
      <c r="H161" s="34">
        <f t="shared" si="35"/>
        <v>0</v>
      </c>
      <c r="I161" s="34">
        <f t="shared" si="35"/>
        <v>0</v>
      </c>
      <c r="J161" s="34">
        <f t="shared" si="35"/>
        <v>0</v>
      </c>
      <c r="K161" s="35">
        <f>SUM(C161:J161)</f>
        <v>0</v>
      </c>
      <c r="L161" s="8"/>
    </row>
    <row r="162" spans="1:12" ht="15.75" thickTop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thickTop="1" x14ac:dyDescent="0.25">
      <c r="A164" s="3"/>
      <c r="B164" s="25" t="s">
        <v>5</v>
      </c>
      <c r="C164" s="26"/>
      <c r="D164" s="26"/>
      <c r="E164" s="26"/>
      <c r="F164" s="26"/>
      <c r="G164" s="26"/>
      <c r="H164" s="26"/>
      <c r="I164" s="26"/>
      <c r="J164" s="26"/>
      <c r="K164" s="27"/>
      <c r="L164" s="3"/>
    </row>
    <row r="165" spans="1:12" x14ac:dyDescent="0.25">
      <c r="A165" s="3"/>
      <c r="B165" s="66" t="s">
        <v>33</v>
      </c>
      <c r="C165" s="12"/>
      <c r="D165" s="12"/>
      <c r="E165" s="12"/>
      <c r="F165" s="5"/>
      <c r="G165" s="12"/>
      <c r="H165" s="12"/>
      <c r="I165" s="12"/>
      <c r="J165" s="12"/>
      <c r="K165" s="28" t="s">
        <v>25</v>
      </c>
      <c r="L165" s="3"/>
    </row>
    <row r="166" spans="1:12" x14ac:dyDescent="0.25">
      <c r="A166" s="3"/>
      <c r="B166" s="29"/>
      <c r="C166" s="13" t="s">
        <v>1</v>
      </c>
      <c r="D166" s="13" t="s">
        <v>1</v>
      </c>
      <c r="E166" s="14" t="s">
        <v>0</v>
      </c>
      <c r="F166" s="15" t="s">
        <v>0</v>
      </c>
      <c r="G166" s="15" t="s">
        <v>0</v>
      </c>
      <c r="H166" s="16" t="s">
        <v>6</v>
      </c>
      <c r="I166" s="16" t="s">
        <v>6</v>
      </c>
      <c r="J166" s="17" t="s">
        <v>6</v>
      </c>
      <c r="K166" s="28" t="s">
        <v>16</v>
      </c>
      <c r="L166" s="6"/>
    </row>
    <row r="167" spans="1:12" x14ac:dyDescent="0.25">
      <c r="A167" s="3"/>
      <c r="B167" s="29"/>
      <c r="C167" s="13" t="s">
        <v>7</v>
      </c>
      <c r="D167" s="13" t="s">
        <v>13</v>
      </c>
      <c r="E167" s="14" t="s">
        <v>171</v>
      </c>
      <c r="F167" s="18" t="s">
        <v>8</v>
      </c>
      <c r="G167" s="15" t="s">
        <v>13</v>
      </c>
      <c r="H167" s="16" t="s">
        <v>7</v>
      </c>
      <c r="I167" s="16" t="s">
        <v>13</v>
      </c>
      <c r="J167" s="17" t="s">
        <v>17</v>
      </c>
      <c r="K167" s="28"/>
      <c r="L167" s="6"/>
    </row>
    <row r="168" spans="1:12" x14ac:dyDescent="0.25">
      <c r="A168" s="3"/>
      <c r="B168" s="29"/>
      <c r="C168" s="19"/>
      <c r="D168" s="19"/>
      <c r="E168" s="20"/>
      <c r="F168" s="21"/>
      <c r="G168" s="21"/>
      <c r="H168" s="22"/>
      <c r="I168" s="22"/>
      <c r="J168" s="23"/>
      <c r="K168" s="30"/>
      <c r="L168" s="3"/>
    </row>
    <row r="169" spans="1:12" x14ac:dyDescent="0.25">
      <c r="A169" s="3"/>
      <c r="B169" s="29" t="s">
        <v>18</v>
      </c>
      <c r="C169" s="19">
        <v>0</v>
      </c>
      <c r="D169" s="19">
        <v>0</v>
      </c>
      <c r="E169" s="20">
        <v>0</v>
      </c>
      <c r="F169" s="21">
        <v>0.4</v>
      </c>
      <c r="G169" s="21">
        <v>0.4</v>
      </c>
      <c r="H169" s="22">
        <v>3.2</v>
      </c>
      <c r="I169" s="22">
        <v>0</v>
      </c>
      <c r="J169" s="23">
        <v>4.75</v>
      </c>
      <c r="K169" s="30"/>
      <c r="L169" s="3"/>
    </row>
    <row r="170" spans="1:12" ht="15.75" thickBot="1" x14ac:dyDescent="0.3">
      <c r="A170" s="3"/>
      <c r="B170" s="29" t="s">
        <v>20</v>
      </c>
      <c r="C170" s="19">
        <v>3.1</v>
      </c>
      <c r="D170" s="19">
        <v>0</v>
      </c>
      <c r="E170" s="20">
        <v>3.1</v>
      </c>
      <c r="F170" s="21">
        <v>3.1</v>
      </c>
      <c r="G170" s="21">
        <v>0</v>
      </c>
      <c r="H170" s="22">
        <v>3.1</v>
      </c>
      <c r="I170" s="22">
        <v>0</v>
      </c>
      <c r="J170" s="23">
        <v>3.5</v>
      </c>
      <c r="K170" s="30"/>
      <c r="L170" s="3"/>
    </row>
    <row r="171" spans="1:12" ht="15.75" thickBot="1" x14ac:dyDescent="0.3">
      <c r="A171" s="3"/>
      <c r="B171" s="29" t="s">
        <v>198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1">
        <v>0</v>
      </c>
      <c r="K171" s="31">
        <f>SUM(C171:J171)</f>
        <v>0</v>
      </c>
      <c r="L171" s="3"/>
    </row>
    <row r="172" spans="1:12" x14ac:dyDescent="0.25">
      <c r="A172" s="3"/>
      <c r="B172" s="29" t="s">
        <v>12</v>
      </c>
      <c r="C172" s="19"/>
      <c r="D172" s="19"/>
      <c r="E172" s="20"/>
      <c r="F172" s="21"/>
      <c r="G172" s="21"/>
      <c r="H172" s="22"/>
      <c r="I172" s="22"/>
      <c r="J172" s="23"/>
      <c r="K172" s="30"/>
      <c r="L172" s="3"/>
    </row>
    <row r="173" spans="1:12" x14ac:dyDescent="0.25">
      <c r="A173" s="3"/>
      <c r="B173" s="29" t="s">
        <v>2</v>
      </c>
      <c r="C173" s="19">
        <v>2.68</v>
      </c>
      <c r="D173" s="19">
        <v>2.68</v>
      </c>
      <c r="E173" s="20">
        <v>2.2799999999999998</v>
      </c>
      <c r="F173" s="21">
        <v>2.2799999999999998</v>
      </c>
      <c r="G173" s="21">
        <v>2.2799999999999998</v>
      </c>
      <c r="H173" s="22">
        <v>0.25</v>
      </c>
      <c r="I173" s="22">
        <v>0.25</v>
      </c>
      <c r="J173" s="23">
        <v>0</v>
      </c>
      <c r="K173" s="30"/>
      <c r="L173" s="3"/>
    </row>
    <row r="174" spans="1:12" x14ac:dyDescent="0.25">
      <c r="A174" s="3"/>
      <c r="B174" s="29" t="s">
        <v>10</v>
      </c>
      <c r="C174" s="19">
        <v>0</v>
      </c>
      <c r="D174" s="19">
        <v>0</v>
      </c>
      <c r="E174" s="20">
        <v>0.4</v>
      </c>
      <c r="F174" s="21">
        <v>0</v>
      </c>
      <c r="G174" s="21">
        <v>0</v>
      </c>
      <c r="H174" s="22">
        <v>0</v>
      </c>
      <c r="I174" s="22">
        <v>0</v>
      </c>
      <c r="J174" s="23">
        <v>0</v>
      </c>
      <c r="K174" s="30"/>
      <c r="L174" s="3"/>
    </row>
    <row r="175" spans="1:12" ht="15.75" thickBot="1" x14ac:dyDescent="0.3">
      <c r="A175" s="3"/>
      <c r="B175" s="29"/>
      <c r="C175" s="19"/>
      <c r="D175" s="19"/>
      <c r="E175" s="20"/>
      <c r="F175" s="21"/>
      <c r="G175" s="21"/>
      <c r="H175" s="22"/>
      <c r="I175" s="22"/>
      <c r="J175" s="23"/>
      <c r="K175" s="30"/>
      <c r="L175" s="3"/>
    </row>
    <row r="176" spans="1:12" ht="15.75" thickBot="1" x14ac:dyDescent="0.3">
      <c r="A176" s="3"/>
      <c r="B176" s="29" t="s">
        <v>14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1">
        <v>0</v>
      </c>
      <c r="K176" s="31">
        <f>SUM(C176:J176)</f>
        <v>0</v>
      </c>
      <c r="L176" s="3"/>
    </row>
    <row r="177" spans="1:12" x14ac:dyDescent="0.25">
      <c r="A177" s="3"/>
      <c r="B177" s="29"/>
      <c r="C177" s="12"/>
      <c r="D177" s="12"/>
      <c r="E177" s="12"/>
      <c r="F177" s="12"/>
      <c r="G177" s="12"/>
      <c r="H177" s="12"/>
      <c r="I177" s="12"/>
      <c r="J177" s="12"/>
      <c r="K177" s="30"/>
      <c r="L177" s="3"/>
    </row>
    <row r="178" spans="1:12" x14ac:dyDescent="0.25">
      <c r="A178" s="3"/>
      <c r="B178" s="29" t="s">
        <v>199</v>
      </c>
      <c r="C178" s="24">
        <f>C169*C171</f>
        <v>0</v>
      </c>
      <c r="D178" s="24">
        <f t="shared" ref="D178:J178" si="36">D169*D171</f>
        <v>0</v>
      </c>
      <c r="E178" s="24">
        <f t="shared" si="36"/>
        <v>0</v>
      </c>
      <c r="F178" s="24">
        <f t="shared" si="36"/>
        <v>0</v>
      </c>
      <c r="G178" s="24">
        <f t="shared" si="36"/>
        <v>0</v>
      </c>
      <c r="H178" s="24">
        <f t="shared" si="36"/>
        <v>0</v>
      </c>
      <c r="I178" s="24">
        <f t="shared" si="36"/>
        <v>0</v>
      </c>
      <c r="J178" s="24">
        <f t="shared" si="36"/>
        <v>0</v>
      </c>
      <c r="K178" s="32">
        <f>SUM(C178:J178)</f>
        <v>0</v>
      </c>
      <c r="L178" s="3"/>
    </row>
    <row r="179" spans="1:12" x14ac:dyDescent="0.25">
      <c r="A179" s="3"/>
      <c r="B179" s="29" t="s">
        <v>21</v>
      </c>
      <c r="C179" s="24">
        <f>C174*C176</f>
        <v>0</v>
      </c>
      <c r="D179" s="24">
        <f>D174*D176</f>
        <v>0</v>
      </c>
      <c r="E179" s="24">
        <f>E174*E176</f>
        <v>0</v>
      </c>
      <c r="F179" s="24">
        <f t="shared" ref="F179:J179" si="37">F174*F176</f>
        <v>0</v>
      </c>
      <c r="G179" s="24">
        <f t="shared" si="37"/>
        <v>0</v>
      </c>
      <c r="H179" s="24">
        <f t="shared" si="37"/>
        <v>0</v>
      </c>
      <c r="I179" s="24">
        <f t="shared" si="37"/>
        <v>0</v>
      </c>
      <c r="J179" s="24">
        <f t="shared" si="37"/>
        <v>0</v>
      </c>
      <c r="K179" s="32">
        <f>SUM(C179:J179)</f>
        <v>0</v>
      </c>
      <c r="L179" s="3"/>
    </row>
    <row r="180" spans="1:12" x14ac:dyDescent="0.25">
      <c r="A180" s="3"/>
      <c r="B180" s="29" t="s">
        <v>22</v>
      </c>
      <c r="C180" s="24">
        <f>C173*C176</f>
        <v>0</v>
      </c>
      <c r="D180" s="24">
        <f>D173*D176</f>
        <v>0</v>
      </c>
      <c r="E180" s="24">
        <f>E173*E176</f>
        <v>0</v>
      </c>
      <c r="F180" s="24">
        <f t="shared" ref="F180:J180" si="38">F173*F176</f>
        <v>0</v>
      </c>
      <c r="G180" s="24">
        <f t="shared" si="38"/>
        <v>0</v>
      </c>
      <c r="H180" s="24">
        <f t="shared" si="38"/>
        <v>0</v>
      </c>
      <c r="I180" s="24">
        <f t="shared" si="38"/>
        <v>0</v>
      </c>
      <c r="J180" s="24">
        <f t="shared" si="38"/>
        <v>0</v>
      </c>
      <c r="K180" s="32">
        <f>SUM(C180:J180)</f>
        <v>0</v>
      </c>
      <c r="L180" s="3"/>
    </row>
    <row r="181" spans="1:12" x14ac:dyDescent="0.25">
      <c r="A181" s="3"/>
      <c r="B181" s="29"/>
      <c r="C181" s="24"/>
      <c r="D181" s="24"/>
      <c r="E181" s="24"/>
      <c r="F181" s="24"/>
      <c r="G181" s="24"/>
      <c r="H181" s="24"/>
      <c r="I181" s="24"/>
      <c r="J181" s="24"/>
      <c r="K181" s="32"/>
      <c r="L181" s="3"/>
    </row>
    <row r="182" spans="1:12" x14ac:dyDescent="0.25">
      <c r="A182" s="3"/>
      <c r="B182" s="29" t="s">
        <v>19</v>
      </c>
      <c r="C182" s="12"/>
      <c r="D182" s="12"/>
      <c r="E182" s="12"/>
      <c r="F182" s="12"/>
      <c r="G182" s="12"/>
      <c r="H182" s="12"/>
      <c r="I182" s="12"/>
      <c r="J182" s="12"/>
      <c r="K182" s="30"/>
      <c r="L182" s="3"/>
    </row>
    <row r="183" spans="1:12" x14ac:dyDescent="0.25">
      <c r="A183" s="3"/>
      <c r="B183" s="29" t="s">
        <v>11</v>
      </c>
      <c r="C183" s="24">
        <f>SUM(C178:C180)</f>
        <v>0</v>
      </c>
      <c r="D183" s="24">
        <f>SUM(D178:D180)</f>
        <v>0</v>
      </c>
      <c r="E183" s="24">
        <f>SUM(E178:E180)</f>
        <v>0</v>
      </c>
      <c r="F183" s="24">
        <f>SUM(F178:F180)</f>
        <v>0</v>
      </c>
      <c r="G183" s="24">
        <f>SUM(G178:G180)</f>
        <v>0</v>
      </c>
      <c r="H183" s="24">
        <f t="shared" ref="H183:J183" si="39">SUM(H178:H180)</f>
        <v>0</v>
      </c>
      <c r="I183" s="24">
        <f t="shared" si="39"/>
        <v>0</v>
      </c>
      <c r="J183" s="24">
        <f t="shared" si="39"/>
        <v>0</v>
      </c>
      <c r="K183" s="32">
        <f>SUM(C183:J183)</f>
        <v>0</v>
      </c>
      <c r="L183" s="3"/>
    </row>
    <row r="184" spans="1:12" x14ac:dyDescent="0.25">
      <c r="A184" s="3"/>
      <c r="B184" s="29"/>
      <c r="C184" s="24"/>
      <c r="D184" s="24"/>
      <c r="E184" s="24"/>
      <c r="F184" s="24"/>
      <c r="G184" s="24"/>
      <c r="H184" s="24"/>
      <c r="I184" s="24"/>
      <c r="J184" s="24"/>
      <c r="K184" s="32"/>
      <c r="L184" s="3"/>
    </row>
    <row r="185" spans="1:12" x14ac:dyDescent="0.25">
      <c r="A185" s="3"/>
      <c r="B185" s="29" t="s">
        <v>200</v>
      </c>
      <c r="C185" s="24">
        <f>C170*C171</f>
        <v>0</v>
      </c>
      <c r="D185" s="24">
        <f t="shared" ref="D185:J185" si="40">D170*D171</f>
        <v>0</v>
      </c>
      <c r="E185" s="24">
        <f t="shared" si="40"/>
        <v>0</v>
      </c>
      <c r="F185" s="24">
        <f t="shared" si="40"/>
        <v>0</v>
      </c>
      <c r="G185" s="24">
        <f t="shared" si="40"/>
        <v>0</v>
      </c>
      <c r="H185" s="24">
        <f t="shared" si="40"/>
        <v>0</v>
      </c>
      <c r="I185" s="24">
        <f t="shared" si="40"/>
        <v>0</v>
      </c>
      <c r="J185" s="24">
        <f t="shared" si="40"/>
        <v>0</v>
      </c>
      <c r="K185" s="32">
        <f>SUM(C185:J185)</f>
        <v>0</v>
      </c>
      <c r="L185" s="3"/>
    </row>
    <row r="186" spans="1:12" x14ac:dyDescent="0.25">
      <c r="A186" s="3"/>
      <c r="B186" s="29"/>
      <c r="C186" s="24"/>
      <c r="D186" s="24"/>
      <c r="E186" s="24"/>
      <c r="F186" s="24"/>
      <c r="G186" s="24"/>
      <c r="H186" s="24"/>
      <c r="I186" s="24"/>
      <c r="J186" s="24"/>
      <c r="K186" s="32"/>
      <c r="L186" s="3"/>
    </row>
    <row r="187" spans="1:12" ht="15.75" thickBot="1" x14ac:dyDescent="0.3">
      <c r="A187" s="3"/>
      <c r="B187" s="33" t="s">
        <v>3</v>
      </c>
      <c r="C187" s="34">
        <f t="shared" ref="C187:J187" si="41">C183-C185</f>
        <v>0</v>
      </c>
      <c r="D187" s="34">
        <f t="shared" si="41"/>
        <v>0</v>
      </c>
      <c r="E187" s="34">
        <f t="shared" si="41"/>
        <v>0</v>
      </c>
      <c r="F187" s="34">
        <f t="shared" si="41"/>
        <v>0</v>
      </c>
      <c r="G187" s="34">
        <f t="shared" si="41"/>
        <v>0</v>
      </c>
      <c r="H187" s="34">
        <f t="shared" si="41"/>
        <v>0</v>
      </c>
      <c r="I187" s="34">
        <f t="shared" si="41"/>
        <v>0</v>
      </c>
      <c r="J187" s="34">
        <f t="shared" si="41"/>
        <v>0</v>
      </c>
      <c r="K187" s="35">
        <f>SUM(C187:J187)</f>
        <v>0</v>
      </c>
      <c r="L187" s="8"/>
    </row>
    <row r="188" spans="1:12" ht="15.75" thickTop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thickTop="1" x14ac:dyDescent="0.25">
      <c r="A190" s="3"/>
      <c r="B190" s="25" t="s">
        <v>5</v>
      </c>
      <c r="C190" s="26"/>
      <c r="D190" s="26"/>
      <c r="E190" s="26"/>
      <c r="F190" s="26"/>
      <c r="G190" s="26"/>
      <c r="H190" s="26"/>
      <c r="I190" s="26"/>
      <c r="J190" s="26"/>
      <c r="K190" s="27"/>
      <c r="L190" s="3"/>
    </row>
    <row r="191" spans="1:12" x14ac:dyDescent="0.25">
      <c r="A191" s="3"/>
      <c r="B191" s="66" t="s">
        <v>34</v>
      </c>
      <c r="C191" s="12"/>
      <c r="D191" s="12"/>
      <c r="E191" s="12"/>
      <c r="F191" s="5"/>
      <c r="G191" s="12"/>
      <c r="H191" s="12"/>
      <c r="I191" s="12"/>
      <c r="J191" s="12"/>
      <c r="K191" s="28" t="s">
        <v>25</v>
      </c>
      <c r="L191" s="3"/>
    </row>
    <row r="192" spans="1:12" x14ac:dyDescent="0.25">
      <c r="A192" s="3"/>
      <c r="B192" s="29"/>
      <c r="C192" s="13" t="s">
        <v>1</v>
      </c>
      <c r="D192" s="13" t="s">
        <v>1</v>
      </c>
      <c r="E192" s="14" t="s">
        <v>0</v>
      </c>
      <c r="F192" s="15" t="s">
        <v>0</v>
      </c>
      <c r="G192" s="15" t="s">
        <v>0</v>
      </c>
      <c r="H192" s="16" t="s">
        <v>6</v>
      </c>
      <c r="I192" s="16" t="s">
        <v>6</v>
      </c>
      <c r="J192" s="17" t="s">
        <v>6</v>
      </c>
      <c r="K192" s="28" t="s">
        <v>16</v>
      </c>
      <c r="L192" s="6"/>
    </row>
    <row r="193" spans="1:12" x14ac:dyDescent="0.25">
      <c r="A193" s="3"/>
      <c r="B193" s="29"/>
      <c r="C193" s="13" t="s">
        <v>7</v>
      </c>
      <c r="D193" s="13" t="s">
        <v>13</v>
      </c>
      <c r="E193" s="14" t="s">
        <v>171</v>
      </c>
      <c r="F193" s="18" t="s">
        <v>8</v>
      </c>
      <c r="G193" s="15" t="s">
        <v>13</v>
      </c>
      <c r="H193" s="16" t="s">
        <v>7</v>
      </c>
      <c r="I193" s="16" t="s">
        <v>13</v>
      </c>
      <c r="J193" s="17" t="s">
        <v>17</v>
      </c>
      <c r="K193" s="28"/>
      <c r="L193" s="6"/>
    </row>
    <row r="194" spans="1:12" x14ac:dyDescent="0.25">
      <c r="A194" s="3"/>
      <c r="B194" s="29"/>
      <c r="C194" s="19"/>
      <c r="D194" s="19"/>
      <c r="E194" s="20"/>
      <c r="F194" s="21"/>
      <c r="G194" s="21"/>
      <c r="H194" s="22"/>
      <c r="I194" s="22"/>
      <c r="J194" s="23"/>
      <c r="K194" s="30"/>
      <c r="L194" s="3"/>
    </row>
    <row r="195" spans="1:12" x14ac:dyDescent="0.25">
      <c r="A195" s="3"/>
      <c r="B195" s="29" t="s">
        <v>18</v>
      </c>
      <c r="C195" s="19">
        <v>0</v>
      </c>
      <c r="D195" s="19">
        <v>0</v>
      </c>
      <c r="E195" s="20">
        <v>0</v>
      </c>
      <c r="F195" s="21">
        <v>0.4</v>
      </c>
      <c r="G195" s="21">
        <v>0.4</v>
      </c>
      <c r="H195" s="22">
        <v>3.2</v>
      </c>
      <c r="I195" s="22">
        <v>0</v>
      </c>
      <c r="J195" s="23">
        <v>4.75</v>
      </c>
      <c r="K195" s="30"/>
      <c r="L195" s="3"/>
    </row>
    <row r="196" spans="1:12" ht="15.75" thickBot="1" x14ac:dyDescent="0.3">
      <c r="A196" s="3"/>
      <c r="B196" s="29" t="s">
        <v>20</v>
      </c>
      <c r="C196" s="19">
        <v>3.1</v>
      </c>
      <c r="D196" s="19">
        <v>0</v>
      </c>
      <c r="E196" s="20">
        <v>3.1</v>
      </c>
      <c r="F196" s="21">
        <v>3.1</v>
      </c>
      <c r="G196" s="21">
        <v>0</v>
      </c>
      <c r="H196" s="22">
        <v>3.1</v>
      </c>
      <c r="I196" s="22">
        <v>0</v>
      </c>
      <c r="J196" s="23">
        <v>3.5</v>
      </c>
      <c r="K196" s="30"/>
      <c r="L196" s="3"/>
    </row>
    <row r="197" spans="1:12" ht="15.75" thickBot="1" x14ac:dyDescent="0.3">
      <c r="A197" s="3"/>
      <c r="B197" s="29" t="s">
        <v>198</v>
      </c>
      <c r="C197" s="49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1">
        <v>0</v>
      </c>
      <c r="K197" s="31">
        <f>SUM(C197:J197)</f>
        <v>0</v>
      </c>
      <c r="L197" s="3"/>
    </row>
    <row r="198" spans="1:12" x14ac:dyDescent="0.25">
      <c r="A198" s="3"/>
      <c r="B198" s="29" t="s">
        <v>12</v>
      </c>
      <c r="C198" s="19"/>
      <c r="D198" s="19"/>
      <c r="E198" s="20"/>
      <c r="F198" s="21"/>
      <c r="G198" s="21"/>
      <c r="H198" s="22"/>
      <c r="I198" s="22"/>
      <c r="J198" s="23"/>
      <c r="K198" s="30"/>
      <c r="L198" s="3"/>
    </row>
    <row r="199" spans="1:12" x14ac:dyDescent="0.25">
      <c r="A199" s="3"/>
      <c r="B199" s="29" t="s">
        <v>2</v>
      </c>
      <c r="C199" s="19">
        <v>2.68</v>
      </c>
      <c r="D199" s="19">
        <v>2.68</v>
      </c>
      <c r="E199" s="20">
        <v>2.2799999999999998</v>
      </c>
      <c r="F199" s="21">
        <v>2.2799999999999998</v>
      </c>
      <c r="G199" s="21">
        <v>2.2799999999999998</v>
      </c>
      <c r="H199" s="22">
        <v>0.25</v>
      </c>
      <c r="I199" s="22">
        <v>0.25</v>
      </c>
      <c r="J199" s="23">
        <v>0</v>
      </c>
      <c r="K199" s="30"/>
      <c r="L199" s="3"/>
    </row>
    <row r="200" spans="1:12" x14ac:dyDescent="0.25">
      <c r="A200" s="3"/>
      <c r="B200" s="29" t="s">
        <v>10</v>
      </c>
      <c r="C200" s="19">
        <v>0</v>
      </c>
      <c r="D200" s="19">
        <v>0</v>
      </c>
      <c r="E200" s="20">
        <v>0.4</v>
      </c>
      <c r="F200" s="21">
        <v>0</v>
      </c>
      <c r="G200" s="21">
        <v>0</v>
      </c>
      <c r="H200" s="22">
        <v>0</v>
      </c>
      <c r="I200" s="22">
        <v>0</v>
      </c>
      <c r="J200" s="23">
        <v>0</v>
      </c>
      <c r="K200" s="30"/>
      <c r="L200" s="3"/>
    </row>
    <row r="201" spans="1:12" ht="15.75" thickBot="1" x14ac:dyDescent="0.3">
      <c r="A201" s="3"/>
      <c r="B201" s="29"/>
      <c r="C201" s="19"/>
      <c r="D201" s="19"/>
      <c r="E201" s="20"/>
      <c r="F201" s="21"/>
      <c r="G201" s="21"/>
      <c r="H201" s="22"/>
      <c r="I201" s="22"/>
      <c r="J201" s="23"/>
      <c r="K201" s="30"/>
      <c r="L201" s="3"/>
    </row>
    <row r="202" spans="1:12" ht="15.75" thickBot="1" x14ac:dyDescent="0.3">
      <c r="A202" s="3"/>
      <c r="B202" s="29" t="s">
        <v>14</v>
      </c>
      <c r="C202" s="49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1">
        <v>0</v>
      </c>
      <c r="K202" s="31">
        <f>SUM(C202:J202)</f>
        <v>0</v>
      </c>
      <c r="L202" s="3"/>
    </row>
    <row r="203" spans="1:12" x14ac:dyDescent="0.25">
      <c r="A203" s="3"/>
      <c r="B203" s="29"/>
      <c r="C203" s="12"/>
      <c r="D203" s="12"/>
      <c r="E203" s="12"/>
      <c r="F203" s="12"/>
      <c r="G203" s="12"/>
      <c r="H203" s="12"/>
      <c r="I203" s="12"/>
      <c r="J203" s="12"/>
      <c r="K203" s="30"/>
      <c r="L203" s="3"/>
    </row>
    <row r="204" spans="1:12" x14ac:dyDescent="0.25">
      <c r="A204" s="3"/>
      <c r="B204" s="29" t="s">
        <v>199</v>
      </c>
      <c r="C204" s="24">
        <f>C195*C197</f>
        <v>0</v>
      </c>
      <c r="D204" s="24">
        <f t="shared" ref="D204:J204" si="42">D195*D197</f>
        <v>0</v>
      </c>
      <c r="E204" s="24">
        <f t="shared" si="42"/>
        <v>0</v>
      </c>
      <c r="F204" s="24">
        <f t="shared" si="42"/>
        <v>0</v>
      </c>
      <c r="G204" s="24">
        <f t="shared" si="42"/>
        <v>0</v>
      </c>
      <c r="H204" s="24">
        <f t="shared" si="42"/>
        <v>0</v>
      </c>
      <c r="I204" s="24">
        <f t="shared" si="42"/>
        <v>0</v>
      </c>
      <c r="J204" s="24">
        <f t="shared" si="42"/>
        <v>0</v>
      </c>
      <c r="K204" s="32">
        <f>SUM(C204:J204)</f>
        <v>0</v>
      </c>
      <c r="L204" s="3"/>
    </row>
    <row r="205" spans="1:12" x14ac:dyDescent="0.25">
      <c r="A205" s="3"/>
      <c r="B205" s="29" t="s">
        <v>21</v>
      </c>
      <c r="C205" s="24">
        <f>C200*C202</f>
        <v>0</v>
      </c>
      <c r="D205" s="24">
        <f>D200*D202</f>
        <v>0</v>
      </c>
      <c r="E205" s="24">
        <f>E200*E202</f>
        <v>0</v>
      </c>
      <c r="F205" s="24">
        <f t="shared" ref="F205:J205" si="43">F200*F202</f>
        <v>0</v>
      </c>
      <c r="G205" s="24">
        <f t="shared" si="43"/>
        <v>0</v>
      </c>
      <c r="H205" s="24">
        <f t="shared" si="43"/>
        <v>0</v>
      </c>
      <c r="I205" s="24">
        <f t="shared" si="43"/>
        <v>0</v>
      </c>
      <c r="J205" s="24">
        <f t="shared" si="43"/>
        <v>0</v>
      </c>
      <c r="K205" s="32">
        <f>SUM(C205:J205)</f>
        <v>0</v>
      </c>
      <c r="L205" s="3"/>
    </row>
    <row r="206" spans="1:12" x14ac:dyDescent="0.25">
      <c r="A206" s="3"/>
      <c r="B206" s="29" t="s">
        <v>22</v>
      </c>
      <c r="C206" s="24">
        <f>C199*C202</f>
        <v>0</v>
      </c>
      <c r="D206" s="24">
        <f>D199*D202</f>
        <v>0</v>
      </c>
      <c r="E206" s="24">
        <f>E199*E202</f>
        <v>0</v>
      </c>
      <c r="F206" s="24">
        <f t="shared" ref="F206:J206" si="44">F199*F202</f>
        <v>0</v>
      </c>
      <c r="G206" s="24">
        <f t="shared" si="44"/>
        <v>0</v>
      </c>
      <c r="H206" s="24">
        <f t="shared" si="44"/>
        <v>0</v>
      </c>
      <c r="I206" s="24">
        <f t="shared" si="44"/>
        <v>0</v>
      </c>
      <c r="J206" s="24">
        <f t="shared" si="44"/>
        <v>0</v>
      </c>
      <c r="K206" s="32">
        <f>SUM(C206:J206)</f>
        <v>0</v>
      </c>
      <c r="L206" s="3"/>
    </row>
    <row r="207" spans="1:12" x14ac:dyDescent="0.25">
      <c r="A207" s="3"/>
      <c r="B207" s="29"/>
      <c r="C207" s="24"/>
      <c r="D207" s="24"/>
      <c r="E207" s="24"/>
      <c r="F207" s="24"/>
      <c r="G207" s="24"/>
      <c r="H207" s="24"/>
      <c r="I207" s="24"/>
      <c r="J207" s="24"/>
      <c r="K207" s="32"/>
      <c r="L207" s="3"/>
    </row>
    <row r="208" spans="1:12" x14ac:dyDescent="0.25">
      <c r="A208" s="3"/>
      <c r="B208" s="29" t="s">
        <v>19</v>
      </c>
      <c r="C208" s="12"/>
      <c r="D208" s="12"/>
      <c r="E208" s="12"/>
      <c r="F208" s="12"/>
      <c r="G208" s="12"/>
      <c r="H208" s="12"/>
      <c r="I208" s="12"/>
      <c r="J208" s="12"/>
      <c r="K208" s="30"/>
      <c r="L208" s="3"/>
    </row>
    <row r="209" spans="1:12" x14ac:dyDescent="0.25">
      <c r="A209" s="3"/>
      <c r="B209" s="29" t="s">
        <v>11</v>
      </c>
      <c r="C209" s="24">
        <f>SUM(C204:C206)</f>
        <v>0</v>
      </c>
      <c r="D209" s="24">
        <f>SUM(D204:D206)</f>
        <v>0</v>
      </c>
      <c r="E209" s="24">
        <f>SUM(E204:E206)</f>
        <v>0</v>
      </c>
      <c r="F209" s="24">
        <f>SUM(F204:F206)</f>
        <v>0</v>
      </c>
      <c r="G209" s="24">
        <f>SUM(G204:G206)</f>
        <v>0</v>
      </c>
      <c r="H209" s="24">
        <f t="shared" ref="H209:J209" si="45">SUM(H204:H206)</f>
        <v>0</v>
      </c>
      <c r="I209" s="24">
        <f t="shared" si="45"/>
        <v>0</v>
      </c>
      <c r="J209" s="24">
        <f t="shared" si="45"/>
        <v>0</v>
      </c>
      <c r="K209" s="32">
        <f>SUM(C209:J209)</f>
        <v>0</v>
      </c>
      <c r="L209" s="3"/>
    </row>
    <row r="210" spans="1:12" x14ac:dyDescent="0.25">
      <c r="A210" s="3"/>
      <c r="B210" s="29"/>
      <c r="C210" s="24"/>
      <c r="D210" s="24"/>
      <c r="E210" s="24"/>
      <c r="F210" s="24"/>
      <c r="G210" s="24"/>
      <c r="H210" s="24"/>
      <c r="I210" s="24"/>
      <c r="J210" s="24"/>
      <c r="K210" s="32"/>
      <c r="L210" s="3"/>
    </row>
    <row r="211" spans="1:12" x14ac:dyDescent="0.25">
      <c r="A211" s="3"/>
      <c r="B211" s="29" t="s">
        <v>200</v>
      </c>
      <c r="C211" s="24">
        <f>C196*C197</f>
        <v>0</v>
      </c>
      <c r="D211" s="24">
        <f t="shared" ref="D211:J211" si="46">D196*D197</f>
        <v>0</v>
      </c>
      <c r="E211" s="24">
        <f t="shared" si="46"/>
        <v>0</v>
      </c>
      <c r="F211" s="24">
        <f t="shared" si="46"/>
        <v>0</v>
      </c>
      <c r="G211" s="24">
        <f t="shared" si="46"/>
        <v>0</v>
      </c>
      <c r="H211" s="24">
        <f t="shared" si="46"/>
        <v>0</v>
      </c>
      <c r="I211" s="24">
        <f t="shared" si="46"/>
        <v>0</v>
      </c>
      <c r="J211" s="24">
        <f t="shared" si="46"/>
        <v>0</v>
      </c>
      <c r="K211" s="32">
        <f>SUM(C211:J211)</f>
        <v>0</v>
      </c>
      <c r="L211" s="3"/>
    </row>
    <row r="212" spans="1:12" x14ac:dyDescent="0.25">
      <c r="A212" s="3"/>
      <c r="B212" s="29"/>
      <c r="C212" s="24"/>
      <c r="D212" s="24"/>
      <c r="E212" s="24"/>
      <c r="F212" s="24"/>
      <c r="G212" s="24"/>
      <c r="H212" s="24"/>
      <c r="I212" s="24"/>
      <c r="J212" s="24"/>
      <c r="K212" s="32"/>
      <c r="L212" s="3"/>
    </row>
    <row r="213" spans="1:12" ht="15.75" thickBot="1" x14ac:dyDescent="0.3">
      <c r="A213" s="3"/>
      <c r="B213" s="33" t="s">
        <v>3</v>
      </c>
      <c r="C213" s="34">
        <f t="shared" ref="C213:J213" si="47">C209-C211</f>
        <v>0</v>
      </c>
      <c r="D213" s="34">
        <f t="shared" si="47"/>
        <v>0</v>
      </c>
      <c r="E213" s="34">
        <f t="shared" si="47"/>
        <v>0</v>
      </c>
      <c r="F213" s="34">
        <f t="shared" si="47"/>
        <v>0</v>
      </c>
      <c r="G213" s="34">
        <f t="shared" si="47"/>
        <v>0</v>
      </c>
      <c r="H213" s="34">
        <f t="shared" si="47"/>
        <v>0</v>
      </c>
      <c r="I213" s="34">
        <f t="shared" si="47"/>
        <v>0</v>
      </c>
      <c r="J213" s="34">
        <f t="shared" si="47"/>
        <v>0</v>
      </c>
      <c r="K213" s="35">
        <f>SUM(C213:J213)</f>
        <v>0</v>
      </c>
      <c r="L213" s="8"/>
    </row>
    <row r="214" spans="1:12" ht="15.75" thickTop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thickTop="1" x14ac:dyDescent="0.25">
      <c r="A216" s="3"/>
      <c r="B216" s="25" t="s">
        <v>5</v>
      </c>
      <c r="C216" s="26"/>
      <c r="D216" s="26"/>
      <c r="E216" s="26"/>
      <c r="F216" s="26"/>
      <c r="G216" s="26"/>
      <c r="H216" s="26"/>
      <c r="I216" s="26"/>
      <c r="J216" s="26"/>
      <c r="K216" s="27"/>
      <c r="L216" s="3"/>
    </row>
    <row r="217" spans="1:12" x14ac:dyDescent="0.25">
      <c r="A217" s="3"/>
      <c r="B217" s="66" t="s">
        <v>35</v>
      </c>
      <c r="C217" s="12"/>
      <c r="D217" s="12"/>
      <c r="E217" s="12"/>
      <c r="F217" s="5"/>
      <c r="G217" s="12"/>
      <c r="H217" s="12"/>
      <c r="I217" s="12"/>
      <c r="J217" s="12"/>
      <c r="K217" s="28" t="s">
        <v>25</v>
      </c>
      <c r="L217" s="3"/>
    </row>
    <row r="218" spans="1:12" x14ac:dyDescent="0.25">
      <c r="A218" s="3"/>
      <c r="B218" s="29"/>
      <c r="C218" s="13" t="s">
        <v>1</v>
      </c>
      <c r="D218" s="13" t="s">
        <v>1</v>
      </c>
      <c r="E218" s="14" t="s">
        <v>0</v>
      </c>
      <c r="F218" s="15" t="s">
        <v>0</v>
      </c>
      <c r="G218" s="15" t="s">
        <v>0</v>
      </c>
      <c r="H218" s="16" t="s">
        <v>6</v>
      </c>
      <c r="I218" s="16" t="s">
        <v>6</v>
      </c>
      <c r="J218" s="17" t="s">
        <v>6</v>
      </c>
      <c r="K218" s="28" t="s">
        <v>16</v>
      </c>
      <c r="L218" s="6"/>
    </row>
    <row r="219" spans="1:12" x14ac:dyDescent="0.25">
      <c r="A219" s="3"/>
      <c r="B219" s="29"/>
      <c r="C219" s="13" t="s">
        <v>7</v>
      </c>
      <c r="D219" s="13" t="s">
        <v>13</v>
      </c>
      <c r="E219" s="14" t="s">
        <v>171</v>
      </c>
      <c r="F219" s="18" t="s">
        <v>8</v>
      </c>
      <c r="G219" s="15" t="s">
        <v>13</v>
      </c>
      <c r="H219" s="16" t="s">
        <v>7</v>
      </c>
      <c r="I219" s="16" t="s">
        <v>13</v>
      </c>
      <c r="J219" s="17" t="s">
        <v>17</v>
      </c>
      <c r="K219" s="28"/>
      <c r="L219" s="6"/>
    </row>
    <row r="220" spans="1:12" x14ac:dyDescent="0.25">
      <c r="A220" s="3"/>
      <c r="B220" s="29"/>
      <c r="C220" s="19"/>
      <c r="D220" s="19"/>
      <c r="E220" s="20"/>
      <c r="F220" s="21"/>
      <c r="G220" s="21"/>
      <c r="H220" s="22"/>
      <c r="I220" s="22"/>
      <c r="J220" s="23"/>
      <c r="K220" s="30"/>
      <c r="L220" s="3"/>
    </row>
    <row r="221" spans="1:12" x14ac:dyDescent="0.25">
      <c r="A221" s="3"/>
      <c r="B221" s="29" t="s">
        <v>18</v>
      </c>
      <c r="C221" s="19">
        <v>0</v>
      </c>
      <c r="D221" s="19">
        <v>0</v>
      </c>
      <c r="E221" s="20">
        <v>0</v>
      </c>
      <c r="F221" s="21">
        <v>0.4</v>
      </c>
      <c r="G221" s="21">
        <v>0.4</v>
      </c>
      <c r="H221" s="22">
        <v>3.2</v>
      </c>
      <c r="I221" s="22">
        <v>0</v>
      </c>
      <c r="J221" s="23">
        <v>4.75</v>
      </c>
      <c r="K221" s="30"/>
      <c r="L221" s="3"/>
    </row>
    <row r="222" spans="1:12" ht="15.75" thickBot="1" x14ac:dyDescent="0.3">
      <c r="A222" s="3"/>
      <c r="B222" s="29" t="s">
        <v>20</v>
      </c>
      <c r="C222" s="19">
        <v>3.1</v>
      </c>
      <c r="D222" s="19">
        <v>0</v>
      </c>
      <c r="E222" s="20">
        <v>3.1</v>
      </c>
      <c r="F222" s="21">
        <v>3.1</v>
      </c>
      <c r="G222" s="21">
        <v>0</v>
      </c>
      <c r="H222" s="22">
        <v>3.1</v>
      </c>
      <c r="I222" s="22">
        <v>0</v>
      </c>
      <c r="J222" s="23">
        <v>3.5</v>
      </c>
      <c r="K222" s="30"/>
      <c r="L222" s="3"/>
    </row>
    <row r="223" spans="1:12" ht="15.75" thickBot="1" x14ac:dyDescent="0.3">
      <c r="A223" s="3"/>
      <c r="B223" s="29" t="s">
        <v>198</v>
      </c>
      <c r="C223" s="49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1">
        <v>0</v>
      </c>
      <c r="K223" s="31">
        <f>SUM(C223:J223)</f>
        <v>0</v>
      </c>
      <c r="L223" s="3"/>
    </row>
    <row r="224" spans="1:12" x14ac:dyDescent="0.25">
      <c r="A224" s="3"/>
      <c r="B224" s="29" t="s">
        <v>12</v>
      </c>
      <c r="C224" s="19"/>
      <c r="D224" s="19"/>
      <c r="E224" s="20"/>
      <c r="F224" s="21"/>
      <c r="G224" s="21"/>
      <c r="H224" s="22"/>
      <c r="I224" s="22"/>
      <c r="J224" s="23"/>
      <c r="K224" s="30"/>
      <c r="L224" s="3"/>
    </row>
    <row r="225" spans="1:12" x14ac:dyDescent="0.25">
      <c r="A225" s="3"/>
      <c r="B225" s="29" t="s">
        <v>2</v>
      </c>
      <c r="C225" s="19">
        <v>2.68</v>
      </c>
      <c r="D225" s="19">
        <v>2.68</v>
      </c>
      <c r="E225" s="20">
        <v>2.2799999999999998</v>
      </c>
      <c r="F225" s="21">
        <v>2.2799999999999998</v>
      </c>
      <c r="G225" s="21">
        <v>2.2799999999999998</v>
      </c>
      <c r="H225" s="22">
        <v>0.25</v>
      </c>
      <c r="I225" s="22">
        <v>0.25</v>
      </c>
      <c r="J225" s="23">
        <v>0</v>
      </c>
      <c r="K225" s="30"/>
      <c r="L225" s="3"/>
    </row>
    <row r="226" spans="1:12" x14ac:dyDescent="0.25">
      <c r="A226" s="3"/>
      <c r="B226" s="29" t="s">
        <v>10</v>
      </c>
      <c r="C226" s="19">
        <v>0</v>
      </c>
      <c r="D226" s="19">
        <v>0</v>
      </c>
      <c r="E226" s="20">
        <v>0.4</v>
      </c>
      <c r="F226" s="21">
        <v>0</v>
      </c>
      <c r="G226" s="21">
        <v>0</v>
      </c>
      <c r="H226" s="22">
        <v>0</v>
      </c>
      <c r="I226" s="22">
        <v>0</v>
      </c>
      <c r="J226" s="23">
        <v>0</v>
      </c>
      <c r="K226" s="30"/>
      <c r="L226" s="3"/>
    </row>
    <row r="227" spans="1:12" ht="15.75" thickBot="1" x14ac:dyDescent="0.3">
      <c r="A227" s="3"/>
      <c r="B227" s="29"/>
      <c r="C227" s="19"/>
      <c r="D227" s="19"/>
      <c r="E227" s="20"/>
      <c r="F227" s="21"/>
      <c r="G227" s="21"/>
      <c r="H227" s="22"/>
      <c r="I227" s="22"/>
      <c r="J227" s="23"/>
      <c r="K227" s="30"/>
      <c r="L227" s="3"/>
    </row>
    <row r="228" spans="1:12" ht="15.75" thickBot="1" x14ac:dyDescent="0.3">
      <c r="A228" s="3"/>
      <c r="B228" s="29" t="s">
        <v>14</v>
      </c>
      <c r="C228" s="49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31">
        <f>SUM(C228:J228)</f>
        <v>0</v>
      </c>
      <c r="L228" s="3"/>
    </row>
    <row r="229" spans="1:12" x14ac:dyDescent="0.25">
      <c r="A229" s="3"/>
      <c r="B229" s="29"/>
      <c r="C229" s="12"/>
      <c r="D229" s="12"/>
      <c r="E229" s="12"/>
      <c r="F229" s="12"/>
      <c r="G229" s="12"/>
      <c r="H229" s="12"/>
      <c r="I229" s="12"/>
      <c r="J229" s="12"/>
      <c r="K229" s="30"/>
      <c r="L229" s="3"/>
    </row>
    <row r="230" spans="1:12" x14ac:dyDescent="0.25">
      <c r="A230" s="3"/>
      <c r="B230" s="29" t="s">
        <v>199</v>
      </c>
      <c r="C230" s="24">
        <f>C221*C223</f>
        <v>0</v>
      </c>
      <c r="D230" s="24">
        <f t="shared" ref="D230:J230" si="48">D221*D223</f>
        <v>0</v>
      </c>
      <c r="E230" s="24">
        <f t="shared" si="48"/>
        <v>0</v>
      </c>
      <c r="F230" s="24">
        <f t="shared" si="48"/>
        <v>0</v>
      </c>
      <c r="G230" s="24">
        <f t="shared" si="48"/>
        <v>0</v>
      </c>
      <c r="H230" s="24">
        <f t="shared" si="48"/>
        <v>0</v>
      </c>
      <c r="I230" s="24">
        <f t="shared" si="48"/>
        <v>0</v>
      </c>
      <c r="J230" s="24">
        <f t="shared" si="48"/>
        <v>0</v>
      </c>
      <c r="K230" s="32">
        <f>SUM(C230:J230)</f>
        <v>0</v>
      </c>
      <c r="L230" s="3"/>
    </row>
    <row r="231" spans="1:12" x14ac:dyDescent="0.25">
      <c r="A231" s="3"/>
      <c r="B231" s="29" t="s">
        <v>21</v>
      </c>
      <c r="C231" s="24">
        <f>C226*C228</f>
        <v>0</v>
      </c>
      <c r="D231" s="24">
        <f>D226*D228</f>
        <v>0</v>
      </c>
      <c r="E231" s="24">
        <f>E226*E228</f>
        <v>0</v>
      </c>
      <c r="F231" s="24">
        <f t="shared" ref="F231:J231" si="49">F226*F228</f>
        <v>0</v>
      </c>
      <c r="G231" s="24">
        <f t="shared" si="49"/>
        <v>0</v>
      </c>
      <c r="H231" s="24">
        <f t="shared" si="49"/>
        <v>0</v>
      </c>
      <c r="I231" s="24">
        <f t="shared" si="49"/>
        <v>0</v>
      </c>
      <c r="J231" s="24">
        <f t="shared" si="49"/>
        <v>0</v>
      </c>
      <c r="K231" s="32">
        <f>SUM(C231:J231)</f>
        <v>0</v>
      </c>
      <c r="L231" s="3"/>
    </row>
    <row r="232" spans="1:12" x14ac:dyDescent="0.25">
      <c r="A232" s="3"/>
      <c r="B232" s="29" t="s">
        <v>22</v>
      </c>
      <c r="C232" s="24">
        <f>C225*C228</f>
        <v>0</v>
      </c>
      <c r="D232" s="24">
        <f>D225*D228</f>
        <v>0</v>
      </c>
      <c r="E232" s="24">
        <f>E225*E228</f>
        <v>0</v>
      </c>
      <c r="F232" s="24">
        <f t="shared" ref="F232:J232" si="50">F225*F228</f>
        <v>0</v>
      </c>
      <c r="G232" s="24">
        <f t="shared" si="50"/>
        <v>0</v>
      </c>
      <c r="H232" s="24">
        <f t="shared" si="50"/>
        <v>0</v>
      </c>
      <c r="I232" s="24">
        <f t="shared" si="50"/>
        <v>0</v>
      </c>
      <c r="J232" s="24">
        <f t="shared" si="50"/>
        <v>0</v>
      </c>
      <c r="K232" s="32">
        <f>SUM(C232:J232)</f>
        <v>0</v>
      </c>
      <c r="L232" s="3"/>
    </row>
    <row r="233" spans="1:12" x14ac:dyDescent="0.25">
      <c r="A233" s="3"/>
      <c r="B233" s="29"/>
      <c r="C233" s="24"/>
      <c r="D233" s="24"/>
      <c r="E233" s="24"/>
      <c r="F233" s="24"/>
      <c r="G233" s="24"/>
      <c r="H233" s="24"/>
      <c r="I233" s="24"/>
      <c r="J233" s="24"/>
      <c r="K233" s="32"/>
      <c r="L233" s="3"/>
    </row>
    <row r="234" spans="1:12" x14ac:dyDescent="0.25">
      <c r="A234" s="3"/>
      <c r="B234" s="29" t="s">
        <v>19</v>
      </c>
      <c r="C234" s="12"/>
      <c r="D234" s="12"/>
      <c r="E234" s="12"/>
      <c r="F234" s="12"/>
      <c r="G234" s="12"/>
      <c r="H234" s="12"/>
      <c r="I234" s="12"/>
      <c r="J234" s="12"/>
      <c r="K234" s="30"/>
      <c r="L234" s="3"/>
    </row>
    <row r="235" spans="1:12" x14ac:dyDescent="0.25">
      <c r="A235" s="3"/>
      <c r="B235" s="29" t="s">
        <v>11</v>
      </c>
      <c r="C235" s="24">
        <f>SUM(C230:C232)</f>
        <v>0</v>
      </c>
      <c r="D235" s="24">
        <f>SUM(D230:D232)</f>
        <v>0</v>
      </c>
      <c r="E235" s="24">
        <f>SUM(E230:E232)</f>
        <v>0</v>
      </c>
      <c r="F235" s="24">
        <f>SUM(F230:F232)</f>
        <v>0</v>
      </c>
      <c r="G235" s="24">
        <f>SUM(G230:G232)</f>
        <v>0</v>
      </c>
      <c r="H235" s="24">
        <f t="shared" ref="H235:J235" si="51">SUM(H230:H232)</f>
        <v>0</v>
      </c>
      <c r="I235" s="24">
        <f t="shared" si="51"/>
        <v>0</v>
      </c>
      <c r="J235" s="24">
        <f t="shared" si="51"/>
        <v>0</v>
      </c>
      <c r="K235" s="32">
        <f>SUM(C235:J235)</f>
        <v>0</v>
      </c>
      <c r="L235" s="3"/>
    </row>
    <row r="236" spans="1:12" x14ac:dyDescent="0.25">
      <c r="A236" s="3"/>
      <c r="B236" s="29"/>
      <c r="C236" s="24"/>
      <c r="D236" s="24"/>
      <c r="E236" s="24"/>
      <c r="F236" s="24"/>
      <c r="G236" s="24"/>
      <c r="H236" s="24"/>
      <c r="I236" s="24"/>
      <c r="J236" s="24"/>
      <c r="K236" s="32"/>
      <c r="L236" s="3"/>
    </row>
    <row r="237" spans="1:12" x14ac:dyDescent="0.25">
      <c r="A237" s="3"/>
      <c r="B237" s="29" t="s">
        <v>200</v>
      </c>
      <c r="C237" s="24">
        <f>C222*C223</f>
        <v>0</v>
      </c>
      <c r="D237" s="24">
        <f t="shared" ref="D237:J237" si="52">D222*D223</f>
        <v>0</v>
      </c>
      <c r="E237" s="24">
        <f t="shared" si="52"/>
        <v>0</v>
      </c>
      <c r="F237" s="24">
        <f t="shared" si="52"/>
        <v>0</v>
      </c>
      <c r="G237" s="24">
        <f t="shared" si="52"/>
        <v>0</v>
      </c>
      <c r="H237" s="24">
        <f t="shared" si="52"/>
        <v>0</v>
      </c>
      <c r="I237" s="24">
        <f t="shared" si="52"/>
        <v>0</v>
      </c>
      <c r="J237" s="24">
        <f t="shared" si="52"/>
        <v>0</v>
      </c>
      <c r="K237" s="32">
        <f>SUM(C237:J237)</f>
        <v>0</v>
      </c>
      <c r="L237" s="3"/>
    </row>
    <row r="238" spans="1:12" x14ac:dyDescent="0.25">
      <c r="A238" s="3"/>
      <c r="B238" s="29"/>
      <c r="C238" s="24"/>
      <c r="D238" s="24"/>
      <c r="E238" s="24"/>
      <c r="F238" s="24"/>
      <c r="G238" s="24"/>
      <c r="H238" s="24"/>
      <c r="I238" s="24"/>
      <c r="J238" s="24"/>
      <c r="K238" s="32"/>
      <c r="L238" s="3"/>
    </row>
    <row r="239" spans="1:12" ht="15.75" thickBot="1" x14ac:dyDescent="0.3">
      <c r="A239" s="3"/>
      <c r="B239" s="33" t="s">
        <v>3</v>
      </c>
      <c r="C239" s="34">
        <f t="shared" ref="C239:J239" si="53">C235-C237</f>
        <v>0</v>
      </c>
      <c r="D239" s="34">
        <f t="shared" si="53"/>
        <v>0</v>
      </c>
      <c r="E239" s="34">
        <f t="shared" si="53"/>
        <v>0</v>
      </c>
      <c r="F239" s="34">
        <f t="shared" si="53"/>
        <v>0</v>
      </c>
      <c r="G239" s="34">
        <f t="shared" si="53"/>
        <v>0</v>
      </c>
      <c r="H239" s="34">
        <f t="shared" si="53"/>
        <v>0</v>
      </c>
      <c r="I239" s="34">
        <f t="shared" si="53"/>
        <v>0</v>
      </c>
      <c r="J239" s="34">
        <f t="shared" si="53"/>
        <v>0</v>
      </c>
      <c r="K239" s="35">
        <f>SUM(C239:J239)</f>
        <v>0</v>
      </c>
      <c r="L239" s="8"/>
    </row>
    <row r="240" spans="1:12" ht="15.75" thickTop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thickTop="1" x14ac:dyDescent="0.25">
      <c r="A242" s="3"/>
      <c r="B242" s="25" t="s">
        <v>5</v>
      </c>
      <c r="C242" s="26"/>
      <c r="D242" s="26"/>
      <c r="E242" s="26"/>
      <c r="F242" s="26"/>
      <c r="G242" s="26"/>
      <c r="H242" s="26"/>
      <c r="I242" s="26"/>
      <c r="J242" s="26"/>
      <c r="K242" s="27"/>
      <c r="L242" s="3"/>
    </row>
    <row r="243" spans="1:12" x14ac:dyDescent="0.25">
      <c r="A243" s="3"/>
      <c r="B243" s="66" t="s">
        <v>36</v>
      </c>
      <c r="C243" s="12"/>
      <c r="D243" s="12"/>
      <c r="E243" s="12"/>
      <c r="F243" s="5"/>
      <c r="G243" s="12"/>
      <c r="H243" s="12"/>
      <c r="I243" s="12"/>
      <c r="J243" s="12"/>
      <c r="K243" s="28" t="s">
        <v>25</v>
      </c>
      <c r="L243" s="3"/>
    </row>
    <row r="244" spans="1:12" x14ac:dyDescent="0.25">
      <c r="A244" s="3"/>
      <c r="B244" s="29"/>
      <c r="C244" s="13" t="s">
        <v>1</v>
      </c>
      <c r="D244" s="13" t="s">
        <v>1</v>
      </c>
      <c r="E244" s="14" t="s">
        <v>0</v>
      </c>
      <c r="F244" s="15" t="s">
        <v>0</v>
      </c>
      <c r="G244" s="15" t="s">
        <v>0</v>
      </c>
      <c r="H244" s="16" t="s">
        <v>6</v>
      </c>
      <c r="I244" s="16" t="s">
        <v>6</v>
      </c>
      <c r="J244" s="17" t="s">
        <v>6</v>
      </c>
      <c r="K244" s="28" t="s">
        <v>16</v>
      </c>
      <c r="L244" s="6"/>
    </row>
    <row r="245" spans="1:12" x14ac:dyDescent="0.25">
      <c r="A245" s="3"/>
      <c r="B245" s="29"/>
      <c r="C245" s="13" t="s">
        <v>7</v>
      </c>
      <c r="D245" s="13" t="s">
        <v>13</v>
      </c>
      <c r="E245" s="14" t="s">
        <v>171</v>
      </c>
      <c r="F245" s="18" t="s">
        <v>8</v>
      </c>
      <c r="G245" s="15" t="s">
        <v>13</v>
      </c>
      <c r="H245" s="16" t="s">
        <v>7</v>
      </c>
      <c r="I245" s="16" t="s">
        <v>13</v>
      </c>
      <c r="J245" s="17" t="s">
        <v>17</v>
      </c>
      <c r="K245" s="28"/>
      <c r="L245" s="6"/>
    </row>
    <row r="246" spans="1:12" x14ac:dyDescent="0.25">
      <c r="A246" s="3"/>
      <c r="B246" s="29"/>
      <c r="C246" s="19"/>
      <c r="D246" s="19"/>
      <c r="E246" s="20"/>
      <c r="F246" s="21"/>
      <c r="G246" s="21"/>
      <c r="H246" s="22"/>
      <c r="I246" s="22"/>
      <c r="J246" s="23"/>
      <c r="K246" s="30"/>
      <c r="L246" s="3"/>
    </row>
    <row r="247" spans="1:12" x14ac:dyDescent="0.25">
      <c r="A247" s="3"/>
      <c r="B247" s="29" t="s">
        <v>18</v>
      </c>
      <c r="C247" s="19">
        <v>0</v>
      </c>
      <c r="D247" s="19">
        <v>0</v>
      </c>
      <c r="E247" s="20">
        <v>0</v>
      </c>
      <c r="F247" s="21">
        <v>0.4</v>
      </c>
      <c r="G247" s="21">
        <v>0.4</v>
      </c>
      <c r="H247" s="22">
        <v>3.2</v>
      </c>
      <c r="I247" s="22">
        <v>0</v>
      </c>
      <c r="J247" s="23">
        <v>4.75</v>
      </c>
      <c r="K247" s="30"/>
      <c r="L247" s="3"/>
    </row>
    <row r="248" spans="1:12" ht="15.75" thickBot="1" x14ac:dyDescent="0.3">
      <c r="A248" s="3"/>
      <c r="B248" s="29" t="s">
        <v>20</v>
      </c>
      <c r="C248" s="19">
        <v>3.1</v>
      </c>
      <c r="D248" s="19">
        <v>0</v>
      </c>
      <c r="E248" s="20">
        <v>3.1</v>
      </c>
      <c r="F248" s="21">
        <v>3.1</v>
      </c>
      <c r="G248" s="21">
        <v>0</v>
      </c>
      <c r="H248" s="22">
        <v>3.1</v>
      </c>
      <c r="I248" s="22">
        <v>0</v>
      </c>
      <c r="J248" s="23">
        <v>3.5</v>
      </c>
      <c r="K248" s="30"/>
      <c r="L248" s="3"/>
    </row>
    <row r="249" spans="1:12" ht="15.75" thickBot="1" x14ac:dyDescent="0.3">
      <c r="A249" s="3"/>
      <c r="B249" s="29" t="s">
        <v>198</v>
      </c>
      <c r="C249" s="49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1">
        <v>0</v>
      </c>
      <c r="K249" s="31">
        <f>SUM(C249:J249)</f>
        <v>0</v>
      </c>
      <c r="L249" s="3"/>
    </row>
    <row r="250" spans="1:12" x14ac:dyDescent="0.25">
      <c r="A250" s="3"/>
      <c r="B250" s="29" t="s">
        <v>12</v>
      </c>
      <c r="C250" s="19"/>
      <c r="D250" s="19"/>
      <c r="E250" s="20"/>
      <c r="F250" s="21"/>
      <c r="G250" s="21"/>
      <c r="H250" s="22"/>
      <c r="I250" s="22"/>
      <c r="J250" s="23"/>
      <c r="K250" s="30"/>
      <c r="L250" s="3"/>
    </row>
    <row r="251" spans="1:12" x14ac:dyDescent="0.25">
      <c r="A251" s="3"/>
      <c r="B251" s="29" t="s">
        <v>2</v>
      </c>
      <c r="C251" s="19">
        <v>2.68</v>
      </c>
      <c r="D251" s="19">
        <v>2.68</v>
      </c>
      <c r="E251" s="20">
        <v>2.2799999999999998</v>
      </c>
      <c r="F251" s="21">
        <v>2.2799999999999998</v>
      </c>
      <c r="G251" s="21">
        <v>2.2799999999999998</v>
      </c>
      <c r="H251" s="22">
        <v>0.25</v>
      </c>
      <c r="I251" s="22">
        <v>0.25</v>
      </c>
      <c r="J251" s="23">
        <v>0</v>
      </c>
      <c r="K251" s="30"/>
      <c r="L251" s="3"/>
    </row>
    <row r="252" spans="1:12" x14ac:dyDescent="0.25">
      <c r="A252" s="3"/>
      <c r="B252" s="29" t="s">
        <v>10</v>
      </c>
      <c r="C252" s="19">
        <v>0</v>
      </c>
      <c r="D252" s="19">
        <v>0</v>
      </c>
      <c r="E252" s="20">
        <v>0.4</v>
      </c>
      <c r="F252" s="21">
        <v>0</v>
      </c>
      <c r="G252" s="21">
        <v>0</v>
      </c>
      <c r="H252" s="22">
        <v>0</v>
      </c>
      <c r="I252" s="22">
        <v>0</v>
      </c>
      <c r="J252" s="23">
        <v>0</v>
      </c>
      <c r="K252" s="30"/>
      <c r="L252" s="3"/>
    </row>
    <row r="253" spans="1:12" ht="15.75" thickBot="1" x14ac:dyDescent="0.3">
      <c r="A253" s="3"/>
      <c r="B253" s="29"/>
      <c r="C253" s="19"/>
      <c r="D253" s="19"/>
      <c r="E253" s="20"/>
      <c r="F253" s="21"/>
      <c r="G253" s="21"/>
      <c r="H253" s="22"/>
      <c r="I253" s="22"/>
      <c r="J253" s="23"/>
      <c r="K253" s="30"/>
      <c r="L253" s="3"/>
    </row>
    <row r="254" spans="1:12" ht="15.75" thickBot="1" x14ac:dyDescent="0.3">
      <c r="A254" s="3"/>
      <c r="B254" s="29" t="s">
        <v>14</v>
      </c>
      <c r="C254" s="49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1">
        <v>0</v>
      </c>
      <c r="K254" s="31">
        <f>SUM(C254:J254)</f>
        <v>0</v>
      </c>
      <c r="L254" s="3"/>
    </row>
    <row r="255" spans="1:12" x14ac:dyDescent="0.25">
      <c r="A255" s="3"/>
      <c r="B255" s="29"/>
      <c r="C255" s="12"/>
      <c r="D255" s="12"/>
      <c r="E255" s="12"/>
      <c r="F255" s="12"/>
      <c r="G255" s="12"/>
      <c r="H255" s="12"/>
      <c r="I255" s="12"/>
      <c r="J255" s="12"/>
      <c r="K255" s="30"/>
      <c r="L255" s="3"/>
    </row>
    <row r="256" spans="1:12" x14ac:dyDescent="0.25">
      <c r="A256" s="3"/>
      <c r="B256" s="29" t="s">
        <v>199</v>
      </c>
      <c r="C256" s="24">
        <f>C247*C249</f>
        <v>0</v>
      </c>
      <c r="D256" s="24">
        <f t="shared" ref="D256:J256" si="54">D247*D249</f>
        <v>0</v>
      </c>
      <c r="E256" s="24">
        <f t="shared" si="54"/>
        <v>0</v>
      </c>
      <c r="F256" s="24">
        <f t="shared" si="54"/>
        <v>0</v>
      </c>
      <c r="G256" s="24">
        <f t="shared" si="54"/>
        <v>0</v>
      </c>
      <c r="H256" s="24">
        <f t="shared" si="54"/>
        <v>0</v>
      </c>
      <c r="I256" s="24">
        <f t="shared" si="54"/>
        <v>0</v>
      </c>
      <c r="J256" s="24">
        <f t="shared" si="54"/>
        <v>0</v>
      </c>
      <c r="K256" s="32">
        <f>SUM(C256:J256)</f>
        <v>0</v>
      </c>
      <c r="L256" s="3"/>
    </row>
    <row r="257" spans="1:12" x14ac:dyDescent="0.25">
      <c r="A257" s="3"/>
      <c r="B257" s="29" t="s">
        <v>21</v>
      </c>
      <c r="C257" s="24">
        <f>C252*C254</f>
        <v>0</v>
      </c>
      <c r="D257" s="24">
        <f>D252*D254</f>
        <v>0</v>
      </c>
      <c r="E257" s="24">
        <f>E252*E254</f>
        <v>0</v>
      </c>
      <c r="F257" s="24">
        <f t="shared" ref="F257:J257" si="55">F252*F254</f>
        <v>0</v>
      </c>
      <c r="G257" s="24">
        <f t="shared" si="55"/>
        <v>0</v>
      </c>
      <c r="H257" s="24">
        <f t="shared" si="55"/>
        <v>0</v>
      </c>
      <c r="I257" s="24">
        <f t="shared" si="55"/>
        <v>0</v>
      </c>
      <c r="J257" s="24">
        <f t="shared" si="55"/>
        <v>0</v>
      </c>
      <c r="K257" s="32">
        <f>SUM(C257:J257)</f>
        <v>0</v>
      </c>
      <c r="L257" s="3"/>
    </row>
    <row r="258" spans="1:12" x14ac:dyDescent="0.25">
      <c r="A258" s="3"/>
      <c r="B258" s="29" t="s">
        <v>22</v>
      </c>
      <c r="C258" s="24">
        <f>C251*C254</f>
        <v>0</v>
      </c>
      <c r="D258" s="24">
        <f>D251*D254</f>
        <v>0</v>
      </c>
      <c r="E258" s="24">
        <f>E251*E254</f>
        <v>0</v>
      </c>
      <c r="F258" s="24">
        <f t="shared" ref="F258:J258" si="56">F251*F254</f>
        <v>0</v>
      </c>
      <c r="G258" s="24">
        <f t="shared" si="56"/>
        <v>0</v>
      </c>
      <c r="H258" s="24">
        <f t="shared" si="56"/>
        <v>0</v>
      </c>
      <c r="I258" s="24">
        <f t="shared" si="56"/>
        <v>0</v>
      </c>
      <c r="J258" s="24">
        <f t="shared" si="56"/>
        <v>0</v>
      </c>
      <c r="K258" s="32">
        <f>SUM(C258:J258)</f>
        <v>0</v>
      </c>
      <c r="L258" s="3"/>
    </row>
    <row r="259" spans="1:12" x14ac:dyDescent="0.25">
      <c r="A259" s="3"/>
      <c r="B259" s="29"/>
      <c r="C259" s="24"/>
      <c r="D259" s="24"/>
      <c r="E259" s="24"/>
      <c r="F259" s="24"/>
      <c r="G259" s="24"/>
      <c r="H259" s="24"/>
      <c r="I259" s="24"/>
      <c r="J259" s="24"/>
      <c r="K259" s="32"/>
      <c r="L259" s="3"/>
    </row>
    <row r="260" spans="1:12" x14ac:dyDescent="0.25">
      <c r="A260" s="3"/>
      <c r="B260" s="29" t="s">
        <v>19</v>
      </c>
      <c r="C260" s="12"/>
      <c r="D260" s="12"/>
      <c r="E260" s="12"/>
      <c r="F260" s="12"/>
      <c r="G260" s="12"/>
      <c r="H260" s="12"/>
      <c r="I260" s="12"/>
      <c r="J260" s="12"/>
      <c r="K260" s="30"/>
      <c r="L260" s="3"/>
    </row>
    <row r="261" spans="1:12" x14ac:dyDescent="0.25">
      <c r="A261" s="3"/>
      <c r="B261" s="29" t="s">
        <v>11</v>
      </c>
      <c r="C261" s="24">
        <f>SUM(C256:C258)</f>
        <v>0</v>
      </c>
      <c r="D261" s="24">
        <f>SUM(D256:D258)</f>
        <v>0</v>
      </c>
      <c r="E261" s="24">
        <f>SUM(E256:E258)</f>
        <v>0</v>
      </c>
      <c r="F261" s="24">
        <f>SUM(F256:F258)</f>
        <v>0</v>
      </c>
      <c r="G261" s="24">
        <f>SUM(G256:G258)</f>
        <v>0</v>
      </c>
      <c r="H261" s="24">
        <f t="shared" ref="H261:J261" si="57">SUM(H256:H258)</f>
        <v>0</v>
      </c>
      <c r="I261" s="24">
        <f t="shared" si="57"/>
        <v>0</v>
      </c>
      <c r="J261" s="24">
        <f t="shared" si="57"/>
        <v>0</v>
      </c>
      <c r="K261" s="32">
        <f>SUM(C261:J261)</f>
        <v>0</v>
      </c>
      <c r="L261" s="3"/>
    </row>
    <row r="262" spans="1:12" x14ac:dyDescent="0.25">
      <c r="A262" s="3"/>
      <c r="B262" s="29"/>
      <c r="C262" s="24"/>
      <c r="D262" s="24"/>
      <c r="E262" s="24"/>
      <c r="F262" s="24"/>
      <c r="G262" s="24"/>
      <c r="H262" s="24"/>
      <c r="I262" s="24"/>
      <c r="J262" s="24"/>
      <c r="K262" s="32"/>
      <c r="L262" s="3"/>
    </row>
    <row r="263" spans="1:12" x14ac:dyDescent="0.25">
      <c r="A263" s="3"/>
      <c r="B263" s="29" t="s">
        <v>200</v>
      </c>
      <c r="C263" s="24">
        <f>C248*C249</f>
        <v>0</v>
      </c>
      <c r="D263" s="24">
        <f t="shared" ref="D263:J263" si="58">D248*D249</f>
        <v>0</v>
      </c>
      <c r="E263" s="24">
        <f t="shared" si="58"/>
        <v>0</v>
      </c>
      <c r="F263" s="24">
        <f t="shared" si="58"/>
        <v>0</v>
      </c>
      <c r="G263" s="24">
        <f t="shared" si="58"/>
        <v>0</v>
      </c>
      <c r="H263" s="24">
        <f t="shared" si="58"/>
        <v>0</v>
      </c>
      <c r="I263" s="24">
        <f t="shared" si="58"/>
        <v>0</v>
      </c>
      <c r="J263" s="24">
        <f t="shared" si="58"/>
        <v>0</v>
      </c>
      <c r="K263" s="32">
        <f>SUM(C263:J263)</f>
        <v>0</v>
      </c>
      <c r="L263" s="3"/>
    </row>
    <row r="264" spans="1:12" x14ac:dyDescent="0.25">
      <c r="A264" s="3"/>
      <c r="B264" s="29"/>
      <c r="C264" s="24"/>
      <c r="D264" s="24"/>
      <c r="E264" s="24"/>
      <c r="F264" s="24"/>
      <c r="G264" s="24"/>
      <c r="H264" s="24"/>
      <c r="I264" s="24"/>
      <c r="J264" s="24"/>
      <c r="K264" s="32"/>
      <c r="L264" s="3"/>
    </row>
    <row r="265" spans="1:12" ht="15.75" thickBot="1" x14ac:dyDescent="0.3">
      <c r="A265" s="3"/>
      <c r="B265" s="33" t="s">
        <v>3</v>
      </c>
      <c r="C265" s="34">
        <f t="shared" ref="C265:J265" si="59">C261-C263</f>
        <v>0</v>
      </c>
      <c r="D265" s="34">
        <f t="shared" si="59"/>
        <v>0</v>
      </c>
      <c r="E265" s="34">
        <f t="shared" si="59"/>
        <v>0</v>
      </c>
      <c r="F265" s="34">
        <f t="shared" si="59"/>
        <v>0</v>
      </c>
      <c r="G265" s="34">
        <f t="shared" si="59"/>
        <v>0</v>
      </c>
      <c r="H265" s="34">
        <f t="shared" si="59"/>
        <v>0</v>
      </c>
      <c r="I265" s="34">
        <f t="shared" si="59"/>
        <v>0</v>
      </c>
      <c r="J265" s="34">
        <f t="shared" si="59"/>
        <v>0</v>
      </c>
      <c r="K265" s="35">
        <f>SUM(C265:J265)</f>
        <v>0</v>
      </c>
      <c r="L265" s="8"/>
    </row>
    <row r="266" spans="1:12" ht="15.75" thickTop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thickTop="1" x14ac:dyDescent="0.25">
      <c r="A268" s="3"/>
      <c r="B268" s="25" t="s">
        <v>5</v>
      </c>
      <c r="C268" s="26"/>
      <c r="D268" s="26"/>
      <c r="E268" s="26"/>
      <c r="F268" s="26"/>
      <c r="G268" s="26"/>
      <c r="H268" s="26"/>
      <c r="I268" s="26"/>
      <c r="J268" s="26"/>
      <c r="K268" s="27"/>
      <c r="L268" s="3"/>
    </row>
    <row r="269" spans="1:12" x14ac:dyDescent="0.25">
      <c r="A269" s="3"/>
      <c r="B269" s="66" t="s">
        <v>37</v>
      </c>
      <c r="C269" s="12"/>
      <c r="D269" s="12"/>
      <c r="E269" s="12"/>
      <c r="F269" s="5"/>
      <c r="G269" s="12"/>
      <c r="H269" s="12"/>
      <c r="I269" s="12"/>
      <c r="J269" s="12"/>
      <c r="K269" s="28" t="s">
        <v>25</v>
      </c>
      <c r="L269" s="3"/>
    </row>
    <row r="270" spans="1:12" x14ac:dyDescent="0.25">
      <c r="A270" s="3"/>
      <c r="B270" s="29"/>
      <c r="C270" s="13" t="s">
        <v>1</v>
      </c>
      <c r="D270" s="13" t="s">
        <v>1</v>
      </c>
      <c r="E270" s="14" t="s">
        <v>0</v>
      </c>
      <c r="F270" s="15" t="s">
        <v>0</v>
      </c>
      <c r="G270" s="15" t="s">
        <v>0</v>
      </c>
      <c r="H270" s="16" t="s">
        <v>6</v>
      </c>
      <c r="I270" s="16" t="s">
        <v>6</v>
      </c>
      <c r="J270" s="17" t="s">
        <v>6</v>
      </c>
      <c r="K270" s="28" t="s">
        <v>16</v>
      </c>
      <c r="L270" s="6"/>
    </row>
    <row r="271" spans="1:12" x14ac:dyDescent="0.25">
      <c r="A271" s="3"/>
      <c r="B271" s="29"/>
      <c r="C271" s="13" t="s">
        <v>7</v>
      </c>
      <c r="D271" s="13" t="s">
        <v>13</v>
      </c>
      <c r="E271" s="14" t="s">
        <v>171</v>
      </c>
      <c r="F271" s="18" t="s">
        <v>8</v>
      </c>
      <c r="G271" s="15" t="s">
        <v>13</v>
      </c>
      <c r="H271" s="16" t="s">
        <v>7</v>
      </c>
      <c r="I271" s="16" t="s">
        <v>13</v>
      </c>
      <c r="J271" s="17" t="s">
        <v>17</v>
      </c>
      <c r="K271" s="28"/>
      <c r="L271" s="6"/>
    </row>
    <row r="272" spans="1:12" x14ac:dyDescent="0.25">
      <c r="A272" s="3"/>
      <c r="B272" s="29"/>
      <c r="C272" s="19"/>
      <c r="D272" s="19"/>
      <c r="E272" s="20"/>
      <c r="F272" s="21"/>
      <c r="G272" s="21"/>
      <c r="H272" s="22"/>
      <c r="I272" s="22"/>
      <c r="J272" s="23"/>
      <c r="K272" s="30"/>
      <c r="L272" s="3"/>
    </row>
    <row r="273" spans="1:12" x14ac:dyDescent="0.25">
      <c r="A273" s="3"/>
      <c r="B273" s="29" t="s">
        <v>18</v>
      </c>
      <c r="C273" s="19">
        <v>0</v>
      </c>
      <c r="D273" s="19">
        <v>0</v>
      </c>
      <c r="E273" s="20">
        <v>0</v>
      </c>
      <c r="F273" s="21">
        <v>0.4</v>
      </c>
      <c r="G273" s="21">
        <v>0.4</v>
      </c>
      <c r="H273" s="22">
        <v>3.2</v>
      </c>
      <c r="I273" s="22">
        <v>0</v>
      </c>
      <c r="J273" s="23">
        <v>4.75</v>
      </c>
      <c r="K273" s="30"/>
      <c r="L273" s="3"/>
    </row>
    <row r="274" spans="1:12" ht="15.75" thickBot="1" x14ac:dyDescent="0.3">
      <c r="A274" s="3"/>
      <c r="B274" s="29" t="s">
        <v>20</v>
      </c>
      <c r="C274" s="19">
        <v>3.1</v>
      </c>
      <c r="D274" s="19">
        <v>0</v>
      </c>
      <c r="E274" s="20">
        <v>3.1</v>
      </c>
      <c r="F274" s="21">
        <v>3.1</v>
      </c>
      <c r="G274" s="21">
        <v>0</v>
      </c>
      <c r="H274" s="22">
        <v>3.1</v>
      </c>
      <c r="I274" s="22">
        <v>0</v>
      </c>
      <c r="J274" s="23">
        <v>3.5</v>
      </c>
      <c r="K274" s="30"/>
      <c r="L274" s="3"/>
    </row>
    <row r="275" spans="1:12" ht="15.75" thickBot="1" x14ac:dyDescent="0.3">
      <c r="A275" s="3"/>
      <c r="B275" s="29" t="s">
        <v>198</v>
      </c>
      <c r="C275" s="49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31">
        <f>SUM(C275:J275)</f>
        <v>0</v>
      </c>
      <c r="L275" s="3"/>
    </row>
    <row r="276" spans="1:12" x14ac:dyDescent="0.25">
      <c r="A276" s="3"/>
      <c r="B276" s="29" t="s">
        <v>12</v>
      </c>
      <c r="C276" s="19"/>
      <c r="D276" s="19"/>
      <c r="E276" s="20"/>
      <c r="F276" s="21"/>
      <c r="G276" s="21"/>
      <c r="H276" s="22"/>
      <c r="I276" s="22"/>
      <c r="J276" s="23"/>
      <c r="K276" s="30"/>
      <c r="L276" s="3"/>
    </row>
    <row r="277" spans="1:12" x14ac:dyDescent="0.25">
      <c r="A277" s="3"/>
      <c r="B277" s="29" t="s">
        <v>2</v>
      </c>
      <c r="C277" s="19">
        <v>2.68</v>
      </c>
      <c r="D277" s="19">
        <v>2.68</v>
      </c>
      <c r="E277" s="20">
        <v>2.2799999999999998</v>
      </c>
      <c r="F277" s="21">
        <v>2.2799999999999998</v>
      </c>
      <c r="G277" s="21">
        <v>2.2799999999999998</v>
      </c>
      <c r="H277" s="22">
        <v>0.25</v>
      </c>
      <c r="I277" s="22">
        <v>0.25</v>
      </c>
      <c r="J277" s="23">
        <v>0</v>
      </c>
      <c r="K277" s="30"/>
      <c r="L277" s="3"/>
    </row>
    <row r="278" spans="1:12" x14ac:dyDescent="0.25">
      <c r="A278" s="3"/>
      <c r="B278" s="29" t="s">
        <v>10</v>
      </c>
      <c r="C278" s="19">
        <v>0</v>
      </c>
      <c r="D278" s="19">
        <v>0</v>
      </c>
      <c r="E278" s="20">
        <v>0.4</v>
      </c>
      <c r="F278" s="21">
        <v>0</v>
      </c>
      <c r="G278" s="21">
        <v>0</v>
      </c>
      <c r="H278" s="22">
        <v>0</v>
      </c>
      <c r="I278" s="22">
        <v>0</v>
      </c>
      <c r="J278" s="23">
        <v>0</v>
      </c>
      <c r="K278" s="30"/>
      <c r="L278" s="3"/>
    </row>
    <row r="279" spans="1:12" ht="15.75" thickBot="1" x14ac:dyDescent="0.3">
      <c r="A279" s="3"/>
      <c r="B279" s="29"/>
      <c r="C279" s="19"/>
      <c r="D279" s="19"/>
      <c r="E279" s="20"/>
      <c r="F279" s="21"/>
      <c r="G279" s="21"/>
      <c r="H279" s="22"/>
      <c r="I279" s="22"/>
      <c r="J279" s="23"/>
      <c r="K279" s="30"/>
      <c r="L279" s="3"/>
    </row>
    <row r="280" spans="1:12" ht="15.75" thickBot="1" x14ac:dyDescent="0.3">
      <c r="A280" s="3"/>
      <c r="B280" s="29" t="s">
        <v>14</v>
      </c>
      <c r="C280" s="49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1">
        <v>0</v>
      </c>
      <c r="K280" s="31">
        <f>SUM(C280:J280)</f>
        <v>0</v>
      </c>
      <c r="L280" s="3"/>
    </row>
    <row r="281" spans="1:12" x14ac:dyDescent="0.25">
      <c r="A281" s="3"/>
      <c r="B281" s="29"/>
      <c r="C281" s="12"/>
      <c r="D281" s="12"/>
      <c r="E281" s="12"/>
      <c r="F281" s="12"/>
      <c r="G281" s="12"/>
      <c r="H281" s="12"/>
      <c r="I281" s="12"/>
      <c r="J281" s="12"/>
      <c r="K281" s="30"/>
      <c r="L281" s="3"/>
    </row>
    <row r="282" spans="1:12" x14ac:dyDescent="0.25">
      <c r="A282" s="3"/>
      <c r="B282" s="29" t="s">
        <v>199</v>
      </c>
      <c r="C282" s="24">
        <f>C273*C275</f>
        <v>0</v>
      </c>
      <c r="D282" s="24">
        <f t="shared" ref="D282:J282" si="60">D273*D275</f>
        <v>0</v>
      </c>
      <c r="E282" s="24">
        <f t="shared" si="60"/>
        <v>0</v>
      </c>
      <c r="F282" s="24">
        <f t="shared" si="60"/>
        <v>0</v>
      </c>
      <c r="G282" s="24">
        <f t="shared" si="60"/>
        <v>0</v>
      </c>
      <c r="H282" s="24">
        <f t="shared" si="60"/>
        <v>0</v>
      </c>
      <c r="I282" s="24">
        <f t="shared" si="60"/>
        <v>0</v>
      </c>
      <c r="J282" s="24">
        <f t="shared" si="60"/>
        <v>0</v>
      </c>
      <c r="K282" s="32">
        <f>SUM(C282:J282)</f>
        <v>0</v>
      </c>
      <c r="L282" s="3"/>
    </row>
    <row r="283" spans="1:12" x14ac:dyDescent="0.25">
      <c r="A283" s="3"/>
      <c r="B283" s="29" t="s">
        <v>21</v>
      </c>
      <c r="C283" s="24">
        <f>C278*C280</f>
        <v>0</v>
      </c>
      <c r="D283" s="24">
        <f>D278*D280</f>
        <v>0</v>
      </c>
      <c r="E283" s="24">
        <f>E278*E280</f>
        <v>0</v>
      </c>
      <c r="F283" s="24">
        <f t="shared" ref="F283:J283" si="61">F278*F280</f>
        <v>0</v>
      </c>
      <c r="G283" s="24">
        <f t="shared" si="61"/>
        <v>0</v>
      </c>
      <c r="H283" s="24">
        <f t="shared" si="61"/>
        <v>0</v>
      </c>
      <c r="I283" s="24">
        <f t="shared" si="61"/>
        <v>0</v>
      </c>
      <c r="J283" s="24">
        <f t="shared" si="61"/>
        <v>0</v>
      </c>
      <c r="K283" s="32">
        <f>SUM(C283:J283)</f>
        <v>0</v>
      </c>
      <c r="L283" s="3"/>
    </row>
    <row r="284" spans="1:12" x14ac:dyDescent="0.25">
      <c r="A284" s="3"/>
      <c r="B284" s="29" t="s">
        <v>22</v>
      </c>
      <c r="C284" s="24">
        <f>C277*C280</f>
        <v>0</v>
      </c>
      <c r="D284" s="24">
        <f>D277*D280</f>
        <v>0</v>
      </c>
      <c r="E284" s="24">
        <f>E277*E280</f>
        <v>0</v>
      </c>
      <c r="F284" s="24">
        <f t="shared" ref="F284:J284" si="62">F277*F280</f>
        <v>0</v>
      </c>
      <c r="G284" s="24">
        <f t="shared" si="62"/>
        <v>0</v>
      </c>
      <c r="H284" s="24">
        <f t="shared" si="62"/>
        <v>0</v>
      </c>
      <c r="I284" s="24">
        <f t="shared" si="62"/>
        <v>0</v>
      </c>
      <c r="J284" s="24">
        <f t="shared" si="62"/>
        <v>0</v>
      </c>
      <c r="K284" s="32">
        <f>SUM(C284:J284)</f>
        <v>0</v>
      </c>
      <c r="L284" s="3"/>
    </row>
    <row r="285" spans="1:12" x14ac:dyDescent="0.25">
      <c r="A285" s="3"/>
      <c r="B285" s="29"/>
      <c r="C285" s="24"/>
      <c r="D285" s="24"/>
      <c r="E285" s="24"/>
      <c r="F285" s="24"/>
      <c r="G285" s="24"/>
      <c r="H285" s="24"/>
      <c r="I285" s="24"/>
      <c r="J285" s="24"/>
      <c r="K285" s="32"/>
      <c r="L285" s="3"/>
    </row>
    <row r="286" spans="1:12" x14ac:dyDescent="0.25">
      <c r="A286" s="3"/>
      <c r="B286" s="29" t="s">
        <v>19</v>
      </c>
      <c r="C286" s="12"/>
      <c r="D286" s="12"/>
      <c r="E286" s="12"/>
      <c r="F286" s="12"/>
      <c r="G286" s="12"/>
      <c r="H286" s="12"/>
      <c r="I286" s="12"/>
      <c r="J286" s="12"/>
      <c r="K286" s="30"/>
      <c r="L286" s="3"/>
    </row>
    <row r="287" spans="1:12" x14ac:dyDescent="0.25">
      <c r="A287" s="3"/>
      <c r="B287" s="29" t="s">
        <v>11</v>
      </c>
      <c r="C287" s="24">
        <f>SUM(C282:C284)</f>
        <v>0</v>
      </c>
      <c r="D287" s="24">
        <f>SUM(D282:D284)</f>
        <v>0</v>
      </c>
      <c r="E287" s="24">
        <f>SUM(E282:E284)</f>
        <v>0</v>
      </c>
      <c r="F287" s="24">
        <f>SUM(F282:F284)</f>
        <v>0</v>
      </c>
      <c r="G287" s="24">
        <f>SUM(G282:G284)</f>
        <v>0</v>
      </c>
      <c r="H287" s="24">
        <f t="shared" ref="H287:J287" si="63">SUM(H282:H284)</f>
        <v>0</v>
      </c>
      <c r="I287" s="24">
        <f t="shared" si="63"/>
        <v>0</v>
      </c>
      <c r="J287" s="24">
        <f t="shared" si="63"/>
        <v>0</v>
      </c>
      <c r="K287" s="32">
        <f>SUM(C287:J287)</f>
        <v>0</v>
      </c>
      <c r="L287" s="3"/>
    </row>
    <row r="288" spans="1:12" x14ac:dyDescent="0.25">
      <c r="A288" s="3"/>
      <c r="B288" s="29"/>
      <c r="C288" s="24"/>
      <c r="D288" s="24"/>
      <c r="E288" s="24"/>
      <c r="F288" s="24"/>
      <c r="G288" s="24"/>
      <c r="H288" s="24"/>
      <c r="I288" s="24"/>
      <c r="J288" s="24"/>
      <c r="K288" s="32"/>
      <c r="L288" s="3"/>
    </row>
    <row r="289" spans="1:12" x14ac:dyDescent="0.25">
      <c r="A289" s="3"/>
      <c r="B289" s="29" t="s">
        <v>200</v>
      </c>
      <c r="C289" s="24">
        <f>C274*C275</f>
        <v>0</v>
      </c>
      <c r="D289" s="24">
        <f t="shared" ref="D289:J289" si="64">D274*D275</f>
        <v>0</v>
      </c>
      <c r="E289" s="24">
        <f t="shared" si="64"/>
        <v>0</v>
      </c>
      <c r="F289" s="24">
        <f t="shared" si="64"/>
        <v>0</v>
      </c>
      <c r="G289" s="24">
        <f t="shared" si="64"/>
        <v>0</v>
      </c>
      <c r="H289" s="24">
        <f t="shared" si="64"/>
        <v>0</v>
      </c>
      <c r="I289" s="24">
        <f t="shared" si="64"/>
        <v>0</v>
      </c>
      <c r="J289" s="24">
        <f t="shared" si="64"/>
        <v>0</v>
      </c>
      <c r="K289" s="32">
        <f>SUM(C289:J289)</f>
        <v>0</v>
      </c>
      <c r="L289" s="3"/>
    </row>
    <row r="290" spans="1:12" x14ac:dyDescent="0.25">
      <c r="A290" s="3"/>
      <c r="B290" s="29"/>
      <c r="C290" s="24"/>
      <c r="D290" s="24"/>
      <c r="E290" s="24"/>
      <c r="F290" s="24"/>
      <c r="G290" s="24"/>
      <c r="H290" s="24"/>
      <c r="I290" s="24"/>
      <c r="J290" s="24"/>
      <c r="K290" s="32"/>
      <c r="L290" s="3"/>
    </row>
    <row r="291" spans="1:12" ht="15.75" thickBot="1" x14ac:dyDescent="0.3">
      <c r="A291" s="3"/>
      <c r="B291" s="33" t="s">
        <v>3</v>
      </c>
      <c r="C291" s="34">
        <f t="shared" ref="C291:J291" si="65">C287-C289</f>
        <v>0</v>
      </c>
      <c r="D291" s="34">
        <f t="shared" si="65"/>
        <v>0</v>
      </c>
      <c r="E291" s="34">
        <f t="shared" si="65"/>
        <v>0</v>
      </c>
      <c r="F291" s="34">
        <f t="shared" si="65"/>
        <v>0</v>
      </c>
      <c r="G291" s="34">
        <f t="shared" si="65"/>
        <v>0</v>
      </c>
      <c r="H291" s="34">
        <f t="shared" si="65"/>
        <v>0</v>
      </c>
      <c r="I291" s="34">
        <f t="shared" si="65"/>
        <v>0</v>
      </c>
      <c r="J291" s="34">
        <f t="shared" si="65"/>
        <v>0</v>
      </c>
      <c r="K291" s="35">
        <f>SUM(C291:J291)</f>
        <v>0</v>
      </c>
      <c r="L291" s="8"/>
    </row>
    <row r="292" spans="1:12" ht="15.75" thickTop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thickTop="1" x14ac:dyDescent="0.25">
      <c r="A294" s="3"/>
      <c r="B294" s="25" t="s">
        <v>5</v>
      </c>
      <c r="C294" s="26"/>
      <c r="D294" s="26"/>
      <c r="E294" s="26"/>
      <c r="F294" s="26"/>
      <c r="G294" s="26"/>
      <c r="H294" s="26"/>
      <c r="I294" s="26"/>
      <c r="J294" s="26"/>
      <c r="K294" s="27"/>
      <c r="L294" s="3"/>
    </row>
    <row r="295" spans="1:12" x14ac:dyDescent="0.25">
      <c r="A295" s="3"/>
      <c r="B295" s="66" t="s">
        <v>38</v>
      </c>
      <c r="C295" s="12"/>
      <c r="D295" s="12"/>
      <c r="E295" s="12"/>
      <c r="F295" s="5"/>
      <c r="G295" s="12"/>
      <c r="H295" s="12"/>
      <c r="I295" s="12"/>
      <c r="J295" s="12"/>
      <c r="K295" s="28" t="s">
        <v>25</v>
      </c>
      <c r="L295" s="3"/>
    </row>
    <row r="296" spans="1:12" x14ac:dyDescent="0.25">
      <c r="A296" s="3"/>
      <c r="B296" s="29"/>
      <c r="C296" s="13" t="s">
        <v>1</v>
      </c>
      <c r="D296" s="13" t="s">
        <v>1</v>
      </c>
      <c r="E296" s="14" t="s">
        <v>0</v>
      </c>
      <c r="F296" s="15" t="s">
        <v>0</v>
      </c>
      <c r="G296" s="15" t="s">
        <v>0</v>
      </c>
      <c r="H296" s="16" t="s">
        <v>6</v>
      </c>
      <c r="I296" s="16" t="s">
        <v>6</v>
      </c>
      <c r="J296" s="17" t="s">
        <v>6</v>
      </c>
      <c r="K296" s="28" t="s">
        <v>16</v>
      </c>
      <c r="L296" s="6"/>
    </row>
    <row r="297" spans="1:12" x14ac:dyDescent="0.25">
      <c r="A297" s="3"/>
      <c r="B297" s="29"/>
      <c r="C297" s="13" t="s">
        <v>7</v>
      </c>
      <c r="D297" s="13" t="s">
        <v>13</v>
      </c>
      <c r="E297" s="14" t="s">
        <v>171</v>
      </c>
      <c r="F297" s="18" t="s">
        <v>8</v>
      </c>
      <c r="G297" s="15" t="s">
        <v>13</v>
      </c>
      <c r="H297" s="16" t="s">
        <v>7</v>
      </c>
      <c r="I297" s="16" t="s">
        <v>13</v>
      </c>
      <c r="J297" s="17" t="s">
        <v>17</v>
      </c>
      <c r="K297" s="28"/>
      <c r="L297" s="6"/>
    </row>
    <row r="298" spans="1:12" x14ac:dyDescent="0.25">
      <c r="A298" s="3"/>
      <c r="B298" s="29"/>
      <c r="C298" s="19"/>
      <c r="D298" s="19"/>
      <c r="E298" s="20"/>
      <c r="F298" s="21"/>
      <c r="G298" s="21"/>
      <c r="H298" s="22"/>
      <c r="I298" s="22"/>
      <c r="J298" s="23"/>
      <c r="K298" s="30"/>
      <c r="L298" s="3"/>
    </row>
    <row r="299" spans="1:12" x14ac:dyDescent="0.25">
      <c r="A299" s="3"/>
      <c r="B299" s="29" t="s">
        <v>18</v>
      </c>
      <c r="C299" s="19">
        <v>0</v>
      </c>
      <c r="D299" s="19">
        <v>0</v>
      </c>
      <c r="E299" s="20">
        <v>0</v>
      </c>
      <c r="F299" s="21">
        <v>0.4</v>
      </c>
      <c r="G299" s="21">
        <v>0.4</v>
      </c>
      <c r="H299" s="22">
        <v>3.2</v>
      </c>
      <c r="I299" s="22">
        <v>0</v>
      </c>
      <c r="J299" s="23">
        <v>4.75</v>
      </c>
      <c r="K299" s="30"/>
      <c r="L299" s="3"/>
    </row>
    <row r="300" spans="1:12" ht="15.75" thickBot="1" x14ac:dyDescent="0.3">
      <c r="A300" s="3"/>
      <c r="B300" s="29" t="s">
        <v>20</v>
      </c>
      <c r="C300" s="19">
        <v>3.1</v>
      </c>
      <c r="D300" s="19">
        <v>0</v>
      </c>
      <c r="E300" s="20">
        <v>3.1</v>
      </c>
      <c r="F300" s="21">
        <v>3.1</v>
      </c>
      <c r="G300" s="21">
        <v>0</v>
      </c>
      <c r="H300" s="22">
        <v>3.1</v>
      </c>
      <c r="I300" s="22">
        <v>0</v>
      </c>
      <c r="J300" s="23">
        <v>3.5</v>
      </c>
      <c r="K300" s="30"/>
      <c r="L300" s="3"/>
    </row>
    <row r="301" spans="1:12" ht="15.75" thickBot="1" x14ac:dyDescent="0.3">
      <c r="A301" s="3"/>
      <c r="B301" s="29" t="s">
        <v>198</v>
      </c>
      <c r="C301" s="49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1">
        <v>0</v>
      </c>
      <c r="K301" s="31">
        <f>SUM(C301:J301)</f>
        <v>0</v>
      </c>
      <c r="L301" s="3"/>
    </row>
    <row r="302" spans="1:12" x14ac:dyDescent="0.25">
      <c r="A302" s="3"/>
      <c r="B302" s="29" t="s">
        <v>12</v>
      </c>
      <c r="C302" s="19"/>
      <c r="D302" s="19"/>
      <c r="E302" s="20"/>
      <c r="F302" s="21"/>
      <c r="G302" s="21"/>
      <c r="H302" s="22"/>
      <c r="I302" s="22"/>
      <c r="J302" s="23"/>
      <c r="K302" s="30"/>
      <c r="L302" s="3"/>
    </row>
    <row r="303" spans="1:12" x14ac:dyDescent="0.25">
      <c r="A303" s="3"/>
      <c r="B303" s="29" t="s">
        <v>2</v>
      </c>
      <c r="C303" s="19">
        <v>2.68</v>
      </c>
      <c r="D303" s="19">
        <v>2.68</v>
      </c>
      <c r="E303" s="20">
        <v>2.2799999999999998</v>
      </c>
      <c r="F303" s="21">
        <v>2.2799999999999998</v>
      </c>
      <c r="G303" s="21">
        <v>2.2799999999999998</v>
      </c>
      <c r="H303" s="22">
        <v>0.25</v>
      </c>
      <c r="I303" s="22">
        <v>0.25</v>
      </c>
      <c r="J303" s="23">
        <v>0</v>
      </c>
      <c r="K303" s="30"/>
      <c r="L303" s="3"/>
    </row>
    <row r="304" spans="1:12" x14ac:dyDescent="0.25">
      <c r="A304" s="3"/>
      <c r="B304" s="29" t="s">
        <v>10</v>
      </c>
      <c r="C304" s="19">
        <v>0</v>
      </c>
      <c r="D304" s="19">
        <v>0</v>
      </c>
      <c r="E304" s="20">
        <v>0.4</v>
      </c>
      <c r="F304" s="21">
        <v>0</v>
      </c>
      <c r="G304" s="21">
        <v>0</v>
      </c>
      <c r="H304" s="22">
        <v>0</v>
      </c>
      <c r="I304" s="22">
        <v>0</v>
      </c>
      <c r="J304" s="23">
        <v>0</v>
      </c>
      <c r="K304" s="30"/>
      <c r="L304" s="3"/>
    </row>
    <row r="305" spans="1:12" ht="15.75" thickBot="1" x14ac:dyDescent="0.3">
      <c r="A305" s="3"/>
      <c r="B305" s="29"/>
      <c r="C305" s="19"/>
      <c r="D305" s="19"/>
      <c r="E305" s="20"/>
      <c r="F305" s="21"/>
      <c r="G305" s="21"/>
      <c r="H305" s="22"/>
      <c r="I305" s="22"/>
      <c r="J305" s="23"/>
      <c r="K305" s="30"/>
      <c r="L305" s="3"/>
    </row>
    <row r="306" spans="1:12" ht="15.75" thickBot="1" x14ac:dyDescent="0.3">
      <c r="A306" s="3"/>
      <c r="B306" s="29" t="s">
        <v>14</v>
      </c>
      <c r="C306" s="49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31">
        <f>SUM(C306:J306)</f>
        <v>0</v>
      </c>
      <c r="L306" s="3"/>
    </row>
    <row r="307" spans="1:12" x14ac:dyDescent="0.25">
      <c r="A307" s="3"/>
      <c r="B307" s="29"/>
      <c r="C307" s="12"/>
      <c r="D307" s="12"/>
      <c r="E307" s="12"/>
      <c r="F307" s="12"/>
      <c r="G307" s="12"/>
      <c r="H307" s="12"/>
      <c r="I307" s="12"/>
      <c r="J307" s="12"/>
      <c r="K307" s="30"/>
      <c r="L307" s="3"/>
    </row>
    <row r="308" spans="1:12" x14ac:dyDescent="0.25">
      <c r="A308" s="3"/>
      <c r="B308" s="29" t="s">
        <v>199</v>
      </c>
      <c r="C308" s="24">
        <f>C299*C301</f>
        <v>0</v>
      </c>
      <c r="D308" s="24">
        <f t="shared" ref="D308:J308" si="66">D299*D301</f>
        <v>0</v>
      </c>
      <c r="E308" s="24">
        <f t="shared" si="66"/>
        <v>0</v>
      </c>
      <c r="F308" s="24">
        <f t="shared" si="66"/>
        <v>0</v>
      </c>
      <c r="G308" s="24">
        <f t="shared" si="66"/>
        <v>0</v>
      </c>
      <c r="H308" s="24">
        <f t="shared" si="66"/>
        <v>0</v>
      </c>
      <c r="I308" s="24">
        <f t="shared" si="66"/>
        <v>0</v>
      </c>
      <c r="J308" s="24">
        <f t="shared" si="66"/>
        <v>0</v>
      </c>
      <c r="K308" s="32">
        <f>SUM(C308:J308)</f>
        <v>0</v>
      </c>
      <c r="L308" s="3"/>
    </row>
    <row r="309" spans="1:12" x14ac:dyDescent="0.25">
      <c r="A309" s="3"/>
      <c r="B309" s="29" t="s">
        <v>21</v>
      </c>
      <c r="C309" s="24">
        <f>C304*C306</f>
        <v>0</v>
      </c>
      <c r="D309" s="24">
        <f>D304*D306</f>
        <v>0</v>
      </c>
      <c r="E309" s="24">
        <f>E304*E306</f>
        <v>0</v>
      </c>
      <c r="F309" s="24">
        <f t="shared" ref="F309:J309" si="67">F304*F306</f>
        <v>0</v>
      </c>
      <c r="G309" s="24">
        <f t="shared" si="67"/>
        <v>0</v>
      </c>
      <c r="H309" s="24">
        <f t="shared" si="67"/>
        <v>0</v>
      </c>
      <c r="I309" s="24">
        <f t="shared" si="67"/>
        <v>0</v>
      </c>
      <c r="J309" s="24">
        <f t="shared" si="67"/>
        <v>0</v>
      </c>
      <c r="K309" s="32">
        <f>SUM(C309:J309)</f>
        <v>0</v>
      </c>
      <c r="L309" s="3"/>
    </row>
    <row r="310" spans="1:12" x14ac:dyDescent="0.25">
      <c r="A310" s="3"/>
      <c r="B310" s="29" t="s">
        <v>22</v>
      </c>
      <c r="C310" s="24">
        <f>C303*C306</f>
        <v>0</v>
      </c>
      <c r="D310" s="24">
        <f>D303*D306</f>
        <v>0</v>
      </c>
      <c r="E310" s="24">
        <f>E303*E306</f>
        <v>0</v>
      </c>
      <c r="F310" s="24">
        <f t="shared" ref="F310:J310" si="68">F303*F306</f>
        <v>0</v>
      </c>
      <c r="G310" s="24">
        <f t="shared" si="68"/>
        <v>0</v>
      </c>
      <c r="H310" s="24">
        <f t="shared" si="68"/>
        <v>0</v>
      </c>
      <c r="I310" s="24">
        <f t="shared" si="68"/>
        <v>0</v>
      </c>
      <c r="J310" s="24">
        <f t="shared" si="68"/>
        <v>0</v>
      </c>
      <c r="K310" s="32">
        <f>SUM(C310:J310)</f>
        <v>0</v>
      </c>
      <c r="L310" s="3"/>
    </row>
    <row r="311" spans="1:12" x14ac:dyDescent="0.25">
      <c r="A311" s="3"/>
      <c r="B311" s="29"/>
      <c r="C311" s="24"/>
      <c r="D311" s="24"/>
      <c r="E311" s="24"/>
      <c r="F311" s="24"/>
      <c r="G311" s="24"/>
      <c r="H311" s="24"/>
      <c r="I311" s="24"/>
      <c r="J311" s="24"/>
      <c r="K311" s="32"/>
      <c r="L311" s="3"/>
    </row>
    <row r="312" spans="1:12" x14ac:dyDescent="0.25">
      <c r="A312" s="3"/>
      <c r="B312" s="29" t="s">
        <v>19</v>
      </c>
      <c r="C312" s="12"/>
      <c r="D312" s="12"/>
      <c r="E312" s="12"/>
      <c r="F312" s="12"/>
      <c r="G312" s="12"/>
      <c r="H312" s="12"/>
      <c r="I312" s="12"/>
      <c r="J312" s="12"/>
      <c r="K312" s="30"/>
      <c r="L312" s="3"/>
    </row>
    <row r="313" spans="1:12" x14ac:dyDescent="0.25">
      <c r="A313" s="3"/>
      <c r="B313" s="29" t="s">
        <v>11</v>
      </c>
      <c r="C313" s="24">
        <f>SUM(C308:C310)</f>
        <v>0</v>
      </c>
      <c r="D313" s="24">
        <f>SUM(D308:D310)</f>
        <v>0</v>
      </c>
      <c r="E313" s="24">
        <f>SUM(E308:E310)</f>
        <v>0</v>
      </c>
      <c r="F313" s="24">
        <f>SUM(F308:F310)</f>
        <v>0</v>
      </c>
      <c r="G313" s="24">
        <f>SUM(G308:G310)</f>
        <v>0</v>
      </c>
      <c r="H313" s="24">
        <f t="shared" ref="H313:J313" si="69">SUM(H308:H310)</f>
        <v>0</v>
      </c>
      <c r="I313" s="24">
        <f t="shared" si="69"/>
        <v>0</v>
      </c>
      <c r="J313" s="24">
        <f t="shared" si="69"/>
        <v>0</v>
      </c>
      <c r="K313" s="32">
        <f>SUM(C313:J313)</f>
        <v>0</v>
      </c>
      <c r="L313" s="3"/>
    </row>
    <row r="314" spans="1:12" x14ac:dyDescent="0.25">
      <c r="A314" s="3"/>
      <c r="B314" s="29"/>
      <c r="C314" s="24"/>
      <c r="D314" s="24"/>
      <c r="E314" s="24"/>
      <c r="F314" s="24"/>
      <c r="G314" s="24"/>
      <c r="H314" s="24"/>
      <c r="I314" s="24"/>
      <c r="J314" s="24"/>
      <c r="K314" s="32"/>
      <c r="L314" s="3"/>
    </row>
    <row r="315" spans="1:12" x14ac:dyDescent="0.25">
      <c r="A315" s="3"/>
      <c r="B315" s="29" t="s">
        <v>200</v>
      </c>
      <c r="C315" s="24">
        <f>C300*C301</f>
        <v>0</v>
      </c>
      <c r="D315" s="24">
        <f t="shared" ref="D315:J315" si="70">D300*D301</f>
        <v>0</v>
      </c>
      <c r="E315" s="24">
        <f t="shared" si="70"/>
        <v>0</v>
      </c>
      <c r="F315" s="24">
        <f t="shared" si="70"/>
        <v>0</v>
      </c>
      <c r="G315" s="24">
        <f t="shared" si="70"/>
        <v>0</v>
      </c>
      <c r="H315" s="24">
        <f t="shared" si="70"/>
        <v>0</v>
      </c>
      <c r="I315" s="24">
        <f t="shared" si="70"/>
        <v>0</v>
      </c>
      <c r="J315" s="24">
        <f t="shared" si="70"/>
        <v>0</v>
      </c>
      <c r="K315" s="32">
        <f>SUM(C315:J315)</f>
        <v>0</v>
      </c>
      <c r="L315" s="3"/>
    </row>
    <row r="316" spans="1:12" x14ac:dyDescent="0.25">
      <c r="A316" s="3"/>
      <c r="B316" s="29"/>
      <c r="C316" s="24"/>
      <c r="D316" s="24"/>
      <c r="E316" s="24"/>
      <c r="F316" s="24"/>
      <c r="G316" s="24"/>
      <c r="H316" s="24"/>
      <c r="I316" s="24"/>
      <c r="J316" s="24"/>
      <c r="K316" s="32"/>
      <c r="L316" s="3"/>
    </row>
    <row r="317" spans="1:12" ht="15.75" thickBot="1" x14ac:dyDescent="0.3">
      <c r="A317" s="3"/>
      <c r="B317" s="33" t="s">
        <v>3</v>
      </c>
      <c r="C317" s="34">
        <f t="shared" ref="C317:J317" si="71">C313-C315</f>
        <v>0</v>
      </c>
      <c r="D317" s="34">
        <f t="shared" si="71"/>
        <v>0</v>
      </c>
      <c r="E317" s="34">
        <f t="shared" si="71"/>
        <v>0</v>
      </c>
      <c r="F317" s="34">
        <f t="shared" si="71"/>
        <v>0</v>
      </c>
      <c r="G317" s="34">
        <f t="shared" si="71"/>
        <v>0</v>
      </c>
      <c r="H317" s="34">
        <f t="shared" si="71"/>
        <v>0</v>
      </c>
      <c r="I317" s="34">
        <f t="shared" si="71"/>
        <v>0</v>
      </c>
      <c r="J317" s="34">
        <f t="shared" si="71"/>
        <v>0</v>
      </c>
      <c r="K317" s="35">
        <f>SUM(C317:J317)</f>
        <v>0</v>
      </c>
      <c r="L317" s="8"/>
    </row>
    <row r="318" spans="1:12" ht="15.75" thickTop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</sheetData>
  <sheetProtection formatColumns="0"/>
  <pageMargins left="0" right="0" top="0.25" bottom="0.75" header="0.3" footer="0.3"/>
  <pageSetup scale="76" fitToWidth="5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319"/>
  <sheetViews>
    <sheetView tabSelected="1" zoomScaleNormal="100" workbookViewId="0">
      <selection activeCell="A6" sqref="A6"/>
    </sheetView>
  </sheetViews>
  <sheetFormatPr defaultRowHeight="15" x14ac:dyDescent="0.25"/>
  <cols>
    <col min="1" max="1" width="9.140625" style="7"/>
    <col min="2" max="2" width="31.5703125" style="7" bestFit="1" customWidth="1"/>
    <col min="3" max="3" width="13.140625" style="7" customWidth="1"/>
    <col min="4" max="4" width="9.140625" style="7"/>
    <col min="5" max="5" width="13.140625" style="7" bestFit="1" customWidth="1"/>
    <col min="6" max="6" width="9.140625" style="7"/>
    <col min="7" max="7" width="11" style="7" customWidth="1"/>
    <col min="8" max="8" width="9.5703125" style="7" bestFit="1" customWidth="1"/>
    <col min="9" max="10" width="9.140625" style="7"/>
    <col min="11" max="11" width="12.28515625" style="7" customWidth="1"/>
    <col min="12" max="12" width="12.28515625" style="7" bestFit="1" customWidth="1"/>
    <col min="13" max="16384" width="9.140625" style="7"/>
  </cols>
  <sheetData>
    <row r="1" spans="1:12" x14ac:dyDescent="0.25">
      <c r="A1" s="4" t="s">
        <v>26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27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 t="s">
        <v>4</v>
      </c>
      <c r="B5" s="3"/>
      <c r="C5" s="5"/>
      <c r="D5" s="3"/>
      <c r="E5" s="3"/>
      <c r="F5" s="3"/>
      <c r="G5" s="5"/>
      <c r="H5" s="3"/>
      <c r="I5" s="3"/>
      <c r="J5" s="3"/>
      <c r="K5" s="3"/>
      <c r="L5" s="3"/>
    </row>
    <row r="6" spans="1:12" x14ac:dyDescent="0.25">
      <c r="A6" s="3" t="s">
        <v>201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thickTop="1" x14ac:dyDescent="0.25">
      <c r="A8" s="3"/>
      <c r="B8" s="25" t="s">
        <v>5</v>
      </c>
      <c r="C8" s="26"/>
      <c r="D8" s="26"/>
      <c r="E8" s="26"/>
      <c r="F8" s="26"/>
      <c r="G8" s="26"/>
      <c r="H8" s="26"/>
      <c r="I8" s="26"/>
      <c r="J8" s="26"/>
      <c r="K8" s="27"/>
      <c r="L8" s="3"/>
    </row>
    <row r="9" spans="1:12" x14ac:dyDescent="0.25">
      <c r="A9" s="3"/>
      <c r="B9" s="66" t="s">
        <v>28</v>
      </c>
      <c r="C9" s="12"/>
      <c r="D9" s="12"/>
      <c r="E9" s="12"/>
      <c r="F9" s="5"/>
      <c r="G9" s="12"/>
      <c r="H9" s="12"/>
      <c r="I9" s="12"/>
      <c r="J9" s="12"/>
      <c r="K9" s="28" t="s">
        <v>25</v>
      </c>
      <c r="L9" s="3"/>
    </row>
    <row r="10" spans="1:12" x14ac:dyDescent="0.25">
      <c r="A10" s="3"/>
      <c r="B10" s="29"/>
      <c r="C10" s="13" t="s">
        <v>1</v>
      </c>
      <c r="D10" s="13" t="s">
        <v>1</v>
      </c>
      <c r="E10" s="14" t="s">
        <v>0</v>
      </c>
      <c r="F10" s="14" t="s">
        <v>0</v>
      </c>
      <c r="G10" s="14" t="s">
        <v>0</v>
      </c>
      <c r="H10" s="16" t="s">
        <v>6</v>
      </c>
      <c r="I10" s="16" t="s">
        <v>6</v>
      </c>
      <c r="J10" s="17" t="s">
        <v>6</v>
      </c>
      <c r="K10" s="28" t="s">
        <v>16</v>
      </c>
      <c r="L10" s="6"/>
    </row>
    <row r="11" spans="1:12" x14ac:dyDescent="0.25">
      <c r="A11" s="3"/>
      <c r="B11" s="29"/>
      <c r="C11" s="13" t="s">
        <v>7</v>
      </c>
      <c r="D11" s="13" t="s">
        <v>13</v>
      </c>
      <c r="E11" s="14" t="s">
        <v>171</v>
      </c>
      <c r="F11" s="80" t="s">
        <v>8</v>
      </c>
      <c r="G11" s="14" t="s">
        <v>13</v>
      </c>
      <c r="H11" s="16" t="s">
        <v>7</v>
      </c>
      <c r="I11" s="16" t="s">
        <v>13</v>
      </c>
      <c r="J11" s="17" t="s">
        <v>17</v>
      </c>
      <c r="K11" s="28"/>
      <c r="L11" s="6"/>
    </row>
    <row r="12" spans="1:12" x14ac:dyDescent="0.25">
      <c r="A12" s="3"/>
      <c r="B12" s="29"/>
      <c r="C12" s="19"/>
      <c r="D12" s="19"/>
      <c r="E12" s="20"/>
      <c r="F12" s="20"/>
      <c r="G12" s="20"/>
      <c r="H12" s="22"/>
      <c r="I12" s="22"/>
      <c r="J12" s="23"/>
      <c r="K12" s="30"/>
      <c r="L12" s="3"/>
    </row>
    <row r="13" spans="1:12" x14ac:dyDescent="0.25">
      <c r="A13" s="3"/>
      <c r="B13" s="29" t="s">
        <v>18</v>
      </c>
      <c r="C13" s="19">
        <v>0</v>
      </c>
      <c r="D13" s="19">
        <v>0</v>
      </c>
      <c r="E13" s="20">
        <v>0</v>
      </c>
      <c r="F13" s="20">
        <v>0</v>
      </c>
      <c r="G13" s="20">
        <v>0</v>
      </c>
      <c r="H13" s="22">
        <v>0</v>
      </c>
      <c r="I13" s="22">
        <v>0</v>
      </c>
      <c r="J13" s="23">
        <v>0</v>
      </c>
      <c r="K13" s="30"/>
      <c r="L13" s="3"/>
    </row>
    <row r="14" spans="1:12" ht="15.75" thickBot="1" x14ac:dyDescent="0.3">
      <c r="A14" s="3"/>
      <c r="B14" s="29" t="s">
        <v>20</v>
      </c>
      <c r="C14" s="19">
        <v>1.99</v>
      </c>
      <c r="D14" s="19">
        <v>0</v>
      </c>
      <c r="E14" s="20">
        <v>1.99</v>
      </c>
      <c r="F14" s="20">
        <v>1.99</v>
      </c>
      <c r="G14" s="20">
        <v>0</v>
      </c>
      <c r="H14" s="22">
        <v>1.99</v>
      </c>
      <c r="I14" s="22">
        <v>0</v>
      </c>
      <c r="J14" s="23">
        <v>2.5</v>
      </c>
      <c r="K14" s="30"/>
      <c r="L14" s="3"/>
    </row>
    <row r="15" spans="1:12" ht="15.75" thickBot="1" x14ac:dyDescent="0.3">
      <c r="A15" s="3"/>
      <c r="B15" s="29" t="s">
        <v>198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31">
        <f>SUM(C15:J15)</f>
        <v>0</v>
      </c>
      <c r="L15" s="3"/>
    </row>
    <row r="16" spans="1:12" x14ac:dyDescent="0.25">
      <c r="A16" s="3"/>
      <c r="B16" s="29" t="s">
        <v>12</v>
      </c>
      <c r="C16" s="19"/>
      <c r="D16" s="19"/>
      <c r="E16" s="20"/>
      <c r="F16" s="20"/>
      <c r="G16" s="20"/>
      <c r="H16" s="22"/>
      <c r="I16" s="22"/>
      <c r="J16" s="23"/>
      <c r="K16" s="30"/>
      <c r="L16" s="3"/>
    </row>
    <row r="17" spans="1:12" x14ac:dyDescent="0.25">
      <c r="A17" s="3"/>
      <c r="B17" s="29" t="s">
        <v>2</v>
      </c>
      <c r="C17" s="19">
        <v>1.46</v>
      </c>
      <c r="D17" s="19">
        <v>1.46</v>
      </c>
      <c r="E17" s="20">
        <v>1.1599999999999999</v>
      </c>
      <c r="F17" s="20">
        <v>1.1599999999999999</v>
      </c>
      <c r="G17" s="20">
        <v>1.1599999999999999</v>
      </c>
      <c r="H17" s="22">
        <v>0.26</v>
      </c>
      <c r="I17" s="22">
        <v>0.26</v>
      </c>
      <c r="J17" s="23">
        <v>0</v>
      </c>
      <c r="K17" s="30"/>
      <c r="L17" s="3"/>
    </row>
    <row r="18" spans="1:12" x14ac:dyDescent="0.25">
      <c r="A18" s="3"/>
      <c r="B18" s="29" t="s">
        <v>10</v>
      </c>
      <c r="C18" s="19">
        <v>0</v>
      </c>
      <c r="D18" s="19">
        <v>0</v>
      </c>
      <c r="E18" s="20">
        <v>0.3</v>
      </c>
      <c r="F18" s="20">
        <v>0.3</v>
      </c>
      <c r="G18" s="20">
        <v>0.3</v>
      </c>
      <c r="H18" s="22">
        <v>0</v>
      </c>
      <c r="I18" s="22">
        <v>0</v>
      </c>
      <c r="J18" s="23">
        <v>0</v>
      </c>
      <c r="K18" s="30"/>
      <c r="L18" s="3"/>
    </row>
    <row r="19" spans="1:12" ht="15.75" thickBot="1" x14ac:dyDescent="0.3">
      <c r="A19" s="3"/>
      <c r="B19" s="29"/>
      <c r="C19" s="19"/>
      <c r="D19" s="19"/>
      <c r="E19" s="20"/>
      <c r="F19" s="20"/>
      <c r="G19" s="20"/>
      <c r="H19" s="22"/>
      <c r="I19" s="22"/>
      <c r="J19" s="23"/>
      <c r="K19" s="30"/>
      <c r="L19" s="3"/>
    </row>
    <row r="20" spans="1:12" ht="15.75" thickBot="1" x14ac:dyDescent="0.3">
      <c r="A20" s="3"/>
      <c r="B20" s="29" t="s">
        <v>14</v>
      </c>
      <c r="C20" s="49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31">
        <f>SUM(C20:J20)</f>
        <v>0</v>
      </c>
      <c r="L20" s="3"/>
    </row>
    <row r="21" spans="1:12" x14ac:dyDescent="0.25">
      <c r="A21" s="3"/>
      <c r="B21" s="29"/>
      <c r="C21" s="12"/>
      <c r="D21" s="12"/>
      <c r="E21" s="12"/>
      <c r="F21" s="12"/>
      <c r="G21" s="12"/>
      <c r="H21" s="12"/>
      <c r="I21" s="12"/>
      <c r="J21" s="12"/>
      <c r="K21" s="30"/>
      <c r="L21" s="3"/>
    </row>
    <row r="22" spans="1:12" x14ac:dyDescent="0.25">
      <c r="A22" s="3"/>
      <c r="B22" s="29" t="s">
        <v>199</v>
      </c>
      <c r="C22" s="24">
        <f>C13*C15</f>
        <v>0</v>
      </c>
      <c r="D22" s="24">
        <f t="shared" ref="D22:J22" si="0">D13*D15</f>
        <v>0</v>
      </c>
      <c r="E22" s="24">
        <f t="shared" si="0"/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32">
        <f>SUM(C22:J22)</f>
        <v>0</v>
      </c>
      <c r="L22" s="3"/>
    </row>
    <row r="23" spans="1:12" x14ac:dyDescent="0.25">
      <c r="A23" s="3"/>
      <c r="B23" s="29" t="s">
        <v>21</v>
      </c>
      <c r="C23" s="24">
        <f>C18*C20</f>
        <v>0</v>
      </c>
      <c r="D23" s="24">
        <f>D18*D20</f>
        <v>0</v>
      </c>
      <c r="E23" s="24">
        <f>E18*E20</f>
        <v>0</v>
      </c>
      <c r="F23" s="24">
        <f t="shared" ref="F23:J23" si="1">F18*F20</f>
        <v>0</v>
      </c>
      <c r="G23" s="24">
        <f t="shared" si="1"/>
        <v>0</v>
      </c>
      <c r="H23" s="24">
        <f t="shared" si="1"/>
        <v>0</v>
      </c>
      <c r="I23" s="24">
        <f t="shared" si="1"/>
        <v>0</v>
      </c>
      <c r="J23" s="24">
        <f t="shared" si="1"/>
        <v>0</v>
      </c>
      <c r="K23" s="32">
        <f>SUM(C23:J23)</f>
        <v>0</v>
      </c>
      <c r="L23" s="3"/>
    </row>
    <row r="24" spans="1:12" x14ac:dyDescent="0.25">
      <c r="A24" s="3"/>
      <c r="B24" s="29" t="s">
        <v>22</v>
      </c>
      <c r="C24" s="24">
        <f>C17*C20</f>
        <v>0</v>
      </c>
      <c r="D24" s="24">
        <f>D17*D20</f>
        <v>0</v>
      </c>
      <c r="E24" s="24">
        <f>E17*E20</f>
        <v>0</v>
      </c>
      <c r="F24" s="24">
        <f t="shared" ref="F24:J24" si="2">F17*F20</f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32">
        <f>SUM(C24:J24)</f>
        <v>0</v>
      </c>
      <c r="L24" s="3"/>
    </row>
    <row r="25" spans="1:12" x14ac:dyDescent="0.25">
      <c r="A25" s="3"/>
      <c r="B25" s="29"/>
      <c r="C25" s="24"/>
      <c r="D25" s="24"/>
      <c r="E25" s="24"/>
      <c r="F25" s="24"/>
      <c r="G25" s="24"/>
      <c r="H25" s="24"/>
      <c r="I25" s="24"/>
      <c r="J25" s="24"/>
      <c r="K25" s="32"/>
      <c r="L25" s="3"/>
    </row>
    <row r="26" spans="1:12" x14ac:dyDescent="0.25">
      <c r="A26" s="3"/>
      <c r="B26" s="29" t="s">
        <v>19</v>
      </c>
      <c r="C26" s="12"/>
      <c r="D26" s="12"/>
      <c r="E26" s="12"/>
      <c r="F26" s="12"/>
      <c r="G26" s="12"/>
      <c r="H26" s="12"/>
      <c r="I26" s="12"/>
      <c r="J26" s="12"/>
      <c r="K26" s="30"/>
      <c r="L26" s="3"/>
    </row>
    <row r="27" spans="1:12" x14ac:dyDescent="0.25">
      <c r="A27" s="3"/>
      <c r="B27" s="29" t="s">
        <v>11</v>
      </c>
      <c r="C27" s="24">
        <f>SUM(C22:C24)</f>
        <v>0</v>
      </c>
      <c r="D27" s="24">
        <f>SUM(D22:D24)</f>
        <v>0</v>
      </c>
      <c r="E27" s="24">
        <f>SUM(E22:E24)</f>
        <v>0</v>
      </c>
      <c r="F27" s="24">
        <f>SUM(F22:F24)</f>
        <v>0</v>
      </c>
      <c r="G27" s="24">
        <f>SUM(G22:G24)</f>
        <v>0</v>
      </c>
      <c r="H27" s="24">
        <f t="shared" ref="H27:J27" si="3">SUM(H22:H24)</f>
        <v>0</v>
      </c>
      <c r="I27" s="24">
        <f t="shared" si="3"/>
        <v>0</v>
      </c>
      <c r="J27" s="24">
        <f t="shared" si="3"/>
        <v>0</v>
      </c>
      <c r="K27" s="32">
        <f>SUM(C27:J27)</f>
        <v>0</v>
      </c>
      <c r="L27" s="3"/>
    </row>
    <row r="28" spans="1:12" x14ac:dyDescent="0.25">
      <c r="A28" s="3"/>
      <c r="B28" s="29"/>
      <c r="C28" s="24"/>
      <c r="D28" s="24"/>
      <c r="E28" s="24"/>
      <c r="F28" s="24"/>
      <c r="G28" s="24"/>
      <c r="H28" s="24"/>
      <c r="I28" s="24"/>
      <c r="J28" s="24"/>
      <c r="K28" s="32"/>
      <c r="L28" s="3"/>
    </row>
    <row r="29" spans="1:12" x14ac:dyDescent="0.25">
      <c r="A29" s="3"/>
      <c r="B29" s="29" t="s">
        <v>200</v>
      </c>
      <c r="C29" s="24">
        <f>C14*C15</f>
        <v>0</v>
      </c>
      <c r="D29" s="24">
        <f t="shared" ref="D29:J29" si="4">D14*D15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32">
        <f>SUM(C29:J29)</f>
        <v>0</v>
      </c>
      <c r="L29" s="3"/>
    </row>
    <row r="30" spans="1:12" x14ac:dyDescent="0.25">
      <c r="A30" s="3"/>
      <c r="B30" s="29"/>
      <c r="C30" s="24"/>
      <c r="D30" s="24"/>
      <c r="E30" s="24"/>
      <c r="F30" s="24"/>
      <c r="G30" s="24"/>
      <c r="H30" s="24"/>
      <c r="I30" s="24"/>
      <c r="J30" s="24"/>
      <c r="K30" s="32"/>
      <c r="L30" s="3"/>
    </row>
    <row r="31" spans="1:12" ht="15.75" thickBot="1" x14ac:dyDescent="0.3">
      <c r="A31" s="3"/>
      <c r="B31" s="33" t="s">
        <v>3</v>
      </c>
      <c r="C31" s="34">
        <f t="shared" ref="C31:J31" si="5">C27-C29</f>
        <v>0</v>
      </c>
      <c r="D31" s="34">
        <f t="shared" si="5"/>
        <v>0</v>
      </c>
      <c r="E31" s="34">
        <f t="shared" si="5"/>
        <v>0</v>
      </c>
      <c r="F31" s="34">
        <f t="shared" si="5"/>
        <v>0</v>
      </c>
      <c r="G31" s="34">
        <f t="shared" si="5"/>
        <v>0</v>
      </c>
      <c r="H31" s="34">
        <f t="shared" si="5"/>
        <v>0</v>
      </c>
      <c r="I31" s="34">
        <f t="shared" si="5"/>
        <v>0</v>
      </c>
      <c r="J31" s="34">
        <f t="shared" si="5"/>
        <v>0</v>
      </c>
      <c r="K31" s="35">
        <f>SUM(C31:J31)</f>
        <v>0</v>
      </c>
      <c r="L31" s="8"/>
    </row>
    <row r="32" spans="1:12" ht="15.75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thickTop="1" x14ac:dyDescent="0.25">
      <c r="A34" s="3"/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27"/>
      <c r="L34" s="3"/>
    </row>
    <row r="35" spans="1:12" x14ac:dyDescent="0.25">
      <c r="A35" s="3"/>
      <c r="B35" s="66" t="s">
        <v>29</v>
      </c>
      <c r="C35" s="12"/>
      <c r="D35" s="12"/>
      <c r="E35" s="12"/>
      <c r="F35" s="5"/>
      <c r="G35" s="12"/>
      <c r="H35" s="12"/>
      <c r="I35" s="12"/>
      <c r="J35" s="12"/>
      <c r="K35" s="28" t="s">
        <v>25</v>
      </c>
      <c r="L35" s="3"/>
    </row>
    <row r="36" spans="1:12" x14ac:dyDescent="0.25">
      <c r="A36" s="3"/>
      <c r="B36" s="29"/>
      <c r="C36" s="13" t="s">
        <v>1</v>
      </c>
      <c r="D36" s="13" t="s">
        <v>1</v>
      </c>
      <c r="E36" s="14" t="s">
        <v>0</v>
      </c>
      <c r="F36" s="14" t="s">
        <v>0</v>
      </c>
      <c r="G36" s="14" t="s">
        <v>0</v>
      </c>
      <c r="H36" s="16" t="s">
        <v>6</v>
      </c>
      <c r="I36" s="16" t="s">
        <v>6</v>
      </c>
      <c r="J36" s="17" t="s">
        <v>6</v>
      </c>
      <c r="K36" s="28" t="s">
        <v>16</v>
      </c>
      <c r="L36" s="6"/>
    </row>
    <row r="37" spans="1:12" x14ac:dyDescent="0.25">
      <c r="A37" s="3"/>
      <c r="B37" s="29"/>
      <c r="C37" s="13" t="s">
        <v>7</v>
      </c>
      <c r="D37" s="13" t="s">
        <v>13</v>
      </c>
      <c r="E37" s="14" t="s">
        <v>171</v>
      </c>
      <c r="F37" s="80" t="s">
        <v>8</v>
      </c>
      <c r="G37" s="14" t="s">
        <v>13</v>
      </c>
      <c r="H37" s="16" t="s">
        <v>7</v>
      </c>
      <c r="I37" s="16" t="s">
        <v>13</v>
      </c>
      <c r="J37" s="17" t="s">
        <v>17</v>
      </c>
      <c r="K37" s="28"/>
      <c r="L37" s="6"/>
    </row>
    <row r="38" spans="1:12" x14ac:dyDescent="0.25">
      <c r="A38" s="3"/>
      <c r="B38" s="29"/>
      <c r="C38" s="19"/>
      <c r="D38" s="19"/>
      <c r="E38" s="20"/>
      <c r="F38" s="20"/>
      <c r="G38" s="20"/>
      <c r="H38" s="22"/>
      <c r="I38" s="22"/>
      <c r="J38" s="23"/>
      <c r="K38" s="30"/>
      <c r="L38" s="3"/>
    </row>
    <row r="39" spans="1:12" x14ac:dyDescent="0.25">
      <c r="A39" s="3"/>
      <c r="B39" s="29" t="s">
        <v>18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22">
        <v>0</v>
      </c>
      <c r="I39" s="22">
        <v>0</v>
      </c>
      <c r="J39" s="23">
        <v>0</v>
      </c>
      <c r="K39" s="30"/>
      <c r="L39" s="3"/>
    </row>
    <row r="40" spans="1:12" ht="15.75" thickBot="1" x14ac:dyDescent="0.3">
      <c r="A40" s="3"/>
      <c r="B40" s="29" t="s">
        <v>20</v>
      </c>
      <c r="C40" s="19">
        <v>1.99</v>
      </c>
      <c r="D40" s="19">
        <v>0</v>
      </c>
      <c r="E40" s="20">
        <v>1.99</v>
      </c>
      <c r="F40" s="20">
        <v>1.99</v>
      </c>
      <c r="G40" s="20">
        <v>0</v>
      </c>
      <c r="H40" s="22">
        <v>1.99</v>
      </c>
      <c r="I40" s="22">
        <v>0</v>
      </c>
      <c r="J40" s="23">
        <v>2.5</v>
      </c>
      <c r="K40" s="30"/>
      <c r="L40" s="3"/>
    </row>
    <row r="41" spans="1:12" ht="15.75" thickBot="1" x14ac:dyDescent="0.3">
      <c r="A41" s="3"/>
      <c r="B41" s="29" t="s">
        <v>198</v>
      </c>
      <c r="C41" s="49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31">
        <f>SUM(C41:J41)</f>
        <v>0</v>
      </c>
      <c r="L41" s="3"/>
    </row>
    <row r="42" spans="1:12" x14ac:dyDescent="0.25">
      <c r="A42" s="3"/>
      <c r="B42" s="29" t="s">
        <v>12</v>
      </c>
      <c r="C42" s="19"/>
      <c r="D42" s="19"/>
      <c r="E42" s="20"/>
      <c r="F42" s="20"/>
      <c r="G42" s="20"/>
      <c r="H42" s="22"/>
      <c r="I42" s="22"/>
      <c r="J42" s="23"/>
      <c r="K42" s="30"/>
      <c r="L42" s="3"/>
    </row>
    <row r="43" spans="1:12" x14ac:dyDescent="0.25">
      <c r="A43" s="3"/>
      <c r="B43" s="29" t="s">
        <v>2</v>
      </c>
      <c r="C43" s="19">
        <v>1.46</v>
      </c>
      <c r="D43" s="19">
        <v>1.46</v>
      </c>
      <c r="E43" s="20">
        <v>1.1599999999999999</v>
      </c>
      <c r="F43" s="20">
        <v>1.1599999999999999</v>
      </c>
      <c r="G43" s="20">
        <v>1.1599999999999999</v>
      </c>
      <c r="H43" s="22">
        <v>0.26</v>
      </c>
      <c r="I43" s="22">
        <v>0.26</v>
      </c>
      <c r="J43" s="23">
        <v>0</v>
      </c>
      <c r="K43" s="30"/>
      <c r="L43" s="3"/>
    </row>
    <row r="44" spans="1:12" x14ac:dyDescent="0.25">
      <c r="A44" s="3"/>
      <c r="B44" s="29" t="s">
        <v>10</v>
      </c>
      <c r="C44" s="19">
        <v>0</v>
      </c>
      <c r="D44" s="19">
        <v>0</v>
      </c>
      <c r="E44" s="20">
        <v>0.3</v>
      </c>
      <c r="F44" s="20">
        <v>0.3</v>
      </c>
      <c r="G44" s="20">
        <v>0.3</v>
      </c>
      <c r="H44" s="22">
        <v>0</v>
      </c>
      <c r="I44" s="22">
        <v>0</v>
      </c>
      <c r="J44" s="23">
        <v>0</v>
      </c>
      <c r="K44" s="30"/>
      <c r="L44" s="3"/>
    </row>
    <row r="45" spans="1:12" ht="15.75" thickBot="1" x14ac:dyDescent="0.3">
      <c r="A45" s="3"/>
      <c r="B45" s="29"/>
      <c r="C45" s="19"/>
      <c r="D45" s="19"/>
      <c r="E45" s="20"/>
      <c r="F45" s="20"/>
      <c r="G45" s="20"/>
      <c r="H45" s="22"/>
      <c r="I45" s="22"/>
      <c r="J45" s="23"/>
      <c r="K45" s="30"/>
      <c r="L45" s="3"/>
    </row>
    <row r="46" spans="1:12" ht="15.75" thickBot="1" x14ac:dyDescent="0.3">
      <c r="A46" s="3"/>
      <c r="B46" s="29" t="s">
        <v>14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31">
        <f>SUM(C46:J46)</f>
        <v>0</v>
      </c>
      <c r="L46" s="3"/>
    </row>
    <row r="47" spans="1:12" x14ac:dyDescent="0.25">
      <c r="A47" s="3"/>
      <c r="B47" s="29"/>
      <c r="C47" s="12"/>
      <c r="D47" s="12"/>
      <c r="E47" s="12"/>
      <c r="F47" s="12"/>
      <c r="G47" s="12"/>
      <c r="H47" s="12"/>
      <c r="I47" s="12"/>
      <c r="J47" s="12"/>
      <c r="K47" s="30"/>
      <c r="L47" s="3"/>
    </row>
    <row r="48" spans="1:12" x14ac:dyDescent="0.25">
      <c r="A48" s="3"/>
      <c r="B48" s="29" t="s">
        <v>199</v>
      </c>
      <c r="C48" s="24">
        <f>C39*C41</f>
        <v>0</v>
      </c>
      <c r="D48" s="24">
        <f t="shared" ref="D48:J48" si="6">D39*D41</f>
        <v>0</v>
      </c>
      <c r="E48" s="24">
        <f t="shared" si="6"/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24">
        <f t="shared" si="6"/>
        <v>0</v>
      </c>
      <c r="K48" s="32">
        <f>SUM(C48:J48)</f>
        <v>0</v>
      </c>
      <c r="L48" s="3"/>
    </row>
    <row r="49" spans="1:12" x14ac:dyDescent="0.25">
      <c r="A49" s="3"/>
      <c r="B49" s="29" t="s">
        <v>21</v>
      </c>
      <c r="C49" s="24">
        <f>C44*C46</f>
        <v>0</v>
      </c>
      <c r="D49" s="24">
        <f>D44*D46</f>
        <v>0</v>
      </c>
      <c r="E49" s="24">
        <f>E44*E46</f>
        <v>0</v>
      </c>
      <c r="F49" s="24">
        <f t="shared" ref="F49:J49" si="7">F44*F46</f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32">
        <f>SUM(C49:J49)</f>
        <v>0</v>
      </c>
      <c r="L49" s="3"/>
    </row>
    <row r="50" spans="1:12" x14ac:dyDescent="0.25">
      <c r="A50" s="3"/>
      <c r="B50" s="29" t="s">
        <v>22</v>
      </c>
      <c r="C50" s="24">
        <f>C43*C46</f>
        <v>0</v>
      </c>
      <c r="D50" s="24">
        <f>D43*D46</f>
        <v>0</v>
      </c>
      <c r="E50" s="24">
        <f>E43*E46</f>
        <v>0</v>
      </c>
      <c r="F50" s="24">
        <f t="shared" ref="F50:J50" si="8">F43*F46</f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4">
        <f t="shared" si="8"/>
        <v>0</v>
      </c>
      <c r="K50" s="32">
        <f>SUM(C50:J50)</f>
        <v>0</v>
      </c>
      <c r="L50" s="3"/>
    </row>
    <row r="51" spans="1:12" x14ac:dyDescent="0.25">
      <c r="A51" s="3"/>
      <c r="B51" s="29"/>
      <c r="C51" s="24"/>
      <c r="D51" s="24"/>
      <c r="E51" s="24"/>
      <c r="F51" s="24"/>
      <c r="G51" s="24"/>
      <c r="H51" s="24"/>
      <c r="I51" s="24"/>
      <c r="J51" s="24"/>
      <c r="K51" s="32"/>
      <c r="L51" s="3"/>
    </row>
    <row r="52" spans="1:12" x14ac:dyDescent="0.25">
      <c r="A52" s="3"/>
      <c r="B52" s="29" t="s">
        <v>19</v>
      </c>
      <c r="C52" s="12"/>
      <c r="D52" s="12"/>
      <c r="E52" s="12"/>
      <c r="F52" s="12"/>
      <c r="G52" s="12"/>
      <c r="H52" s="12"/>
      <c r="I52" s="12"/>
      <c r="J52" s="12"/>
      <c r="K52" s="30"/>
      <c r="L52" s="3"/>
    </row>
    <row r="53" spans="1:12" x14ac:dyDescent="0.25">
      <c r="A53" s="3"/>
      <c r="B53" s="29" t="s">
        <v>11</v>
      </c>
      <c r="C53" s="24">
        <f>SUM(C48:C50)</f>
        <v>0</v>
      </c>
      <c r="D53" s="24">
        <f>SUM(D48:D50)</f>
        <v>0</v>
      </c>
      <c r="E53" s="24">
        <f>SUM(E48:E50)</f>
        <v>0</v>
      </c>
      <c r="F53" s="24">
        <f>SUM(F48:F50)</f>
        <v>0</v>
      </c>
      <c r="G53" s="24">
        <f>SUM(G48:G50)</f>
        <v>0</v>
      </c>
      <c r="H53" s="24">
        <f t="shared" ref="H53:J53" si="9">SUM(H48:H50)</f>
        <v>0</v>
      </c>
      <c r="I53" s="24">
        <f t="shared" si="9"/>
        <v>0</v>
      </c>
      <c r="J53" s="24">
        <f t="shared" si="9"/>
        <v>0</v>
      </c>
      <c r="K53" s="32">
        <f>SUM(C53:J53)</f>
        <v>0</v>
      </c>
      <c r="L53" s="3"/>
    </row>
    <row r="54" spans="1:12" x14ac:dyDescent="0.25">
      <c r="A54" s="3"/>
      <c r="B54" s="29"/>
      <c r="C54" s="24"/>
      <c r="D54" s="24"/>
      <c r="E54" s="24"/>
      <c r="F54" s="24"/>
      <c r="G54" s="24"/>
      <c r="H54" s="24"/>
      <c r="I54" s="24"/>
      <c r="J54" s="24"/>
      <c r="K54" s="32"/>
      <c r="L54" s="3"/>
    </row>
    <row r="55" spans="1:12" x14ac:dyDescent="0.25">
      <c r="A55" s="3"/>
      <c r="B55" s="29" t="s">
        <v>200</v>
      </c>
      <c r="C55" s="24">
        <f>C40*C41</f>
        <v>0</v>
      </c>
      <c r="D55" s="24">
        <f t="shared" ref="D55:J55" si="10">D40*D41</f>
        <v>0</v>
      </c>
      <c r="E55" s="24">
        <f t="shared" si="10"/>
        <v>0</v>
      </c>
      <c r="F55" s="24">
        <f t="shared" si="10"/>
        <v>0</v>
      </c>
      <c r="G55" s="24">
        <f t="shared" si="10"/>
        <v>0</v>
      </c>
      <c r="H55" s="24">
        <f t="shared" si="10"/>
        <v>0</v>
      </c>
      <c r="I55" s="24">
        <f t="shared" si="10"/>
        <v>0</v>
      </c>
      <c r="J55" s="24">
        <f t="shared" si="10"/>
        <v>0</v>
      </c>
      <c r="K55" s="32">
        <f>SUM(C55:J55)</f>
        <v>0</v>
      </c>
      <c r="L55" s="3"/>
    </row>
    <row r="56" spans="1:12" x14ac:dyDescent="0.25">
      <c r="A56" s="3"/>
      <c r="B56" s="29"/>
      <c r="C56" s="24"/>
      <c r="D56" s="24"/>
      <c r="E56" s="24"/>
      <c r="F56" s="24"/>
      <c r="G56" s="24"/>
      <c r="H56" s="24"/>
      <c r="I56" s="24"/>
      <c r="J56" s="24"/>
      <c r="K56" s="32"/>
      <c r="L56" s="3"/>
    </row>
    <row r="57" spans="1:12" ht="15.75" thickBot="1" x14ac:dyDescent="0.3">
      <c r="A57" s="3"/>
      <c r="B57" s="33" t="s">
        <v>3</v>
      </c>
      <c r="C57" s="34">
        <f t="shared" ref="C57:J57" si="11">C53-C55</f>
        <v>0</v>
      </c>
      <c r="D57" s="34">
        <f t="shared" si="11"/>
        <v>0</v>
      </c>
      <c r="E57" s="34">
        <f t="shared" si="11"/>
        <v>0</v>
      </c>
      <c r="F57" s="34">
        <f t="shared" si="11"/>
        <v>0</v>
      </c>
      <c r="G57" s="34">
        <f t="shared" si="11"/>
        <v>0</v>
      </c>
      <c r="H57" s="34">
        <f t="shared" si="11"/>
        <v>0</v>
      </c>
      <c r="I57" s="34">
        <f t="shared" si="11"/>
        <v>0</v>
      </c>
      <c r="J57" s="34">
        <f t="shared" si="11"/>
        <v>0</v>
      </c>
      <c r="K57" s="35">
        <f>SUM(C57:J57)</f>
        <v>0</v>
      </c>
      <c r="L57" s="8"/>
    </row>
    <row r="58" spans="1:12" ht="15.75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thickTop="1" x14ac:dyDescent="0.25">
      <c r="A60" s="3"/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  <c r="L60" s="3"/>
    </row>
    <row r="61" spans="1:12" x14ac:dyDescent="0.25">
      <c r="A61" s="3"/>
      <c r="B61" s="66" t="s">
        <v>15</v>
      </c>
      <c r="C61" s="12"/>
      <c r="D61" s="12"/>
      <c r="E61" s="12"/>
      <c r="F61" s="5"/>
      <c r="G61" s="12"/>
      <c r="H61" s="12"/>
      <c r="I61" s="12"/>
      <c r="J61" s="12"/>
      <c r="K61" s="28" t="s">
        <v>25</v>
      </c>
      <c r="L61" s="3"/>
    </row>
    <row r="62" spans="1:12" x14ac:dyDescent="0.25">
      <c r="A62" s="3"/>
      <c r="B62" s="29"/>
      <c r="C62" s="13" t="s">
        <v>1</v>
      </c>
      <c r="D62" s="13" t="s">
        <v>1</v>
      </c>
      <c r="E62" s="14" t="s">
        <v>0</v>
      </c>
      <c r="F62" s="14" t="s">
        <v>0</v>
      </c>
      <c r="G62" s="14" t="s">
        <v>0</v>
      </c>
      <c r="H62" s="16" t="s">
        <v>6</v>
      </c>
      <c r="I62" s="16" t="s">
        <v>6</v>
      </c>
      <c r="J62" s="17" t="s">
        <v>6</v>
      </c>
      <c r="K62" s="28" t="s">
        <v>16</v>
      </c>
      <c r="L62" s="6"/>
    </row>
    <row r="63" spans="1:12" x14ac:dyDescent="0.25">
      <c r="A63" s="3"/>
      <c r="B63" s="29"/>
      <c r="C63" s="13" t="s">
        <v>7</v>
      </c>
      <c r="D63" s="13" t="s">
        <v>13</v>
      </c>
      <c r="E63" s="14" t="s">
        <v>171</v>
      </c>
      <c r="F63" s="80" t="s">
        <v>8</v>
      </c>
      <c r="G63" s="14" t="s">
        <v>13</v>
      </c>
      <c r="H63" s="16" t="s">
        <v>7</v>
      </c>
      <c r="I63" s="16" t="s">
        <v>13</v>
      </c>
      <c r="J63" s="17" t="s">
        <v>17</v>
      </c>
      <c r="K63" s="28"/>
      <c r="L63" s="6"/>
    </row>
    <row r="64" spans="1:12" x14ac:dyDescent="0.25">
      <c r="A64" s="3"/>
      <c r="B64" s="29"/>
      <c r="C64" s="19"/>
      <c r="D64" s="19"/>
      <c r="E64" s="20"/>
      <c r="F64" s="20"/>
      <c r="G64" s="20"/>
      <c r="H64" s="22"/>
      <c r="I64" s="22"/>
      <c r="J64" s="23"/>
      <c r="K64" s="30"/>
      <c r="L64" s="3"/>
    </row>
    <row r="65" spans="1:12" x14ac:dyDescent="0.25">
      <c r="A65" s="3"/>
      <c r="B65" s="29" t="s">
        <v>18</v>
      </c>
      <c r="C65" s="19">
        <v>0</v>
      </c>
      <c r="D65" s="19">
        <v>0</v>
      </c>
      <c r="E65" s="20">
        <v>0</v>
      </c>
      <c r="F65" s="20">
        <v>0</v>
      </c>
      <c r="G65" s="20">
        <v>0</v>
      </c>
      <c r="H65" s="22">
        <v>0</v>
      </c>
      <c r="I65" s="22">
        <v>0</v>
      </c>
      <c r="J65" s="23">
        <v>0</v>
      </c>
      <c r="K65" s="30"/>
      <c r="L65" s="3"/>
    </row>
    <row r="66" spans="1:12" ht="15.75" thickBot="1" x14ac:dyDescent="0.3">
      <c r="A66" s="3"/>
      <c r="B66" s="29" t="s">
        <v>20</v>
      </c>
      <c r="C66" s="19">
        <v>1.99</v>
      </c>
      <c r="D66" s="19">
        <v>0</v>
      </c>
      <c r="E66" s="20">
        <v>1.99</v>
      </c>
      <c r="F66" s="20">
        <v>1.99</v>
      </c>
      <c r="G66" s="20">
        <v>0</v>
      </c>
      <c r="H66" s="22">
        <v>1.99</v>
      </c>
      <c r="I66" s="22">
        <v>0</v>
      </c>
      <c r="J66" s="23">
        <v>2.5</v>
      </c>
      <c r="K66" s="30"/>
      <c r="L66" s="3"/>
    </row>
    <row r="67" spans="1:12" ht="15.75" thickBot="1" x14ac:dyDescent="0.3">
      <c r="A67" s="3"/>
      <c r="B67" s="29" t="s">
        <v>198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1">
        <v>0</v>
      </c>
      <c r="K67" s="31">
        <f>SUM(C67:J67)</f>
        <v>0</v>
      </c>
      <c r="L67" s="3"/>
    </row>
    <row r="68" spans="1:12" x14ac:dyDescent="0.25">
      <c r="A68" s="3"/>
      <c r="B68" s="29" t="s">
        <v>12</v>
      </c>
      <c r="C68" s="19"/>
      <c r="D68" s="19"/>
      <c r="E68" s="20"/>
      <c r="F68" s="20"/>
      <c r="G68" s="20"/>
      <c r="H68" s="22"/>
      <c r="I68" s="22"/>
      <c r="J68" s="23"/>
      <c r="K68" s="30"/>
      <c r="L68" s="3"/>
    </row>
    <row r="69" spans="1:12" x14ac:dyDescent="0.25">
      <c r="A69" s="3"/>
      <c r="B69" s="29" t="s">
        <v>2</v>
      </c>
      <c r="C69" s="19">
        <v>1.46</v>
      </c>
      <c r="D69" s="19">
        <v>1.46</v>
      </c>
      <c r="E69" s="20">
        <v>1.1599999999999999</v>
      </c>
      <c r="F69" s="20">
        <v>1.1599999999999999</v>
      </c>
      <c r="G69" s="20">
        <v>1.1599999999999999</v>
      </c>
      <c r="H69" s="22">
        <v>0.26</v>
      </c>
      <c r="I69" s="22">
        <v>0.26</v>
      </c>
      <c r="J69" s="23">
        <v>0</v>
      </c>
      <c r="K69" s="30"/>
      <c r="L69" s="3"/>
    </row>
    <row r="70" spans="1:12" x14ac:dyDescent="0.25">
      <c r="A70" s="3"/>
      <c r="B70" s="29" t="s">
        <v>10</v>
      </c>
      <c r="C70" s="19">
        <v>0</v>
      </c>
      <c r="D70" s="19">
        <v>0</v>
      </c>
      <c r="E70" s="20">
        <v>0.3</v>
      </c>
      <c r="F70" s="20">
        <v>0.3</v>
      </c>
      <c r="G70" s="20">
        <v>0.3</v>
      </c>
      <c r="H70" s="22">
        <v>0</v>
      </c>
      <c r="I70" s="22">
        <v>0</v>
      </c>
      <c r="J70" s="23">
        <v>0</v>
      </c>
      <c r="K70" s="30"/>
      <c r="L70" s="3"/>
    </row>
    <row r="71" spans="1:12" ht="15.75" thickBot="1" x14ac:dyDescent="0.3">
      <c r="A71" s="3"/>
      <c r="B71" s="29"/>
      <c r="C71" s="19"/>
      <c r="D71" s="19"/>
      <c r="E71" s="20"/>
      <c r="F71" s="20"/>
      <c r="G71" s="20"/>
      <c r="H71" s="22"/>
      <c r="I71" s="22"/>
      <c r="J71" s="23"/>
      <c r="K71" s="30"/>
      <c r="L71" s="3"/>
    </row>
    <row r="72" spans="1:12" ht="15.75" thickBot="1" x14ac:dyDescent="0.3">
      <c r="A72" s="3"/>
      <c r="B72" s="29" t="s">
        <v>14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1">
        <v>0</v>
      </c>
      <c r="K72" s="31">
        <f>SUM(C72:J72)</f>
        <v>0</v>
      </c>
      <c r="L72" s="3"/>
    </row>
    <row r="73" spans="1:12" x14ac:dyDescent="0.25">
      <c r="A73" s="3"/>
      <c r="B73" s="29"/>
      <c r="C73" s="12"/>
      <c r="D73" s="12"/>
      <c r="E73" s="12"/>
      <c r="F73" s="12"/>
      <c r="G73" s="12"/>
      <c r="H73" s="12"/>
      <c r="I73" s="12"/>
      <c r="J73" s="12"/>
      <c r="K73" s="30"/>
      <c r="L73" s="3"/>
    </row>
    <row r="74" spans="1:12" x14ac:dyDescent="0.25">
      <c r="A74" s="3"/>
      <c r="B74" s="29" t="s">
        <v>199</v>
      </c>
      <c r="C74" s="24">
        <f>C65*C67</f>
        <v>0</v>
      </c>
      <c r="D74" s="24">
        <f t="shared" ref="D74:J74" si="12">D65*D67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24">
        <f t="shared" si="12"/>
        <v>0</v>
      </c>
      <c r="J74" s="24">
        <f t="shared" si="12"/>
        <v>0</v>
      </c>
      <c r="K74" s="32">
        <f>SUM(C74:J74)</f>
        <v>0</v>
      </c>
      <c r="L74" s="3"/>
    </row>
    <row r="75" spans="1:12" x14ac:dyDescent="0.25">
      <c r="A75" s="3"/>
      <c r="B75" s="29" t="s">
        <v>21</v>
      </c>
      <c r="C75" s="24">
        <f>C70*C72</f>
        <v>0</v>
      </c>
      <c r="D75" s="24">
        <f>D70*D72</f>
        <v>0</v>
      </c>
      <c r="E75" s="24">
        <f>E70*E72</f>
        <v>0</v>
      </c>
      <c r="F75" s="24">
        <f t="shared" ref="F75:J75" si="13">F70*F72</f>
        <v>0</v>
      </c>
      <c r="G75" s="24">
        <f t="shared" si="13"/>
        <v>0</v>
      </c>
      <c r="H75" s="24">
        <f t="shared" si="13"/>
        <v>0</v>
      </c>
      <c r="I75" s="24">
        <f t="shared" si="13"/>
        <v>0</v>
      </c>
      <c r="J75" s="24">
        <f t="shared" si="13"/>
        <v>0</v>
      </c>
      <c r="K75" s="32">
        <f>SUM(C75:J75)</f>
        <v>0</v>
      </c>
      <c r="L75" s="3"/>
    </row>
    <row r="76" spans="1:12" x14ac:dyDescent="0.25">
      <c r="A76" s="3"/>
      <c r="B76" s="29" t="s">
        <v>22</v>
      </c>
      <c r="C76" s="24">
        <f>C69*C72</f>
        <v>0</v>
      </c>
      <c r="D76" s="24">
        <f>D69*D72</f>
        <v>0</v>
      </c>
      <c r="E76" s="24">
        <f>E69*E72</f>
        <v>0</v>
      </c>
      <c r="F76" s="24">
        <f t="shared" ref="F76:J76" si="14">F69*F72</f>
        <v>0</v>
      </c>
      <c r="G76" s="24">
        <f t="shared" si="14"/>
        <v>0</v>
      </c>
      <c r="H76" s="24">
        <f t="shared" si="14"/>
        <v>0</v>
      </c>
      <c r="I76" s="24">
        <f t="shared" si="14"/>
        <v>0</v>
      </c>
      <c r="J76" s="24">
        <f t="shared" si="14"/>
        <v>0</v>
      </c>
      <c r="K76" s="32">
        <f>SUM(C76:J76)</f>
        <v>0</v>
      </c>
      <c r="L76" s="3"/>
    </row>
    <row r="77" spans="1:12" x14ac:dyDescent="0.25">
      <c r="A77" s="3"/>
      <c r="B77" s="29"/>
      <c r="C77" s="24"/>
      <c r="D77" s="24"/>
      <c r="E77" s="24"/>
      <c r="F77" s="24"/>
      <c r="G77" s="24"/>
      <c r="H77" s="24"/>
      <c r="I77" s="24"/>
      <c r="J77" s="24"/>
      <c r="K77" s="32"/>
      <c r="L77" s="3"/>
    </row>
    <row r="78" spans="1:12" x14ac:dyDescent="0.25">
      <c r="A78" s="3"/>
      <c r="B78" s="29" t="s">
        <v>19</v>
      </c>
      <c r="C78" s="12"/>
      <c r="D78" s="12"/>
      <c r="E78" s="12"/>
      <c r="F78" s="12"/>
      <c r="G78" s="12"/>
      <c r="H78" s="12"/>
      <c r="I78" s="12"/>
      <c r="J78" s="12"/>
      <c r="K78" s="30"/>
      <c r="L78" s="3"/>
    </row>
    <row r="79" spans="1:12" x14ac:dyDescent="0.25">
      <c r="A79" s="3"/>
      <c r="B79" s="29" t="s">
        <v>11</v>
      </c>
      <c r="C79" s="24">
        <f>SUM(C74:C76)</f>
        <v>0</v>
      </c>
      <c r="D79" s="24">
        <f>SUM(D74:D76)</f>
        <v>0</v>
      </c>
      <c r="E79" s="24">
        <f>SUM(E74:E76)</f>
        <v>0</v>
      </c>
      <c r="F79" s="24">
        <f>SUM(F74:F76)</f>
        <v>0</v>
      </c>
      <c r="G79" s="24">
        <f>SUM(G74:G76)</f>
        <v>0</v>
      </c>
      <c r="H79" s="24">
        <f t="shared" ref="H79:J79" si="15">SUM(H74:H76)</f>
        <v>0</v>
      </c>
      <c r="I79" s="24">
        <f t="shared" si="15"/>
        <v>0</v>
      </c>
      <c r="J79" s="24">
        <f t="shared" si="15"/>
        <v>0</v>
      </c>
      <c r="K79" s="32">
        <f>SUM(C79:J79)</f>
        <v>0</v>
      </c>
      <c r="L79" s="3"/>
    </row>
    <row r="80" spans="1:12" x14ac:dyDescent="0.25">
      <c r="A80" s="3"/>
      <c r="B80" s="29"/>
      <c r="C80" s="24"/>
      <c r="D80" s="24"/>
      <c r="E80" s="24"/>
      <c r="F80" s="24"/>
      <c r="G80" s="24"/>
      <c r="H80" s="24"/>
      <c r="I80" s="24"/>
      <c r="J80" s="24"/>
      <c r="K80" s="32"/>
      <c r="L80" s="3"/>
    </row>
    <row r="81" spans="1:12" x14ac:dyDescent="0.25">
      <c r="A81" s="3"/>
      <c r="B81" s="29" t="s">
        <v>200</v>
      </c>
      <c r="C81" s="24">
        <f>C66*C67</f>
        <v>0</v>
      </c>
      <c r="D81" s="24">
        <f t="shared" ref="D81:J81" si="16">D66*D67</f>
        <v>0</v>
      </c>
      <c r="E81" s="24">
        <f t="shared" si="16"/>
        <v>0</v>
      </c>
      <c r="F81" s="24">
        <f t="shared" si="16"/>
        <v>0</v>
      </c>
      <c r="G81" s="24">
        <f t="shared" si="16"/>
        <v>0</v>
      </c>
      <c r="H81" s="24">
        <f t="shared" si="16"/>
        <v>0</v>
      </c>
      <c r="I81" s="24">
        <f t="shared" si="16"/>
        <v>0</v>
      </c>
      <c r="J81" s="24">
        <f t="shared" si="16"/>
        <v>0</v>
      </c>
      <c r="K81" s="32">
        <f>SUM(C81:J81)</f>
        <v>0</v>
      </c>
      <c r="L81" s="3"/>
    </row>
    <row r="82" spans="1:12" x14ac:dyDescent="0.25">
      <c r="A82" s="3"/>
      <c r="B82" s="29"/>
      <c r="C82" s="24"/>
      <c r="D82" s="24"/>
      <c r="E82" s="24"/>
      <c r="F82" s="24"/>
      <c r="G82" s="24"/>
      <c r="H82" s="24"/>
      <c r="I82" s="24"/>
      <c r="J82" s="24"/>
      <c r="K82" s="32"/>
      <c r="L82" s="3"/>
    </row>
    <row r="83" spans="1:12" ht="15.75" thickBot="1" x14ac:dyDescent="0.3">
      <c r="A83" s="3"/>
      <c r="B83" s="33" t="s">
        <v>3</v>
      </c>
      <c r="C83" s="34">
        <f t="shared" ref="C83:J83" si="17">C79-C81</f>
        <v>0</v>
      </c>
      <c r="D83" s="34">
        <f t="shared" si="17"/>
        <v>0</v>
      </c>
      <c r="E83" s="34">
        <f t="shared" si="17"/>
        <v>0</v>
      </c>
      <c r="F83" s="34">
        <f t="shared" si="17"/>
        <v>0</v>
      </c>
      <c r="G83" s="34">
        <f t="shared" si="17"/>
        <v>0</v>
      </c>
      <c r="H83" s="34">
        <f t="shared" si="17"/>
        <v>0</v>
      </c>
      <c r="I83" s="34">
        <f t="shared" si="17"/>
        <v>0</v>
      </c>
      <c r="J83" s="34">
        <f t="shared" si="17"/>
        <v>0</v>
      </c>
      <c r="K83" s="35">
        <f>SUM(C83:J83)</f>
        <v>0</v>
      </c>
      <c r="L83" s="8"/>
    </row>
    <row r="84" spans="1:12" ht="15.75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thickTop="1" x14ac:dyDescent="0.25">
      <c r="A86" s="3"/>
      <c r="B86" s="25" t="s">
        <v>5</v>
      </c>
      <c r="C86" s="26"/>
      <c r="D86" s="26"/>
      <c r="E86" s="26"/>
      <c r="F86" s="26"/>
      <c r="G86" s="26"/>
      <c r="H86" s="26"/>
      <c r="I86" s="26"/>
      <c r="J86" s="26"/>
      <c r="K86" s="27"/>
      <c r="L86" s="3"/>
    </row>
    <row r="87" spans="1:12" x14ac:dyDescent="0.25">
      <c r="A87" s="3"/>
      <c r="B87" s="66" t="s">
        <v>30</v>
      </c>
      <c r="C87" s="12"/>
      <c r="D87" s="12"/>
      <c r="E87" s="12"/>
      <c r="F87" s="5"/>
      <c r="G87" s="12"/>
      <c r="H87" s="12"/>
      <c r="I87" s="12"/>
      <c r="J87" s="12"/>
      <c r="K87" s="28" t="s">
        <v>25</v>
      </c>
      <c r="L87" s="3"/>
    </row>
    <row r="88" spans="1:12" x14ac:dyDescent="0.25">
      <c r="A88" s="3"/>
      <c r="B88" s="29"/>
      <c r="C88" s="13" t="s">
        <v>1</v>
      </c>
      <c r="D88" s="13" t="s">
        <v>1</v>
      </c>
      <c r="E88" s="14" t="s">
        <v>0</v>
      </c>
      <c r="F88" s="14" t="s">
        <v>0</v>
      </c>
      <c r="G88" s="14" t="s">
        <v>0</v>
      </c>
      <c r="H88" s="16" t="s">
        <v>6</v>
      </c>
      <c r="I88" s="16" t="s">
        <v>6</v>
      </c>
      <c r="J88" s="17" t="s">
        <v>6</v>
      </c>
      <c r="K88" s="28" t="s">
        <v>16</v>
      </c>
      <c r="L88" s="6"/>
    </row>
    <row r="89" spans="1:12" x14ac:dyDescent="0.25">
      <c r="A89" s="3"/>
      <c r="B89" s="29"/>
      <c r="C89" s="13" t="s">
        <v>7</v>
      </c>
      <c r="D89" s="13" t="s">
        <v>13</v>
      </c>
      <c r="E89" s="14" t="s">
        <v>171</v>
      </c>
      <c r="F89" s="80" t="s">
        <v>8</v>
      </c>
      <c r="G89" s="14" t="s">
        <v>13</v>
      </c>
      <c r="H89" s="16" t="s">
        <v>7</v>
      </c>
      <c r="I89" s="16" t="s">
        <v>13</v>
      </c>
      <c r="J89" s="17" t="s">
        <v>17</v>
      </c>
      <c r="K89" s="28"/>
      <c r="L89" s="6"/>
    </row>
    <row r="90" spans="1:12" x14ac:dyDescent="0.25">
      <c r="A90" s="3"/>
      <c r="B90" s="29"/>
      <c r="C90" s="19"/>
      <c r="D90" s="19"/>
      <c r="E90" s="20"/>
      <c r="F90" s="20"/>
      <c r="G90" s="20"/>
      <c r="H90" s="22"/>
      <c r="I90" s="22"/>
      <c r="J90" s="23"/>
      <c r="K90" s="30"/>
      <c r="L90" s="3"/>
    </row>
    <row r="91" spans="1:12" x14ac:dyDescent="0.25">
      <c r="A91" s="3"/>
      <c r="B91" s="29" t="s">
        <v>18</v>
      </c>
      <c r="C91" s="19">
        <v>0</v>
      </c>
      <c r="D91" s="19">
        <v>0</v>
      </c>
      <c r="E91" s="20">
        <v>0</v>
      </c>
      <c r="F91" s="20">
        <v>0</v>
      </c>
      <c r="G91" s="20">
        <v>0</v>
      </c>
      <c r="H91" s="22">
        <v>0</v>
      </c>
      <c r="I91" s="22">
        <v>0</v>
      </c>
      <c r="J91" s="23">
        <v>0</v>
      </c>
      <c r="K91" s="30"/>
      <c r="L91" s="3"/>
    </row>
    <row r="92" spans="1:12" ht="15.75" thickBot="1" x14ac:dyDescent="0.3">
      <c r="A92" s="3"/>
      <c r="B92" s="29" t="s">
        <v>20</v>
      </c>
      <c r="C92" s="19">
        <v>1.99</v>
      </c>
      <c r="D92" s="19">
        <v>0</v>
      </c>
      <c r="E92" s="20">
        <v>1.99</v>
      </c>
      <c r="F92" s="20">
        <v>1.99</v>
      </c>
      <c r="G92" s="20">
        <v>0</v>
      </c>
      <c r="H92" s="22">
        <v>1.99</v>
      </c>
      <c r="I92" s="22">
        <v>0</v>
      </c>
      <c r="J92" s="23">
        <v>2.5</v>
      </c>
      <c r="K92" s="30"/>
      <c r="L92" s="3"/>
    </row>
    <row r="93" spans="1:12" ht="15.75" thickBot="1" x14ac:dyDescent="0.3">
      <c r="A93" s="3"/>
      <c r="B93" s="29" t="s">
        <v>198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1">
        <v>0</v>
      </c>
      <c r="K93" s="31">
        <f>SUM(C93:J93)</f>
        <v>0</v>
      </c>
      <c r="L93" s="3"/>
    </row>
    <row r="94" spans="1:12" x14ac:dyDescent="0.25">
      <c r="A94" s="3"/>
      <c r="B94" s="29" t="s">
        <v>12</v>
      </c>
      <c r="C94" s="19"/>
      <c r="D94" s="19"/>
      <c r="E94" s="20"/>
      <c r="F94" s="20"/>
      <c r="G94" s="20"/>
      <c r="H94" s="22"/>
      <c r="I94" s="22"/>
      <c r="J94" s="23"/>
      <c r="K94" s="30"/>
      <c r="L94" s="3"/>
    </row>
    <row r="95" spans="1:12" x14ac:dyDescent="0.25">
      <c r="A95" s="3"/>
      <c r="B95" s="29" t="s">
        <v>2</v>
      </c>
      <c r="C95" s="19">
        <v>1.46</v>
      </c>
      <c r="D95" s="19">
        <v>1.46</v>
      </c>
      <c r="E95" s="20">
        <v>1.1599999999999999</v>
      </c>
      <c r="F95" s="20">
        <v>1.1599999999999999</v>
      </c>
      <c r="G95" s="20">
        <v>1.1599999999999999</v>
      </c>
      <c r="H95" s="22">
        <v>0.26</v>
      </c>
      <c r="I95" s="22">
        <v>0.26</v>
      </c>
      <c r="J95" s="23">
        <v>0</v>
      </c>
      <c r="K95" s="30"/>
      <c r="L95" s="3"/>
    </row>
    <row r="96" spans="1:12" x14ac:dyDescent="0.25">
      <c r="A96" s="3"/>
      <c r="B96" s="29" t="s">
        <v>10</v>
      </c>
      <c r="C96" s="19">
        <v>0</v>
      </c>
      <c r="D96" s="19">
        <v>0</v>
      </c>
      <c r="E96" s="20">
        <v>0.3</v>
      </c>
      <c r="F96" s="20">
        <v>0.3</v>
      </c>
      <c r="G96" s="20">
        <v>0.3</v>
      </c>
      <c r="H96" s="22">
        <v>0</v>
      </c>
      <c r="I96" s="22">
        <v>0</v>
      </c>
      <c r="J96" s="23">
        <v>0</v>
      </c>
      <c r="K96" s="30"/>
      <c r="L96" s="3"/>
    </row>
    <row r="97" spans="1:12" ht="15.75" thickBot="1" x14ac:dyDescent="0.3">
      <c r="A97" s="3"/>
      <c r="B97" s="29"/>
      <c r="C97" s="19"/>
      <c r="D97" s="19"/>
      <c r="E97" s="20"/>
      <c r="F97" s="20"/>
      <c r="G97" s="20"/>
      <c r="H97" s="22"/>
      <c r="I97" s="22"/>
      <c r="J97" s="23"/>
      <c r="K97" s="30"/>
      <c r="L97" s="3"/>
    </row>
    <row r="98" spans="1:12" ht="15.75" thickBot="1" x14ac:dyDescent="0.3">
      <c r="A98" s="3"/>
      <c r="B98" s="29" t="s">
        <v>14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1">
        <v>0</v>
      </c>
      <c r="K98" s="31">
        <f>SUM(C98:J98)</f>
        <v>0</v>
      </c>
      <c r="L98" s="3"/>
    </row>
    <row r="99" spans="1:12" x14ac:dyDescent="0.25">
      <c r="A99" s="3"/>
      <c r="B99" s="29"/>
      <c r="C99" s="12"/>
      <c r="D99" s="12"/>
      <c r="E99" s="12"/>
      <c r="F99" s="12"/>
      <c r="G99" s="12"/>
      <c r="H99" s="12"/>
      <c r="I99" s="12"/>
      <c r="J99" s="12"/>
      <c r="K99" s="30"/>
      <c r="L99" s="3"/>
    </row>
    <row r="100" spans="1:12" x14ac:dyDescent="0.25">
      <c r="A100" s="3"/>
      <c r="B100" s="29" t="s">
        <v>199</v>
      </c>
      <c r="C100" s="24">
        <f>C91*C93</f>
        <v>0</v>
      </c>
      <c r="D100" s="24">
        <f t="shared" ref="D100:J100" si="18">D91*D93</f>
        <v>0</v>
      </c>
      <c r="E100" s="24">
        <f t="shared" si="18"/>
        <v>0</v>
      </c>
      <c r="F100" s="24">
        <f t="shared" si="18"/>
        <v>0</v>
      </c>
      <c r="G100" s="24">
        <f t="shared" si="18"/>
        <v>0</v>
      </c>
      <c r="H100" s="24">
        <f t="shared" si="18"/>
        <v>0</v>
      </c>
      <c r="I100" s="24">
        <f t="shared" si="18"/>
        <v>0</v>
      </c>
      <c r="J100" s="24">
        <f t="shared" si="18"/>
        <v>0</v>
      </c>
      <c r="K100" s="32">
        <f>SUM(C100:J100)</f>
        <v>0</v>
      </c>
      <c r="L100" s="3"/>
    </row>
    <row r="101" spans="1:12" x14ac:dyDescent="0.25">
      <c r="A101" s="3"/>
      <c r="B101" s="29" t="s">
        <v>21</v>
      </c>
      <c r="C101" s="24">
        <f>C96*C98</f>
        <v>0</v>
      </c>
      <c r="D101" s="24">
        <f>D96*D98</f>
        <v>0</v>
      </c>
      <c r="E101" s="24">
        <f>E96*E98</f>
        <v>0</v>
      </c>
      <c r="F101" s="24">
        <f t="shared" ref="F101:J101" si="19">F96*F98</f>
        <v>0</v>
      </c>
      <c r="G101" s="24">
        <f t="shared" si="19"/>
        <v>0</v>
      </c>
      <c r="H101" s="24">
        <f t="shared" si="19"/>
        <v>0</v>
      </c>
      <c r="I101" s="24">
        <f t="shared" si="19"/>
        <v>0</v>
      </c>
      <c r="J101" s="24">
        <f t="shared" si="19"/>
        <v>0</v>
      </c>
      <c r="K101" s="32">
        <f>SUM(C101:J101)</f>
        <v>0</v>
      </c>
      <c r="L101" s="3"/>
    </row>
    <row r="102" spans="1:12" x14ac:dyDescent="0.25">
      <c r="A102" s="3"/>
      <c r="B102" s="29" t="s">
        <v>22</v>
      </c>
      <c r="C102" s="24">
        <f>C95*C98</f>
        <v>0</v>
      </c>
      <c r="D102" s="24">
        <f>D95*D98</f>
        <v>0</v>
      </c>
      <c r="E102" s="24">
        <f>E95*E98</f>
        <v>0</v>
      </c>
      <c r="F102" s="24">
        <f t="shared" ref="F102:J102" si="20">F95*F98</f>
        <v>0</v>
      </c>
      <c r="G102" s="24">
        <f t="shared" si="20"/>
        <v>0</v>
      </c>
      <c r="H102" s="24">
        <f t="shared" si="20"/>
        <v>0</v>
      </c>
      <c r="I102" s="24">
        <f t="shared" si="20"/>
        <v>0</v>
      </c>
      <c r="J102" s="24">
        <f t="shared" si="20"/>
        <v>0</v>
      </c>
      <c r="K102" s="32">
        <f>SUM(C102:J102)</f>
        <v>0</v>
      </c>
      <c r="L102" s="3"/>
    </row>
    <row r="103" spans="1:12" x14ac:dyDescent="0.25">
      <c r="A103" s="3"/>
      <c r="B103" s="29"/>
      <c r="C103" s="24"/>
      <c r="D103" s="24"/>
      <c r="E103" s="24"/>
      <c r="F103" s="24"/>
      <c r="G103" s="24"/>
      <c r="H103" s="24"/>
      <c r="I103" s="24"/>
      <c r="J103" s="24"/>
      <c r="K103" s="32"/>
      <c r="L103" s="3"/>
    </row>
    <row r="104" spans="1:12" x14ac:dyDescent="0.25">
      <c r="A104" s="3"/>
      <c r="B104" s="29" t="s">
        <v>19</v>
      </c>
      <c r="C104" s="12"/>
      <c r="D104" s="12"/>
      <c r="E104" s="12"/>
      <c r="F104" s="12"/>
      <c r="G104" s="12"/>
      <c r="H104" s="12"/>
      <c r="I104" s="12"/>
      <c r="J104" s="12"/>
      <c r="K104" s="30"/>
      <c r="L104" s="3"/>
    </row>
    <row r="105" spans="1:12" x14ac:dyDescent="0.25">
      <c r="A105" s="3"/>
      <c r="B105" s="29" t="s">
        <v>11</v>
      </c>
      <c r="C105" s="24">
        <f>SUM(C100:C102)</f>
        <v>0</v>
      </c>
      <c r="D105" s="24">
        <f>SUM(D100:D102)</f>
        <v>0</v>
      </c>
      <c r="E105" s="24">
        <f>SUM(E100:E102)</f>
        <v>0</v>
      </c>
      <c r="F105" s="24">
        <f>SUM(F100:F102)</f>
        <v>0</v>
      </c>
      <c r="G105" s="24">
        <f>SUM(G100:G102)</f>
        <v>0</v>
      </c>
      <c r="H105" s="24">
        <f t="shared" ref="H105:J105" si="21">SUM(H100:H102)</f>
        <v>0</v>
      </c>
      <c r="I105" s="24">
        <f t="shared" si="21"/>
        <v>0</v>
      </c>
      <c r="J105" s="24">
        <f t="shared" si="21"/>
        <v>0</v>
      </c>
      <c r="K105" s="32">
        <f>SUM(C105:J105)</f>
        <v>0</v>
      </c>
      <c r="L105" s="3"/>
    </row>
    <row r="106" spans="1:12" x14ac:dyDescent="0.25">
      <c r="A106" s="3"/>
      <c r="B106" s="29"/>
      <c r="C106" s="24"/>
      <c r="D106" s="24"/>
      <c r="E106" s="24"/>
      <c r="F106" s="24"/>
      <c r="G106" s="24"/>
      <c r="H106" s="24"/>
      <c r="I106" s="24"/>
      <c r="J106" s="24"/>
      <c r="K106" s="32"/>
      <c r="L106" s="3"/>
    </row>
    <row r="107" spans="1:12" x14ac:dyDescent="0.25">
      <c r="A107" s="3"/>
      <c r="B107" s="29" t="s">
        <v>200</v>
      </c>
      <c r="C107" s="24">
        <f>C92*C93</f>
        <v>0</v>
      </c>
      <c r="D107" s="24">
        <f t="shared" ref="D107:J107" si="22">D92*D93</f>
        <v>0</v>
      </c>
      <c r="E107" s="24">
        <f t="shared" si="22"/>
        <v>0</v>
      </c>
      <c r="F107" s="24">
        <f t="shared" si="22"/>
        <v>0</v>
      </c>
      <c r="G107" s="24">
        <f t="shared" si="22"/>
        <v>0</v>
      </c>
      <c r="H107" s="24">
        <f t="shared" si="22"/>
        <v>0</v>
      </c>
      <c r="I107" s="24">
        <f t="shared" si="22"/>
        <v>0</v>
      </c>
      <c r="J107" s="24">
        <f t="shared" si="22"/>
        <v>0</v>
      </c>
      <c r="K107" s="32">
        <f>SUM(C107:J107)</f>
        <v>0</v>
      </c>
      <c r="L107" s="3"/>
    </row>
    <row r="108" spans="1:12" x14ac:dyDescent="0.25">
      <c r="A108" s="3"/>
      <c r="B108" s="29"/>
      <c r="C108" s="24"/>
      <c r="D108" s="24"/>
      <c r="E108" s="24"/>
      <c r="F108" s="24"/>
      <c r="G108" s="24"/>
      <c r="H108" s="24"/>
      <c r="I108" s="24"/>
      <c r="J108" s="24"/>
      <c r="K108" s="32"/>
      <c r="L108" s="3"/>
    </row>
    <row r="109" spans="1:12" ht="15.75" thickBot="1" x14ac:dyDescent="0.3">
      <c r="A109" s="3"/>
      <c r="B109" s="33" t="s">
        <v>3</v>
      </c>
      <c r="C109" s="34">
        <f t="shared" ref="C109:J109" si="23">C105-C107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4">
        <f t="shared" si="23"/>
        <v>0</v>
      </c>
      <c r="K109" s="35">
        <f>SUM(C109:J109)</f>
        <v>0</v>
      </c>
      <c r="L109" s="8"/>
    </row>
    <row r="110" spans="1:12" ht="15.75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thickTop="1" x14ac:dyDescent="0.25">
      <c r="A112" s="3"/>
      <c r="B112" s="25" t="s">
        <v>5</v>
      </c>
      <c r="C112" s="26"/>
      <c r="D112" s="26"/>
      <c r="E112" s="26"/>
      <c r="F112" s="26"/>
      <c r="G112" s="26"/>
      <c r="H112" s="26"/>
      <c r="I112" s="26"/>
      <c r="J112" s="26"/>
      <c r="K112" s="27"/>
      <c r="L112" s="3"/>
    </row>
    <row r="113" spans="1:12" x14ac:dyDescent="0.25">
      <c r="A113" s="3"/>
      <c r="B113" s="66" t="s">
        <v>31</v>
      </c>
      <c r="C113" s="12"/>
      <c r="D113" s="12"/>
      <c r="E113" s="12"/>
      <c r="F113" s="5"/>
      <c r="G113" s="12"/>
      <c r="H113" s="12"/>
      <c r="I113" s="12"/>
      <c r="J113" s="12"/>
      <c r="K113" s="28" t="s">
        <v>25</v>
      </c>
      <c r="L113" s="3"/>
    </row>
    <row r="114" spans="1:12" x14ac:dyDescent="0.25">
      <c r="A114" s="3"/>
      <c r="B114" s="29"/>
      <c r="C114" s="13" t="s">
        <v>1</v>
      </c>
      <c r="D114" s="13" t="s">
        <v>1</v>
      </c>
      <c r="E114" s="14" t="s">
        <v>0</v>
      </c>
      <c r="F114" s="14" t="s">
        <v>0</v>
      </c>
      <c r="G114" s="14" t="s">
        <v>0</v>
      </c>
      <c r="H114" s="16" t="s">
        <v>6</v>
      </c>
      <c r="I114" s="16" t="s">
        <v>6</v>
      </c>
      <c r="J114" s="17" t="s">
        <v>6</v>
      </c>
      <c r="K114" s="28" t="s">
        <v>16</v>
      </c>
      <c r="L114" s="6"/>
    </row>
    <row r="115" spans="1:12" x14ac:dyDescent="0.25">
      <c r="A115" s="3"/>
      <c r="B115" s="29"/>
      <c r="C115" s="13" t="s">
        <v>7</v>
      </c>
      <c r="D115" s="13" t="s">
        <v>13</v>
      </c>
      <c r="E115" s="14" t="s">
        <v>171</v>
      </c>
      <c r="F115" s="80" t="s">
        <v>8</v>
      </c>
      <c r="G115" s="14" t="s">
        <v>13</v>
      </c>
      <c r="H115" s="16" t="s">
        <v>7</v>
      </c>
      <c r="I115" s="16" t="s">
        <v>13</v>
      </c>
      <c r="J115" s="17" t="s">
        <v>17</v>
      </c>
      <c r="K115" s="28"/>
      <c r="L115" s="6"/>
    </row>
    <row r="116" spans="1:12" x14ac:dyDescent="0.25">
      <c r="A116" s="3"/>
      <c r="B116" s="29"/>
      <c r="C116" s="19"/>
      <c r="D116" s="19"/>
      <c r="E116" s="20"/>
      <c r="F116" s="20"/>
      <c r="G116" s="20"/>
      <c r="H116" s="22"/>
      <c r="I116" s="22"/>
      <c r="J116" s="23"/>
      <c r="K116" s="30"/>
      <c r="L116" s="3"/>
    </row>
    <row r="117" spans="1:12" x14ac:dyDescent="0.25">
      <c r="A117" s="3"/>
      <c r="B117" s="29" t="s">
        <v>18</v>
      </c>
      <c r="C117" s="19">
        <v>0</v>
      </c>
      <c r="D117" s="19">
        <v>0</v>
      </c>
      <c r="E117" s="20">
        <v>0</v>
      </c>
      <c r="F117" s="20">
        <v>0</v>
      </c>
      <c r="G117" s="20">
        <v>0</v>
      </c>
      <c r="H117" s="22">
        <v>0</v>
      </c>
      <c r="I117" s="22">
        <v>0</v>
      </c>
      <c r="J117" s="23">
        <v>0</v>
      </c>
      <c r="K117" s="30"/>
      <c r="L117" s="3"/>
    </row>
    <row r="118" spans="1:12" ht="15.75" thickBot="1" x14ac:dyDescent="0.3">
      <c r="A118" s="3"/>
      <c r="B118" s="29" t="s">
        <v>20</v>
      </c>
      <c r="C118" s="19">
        <v>1.99</v>
      </c>
      <c r="D118" s="19">
        <v>0</v>
      </c>
      <c r="E118" s="20">
        <v>1.99</v>
      </c>
      <c r="F118" s="20">
        <v>1.99</v>
      </c>
      <c r="G118" s="20">
        <v>0</v>
      </c>
      <c r="H118" s="22">
        <v>1.99</v>
      </c>
      <c r="I118" s="22">
        <v>0</v>
      </c>
      <c r="J118" s="23">
        <v>2.5</v>
      </c>
      <c r="K118" s="30"/>
      <c r="L118" s="3"/>
    </row>
    <row r="119" spans="1:12" ht="15.75" thickBot="1" x14ac:dyDescent="0.3">
      <c r="A119" s="3"/>
      <c r="B119" s="29" t="s">
        <v>198</v>
      </c>
      <c r="C119" s="49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1">
        <v>0</v>
      </c>
      <c r="K119" s="31">
        <f>SUM(C119:J119)</f>
        <v>0</v>
      </c>
      <c r="L119" s="3"/>
    </row>
    <row r="120" spans="1:12" x14ac:dyDescent="0.25">
      <c r="A120" s="3"/>
      <c r="B120" s="29" t="s">
        <v>12</v>
      </c>
      <c r="C120" s="19"/>
      <c r="D120" s="19"/>
      <c r="E120" s="20"/>
      <c r="F120" s="20"/>
      <c r="G120" s="20"/>
      <c r="H120" s="22"/>
      <c r="I120" s="22"/>
      <c r="J120" s="23"/>
      <c r="K120" s="30"/>
      <c r="L120" s="3"/>
    </row>
    <row r="121" spans="1:12" x14ac:dyDescent="0.25">
      <c r="A121" s="3"/>
      <c r="B121" s="29" t="s">
        <v>2</v>
      </c>
      <c r="C121" s="19">
        <v>1.46</v>
      </c>
      <c r="D121" s="19">
        <v>1.46</v>
      </c>
      <c r="E121" s="20">
        <v>1.1599999999999999</v>
      </c>
      <c r="F121" s="20">
        <v>1.1599999999999999</v>
      </c>
      <c r="G121" s="20">
        <v>1.1599999999999999</v>
      </c>
      <c r="H121" s="22">
        <v>0.26</v>
      </c>
      <c r="I121" s="22">
        <v>0.26</v>
      </c>
      <c r="J121" s="23">
        <v>0</v>
      </c>
      <c r="K121" s="30"/>
      <c r="L121" s="3"/>
    </row>
    <row r="122" spans="1:12" x14ac:dyDescent="0.25">
      <c r="A122" s="3"/>
      <c r="B122" s="29" t="s">
        <v>10</v>
      </c>
      <c r="C122" s="19">
        <v>0</v>
      </c>
      <c r="D122" s="19">
        <v>0</v>
      </c>
      <c r="E122" s="20">
        <v>0.3</v>
      </c>
      <c r="F122" s="20">
        <v>0.3</v>
      </c>
      <c r="G122" s="20">
        <v>0.3</v>
      </c>
      <c r="H122" s="22">
        <v>0</v>
      </c>
      <c r="I122" s="22">
        <v>0</v>
      </c>
      <c r="J122" s="23">
        <v>0</v>
      </c>
      <c r="K122" s="30"/>
      <c r="L122" s="3"/>
    </row>
    <row r="123" spans="1:12" ht="15.75" thickBot="1" x14ac:dyDescent="0.3">
      <c r="A123" s="3"/>
      <c r="B123" s="29"/>
      <c r="C123" s="19"/>
      <c r="D123" s="19"/>
      <c r="E123" s="20"/>
      <c r="F123" s="20"/>
      <c r="G123" s="20"/>
      <c r="H123" s="22"/>
      <c r="I123" s="22"/>
      <c r="J123" s="23"/>
      <c r="K123" s="30"/>
      <c r="L123" s="3"/>
    </row>
    <row r="124" spans="1:12" ht="15.75" thickBot="1" x14ac:dyDescent="0.3">
      <c r="A124" s="3"/>
      <c r="B124" s="29" t="s">
        <v>14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31">
        <f>SUM(C124:J124)</f>
        <v>0</v>
      </c>
      <c r="L124" s="3"/>
    </row>
    <row r="125" spans="1:12" x14ac:dyDescent="0.25">
      <c r="A125" s="3"/>
      <c r="B125" s="29"/>
      <c r="C125" s="12"/>
      <c r="D125" s="12"/>
      <c r="E125" s="12"/>
      <c r="F125" s="12"/>
      <c r="G125" s="12"/>
      <c r="H125" s="12"/>
      <c r="I125" s="12"/>
      <c r="J125" s="12"/>
      <c r="K125" s="30"/>
      <c r="L125" s="3"/>
    </row>
    <row r="126" spans="1:12" x14ac:dyDescent="0.25">
      <c r="A126" s="3"/>
      <c r="B126" s="29" t="s">
        <v>199</v>
      </c>
      <c r="C126" s="24">
        <f>C117*C119</f>
        <v>0</v>
      </c>
      <c r="D126" s="24">
        <f t="shared" ref="D126:J126" si="24">D117*D119</f>
        <v>0</v>
      </c>
      <c r="E126" s="24">
        <f t="shared" si="24"/>
        <v>0</v>
      </c>
      <c r="F126" s="24">
        <f t="shared" si="24"/>
        <v>0</v>
      </c>
      <c r="G126" s="24">
        <f t="shared" si="24"/>
        <v>0</v>
      </c>
      <c r="H126" s="24">
        <f t="shared" si="24"/>
        <v>0</v>
      </c>
      <c r="I126" s="24">
        <f t="shared" si="24"/>
        <v>0</v>
      </c>
      <c r="J126" s="24">
        <f t="shared" si="24"/>
        <v>0</v>
      </c>
      <c r="K126" s="32">
        <f>SUM(C126:J126)</f>
        <v>0</v>
      </c>
      <c r="L126" s="3"/>
    </row>
    <row r="127" spans="1:12" x14ac:dyDescent="0.25">
      <c r="A127" s="3"/>
      <c r="B127" s="29" t="s">
        <v>21</v>
      </c>
      <c r="C127" s="24">
        <f>C122*C124</f>
        <v>0</v>
      </c>
      <c r="D127" s="24">
        <f>D122*D124</f>
        <v>0</v>
      </c>
      <c r="E127" s="24">
        <f>E122*E124</f>
        <v>0</v>
      </c>
      <c r="F127" s="24">
        <f t="shared" ref="F127:J127" si="25">F122*F124</f>
        <v>0</v>
      </c>
      <c r="G127" s="24">
        <f t="shared" si="25"/>
        <v>0</v>
      </c>
      <c r="H127" s="24">
        <f t="shared" si="25"/>
        <v>0</v>
      </c>
      <c r="I127" s="24">
        <f t="shared" si="25"/>
        <v>0</v>
      </c>
      <c r="J127" s="24">
        <f t="shared" si="25"/>
        <v>0</v>
      </c>
      <c r="K127" s="32">
        <f>SUM(C127:J127)</f>
        <v>0</v>
      </c>
      <c r="L127" s="3"/>
    </row>
    <row r="128" spans="1:12" x14ac:dyDescent="0.25">
      <c r="A128" s="3"/>
      <c r="B128" s="29" t="s">
        <v>22</v>
      </c>
      <c r="C128" s="24">
        <f>C121*C124</f>
        <v>0</v>
      </c>
      <c r="D128" s="24">
        <f>D121*D124</f>
        <v>0</v>
      </c>
      <c r="E128" s="24">
        <f>E121*E124</f>
        <v>0</v>
      </c>
      <c r="F128" s="24">
        <f t="shared" ref="F128:J128" si="26">F121*F124</f>
        <v>0</v>
      </c>
      <c r="G128" s="24">
        <f t="shared" si="26"/>
        <v>0</v>
      </c>
      <c r="H128" s="24">
        <f t="shared" si="26"/>
        <v>0</v>
      </c>
      <c r="I128" s="24">
        <f t="shared" si="26"/>
        <v>0</v>
      </c>
      <c r="J128" s="24">
        <f t="shared" si="26"/>
        <v>0</v>
      </c>
      <c r="K128" s="32">
        <f>SUM(C128:J128)</f>
        <v>0</v>
      </c>
      <c r="L128" s="3"/>
    </row>
    <row r="129" spans="1:12" x14ac:dyDescent="0.25">
      <c r="A129" s="3"/>
      <c r="B129" s="29"/>
      <c r="C129" s="24"/>
      <c r="D129" s="24"/>
      <c r="E129" s="24"/>
      <c r="F129" s="24"/>
      <c r="G129" s="24"/>
      <c r="H129" s="24"/>
      <c r="I129" s="24"/>
      <c r="J129" s="24"/>
      <c r="K129" s="32"/>
      <c r="L129" s="3"/>
    </row>
    <row r="130" spans="1:12" x14ac:dyDescent="0.25">
      <c r="A130" s="3"/>
      <c r="B130" s="29" t="s">
        <v>19</v>
      </c>
      <c r="C130" s="12"/>
      <c r="D130" s="12"/>
      <c r="E130" s="12"/>
      <c r="F130" s="12"/>
      <c r="G130" s="12"/>
      <c r="H130" s="12"/>
      <c r="I130" s="12"/>
      <c r="J130" s="12"/>
      <c r="K130" s="30"/>
      <c r="L130" s="3"/>
    </row>
    <row r="131" spans="1:12" x14ac:dyDescent="0.25">
      <c r="A131" s="3"/>
      <c r="B131" s="29" t="s">
        <v>11</v>
      </c>
      <c r="C131" s="24">
        <f>SUM(C126:C128)</f>
        <v>0</v>
      </c>
      <c r="D131" s="24">
        <f>SUM(D126:D128)</f>
        <v>0</v>
      </c>
      <c r="E131" s="24">
        <f>SUM(E126:E128)</f>
        <v>0</v>
      </c>
      <c r="F131" s="24">
        <f>SUM(F126:F128)</f>
        <v>0</v>
      </c>
      <c r="G131" s="24">
        <f>SUM(G126:G128)</f>
        <v>0</v>
      </c>
      <c r="H131" s="24">
        <f t="shared" ref="H131:J131" si="27">SUM(H126:H128)</f>
        <v>0</v>
      </c>
      <c r="I131" s="24">
        <f t="shared" si="27"/>
        <v>0</v>
      </c>
      <c r="J131" s="24">
        <f t="shared" si="27"/>
        <v>0</v>
      </c>
      <c r="K131" s="32">
        <f>SUM(C131:J131)</f>
        <v>0</v>
      </c>
      <c r="L131" s="3"/>
    </row>
    <row r="132" spans="1:12" x14ac:dyDescent="0.25">
      <c r="A132" s="3"/>
      <c r="B132" s="29"/>
      <c r="C132" s="24"/>
      <c r="D132" s="24"/>
      <c r="E132" s="24"/>
      <c r="F132" s="24"/>
      <c r="G132" s="24"/>
      <c r="H132" s="24"/>
      <c r="I132" s="24"/>
      <c r="J132" s="24"/>
      <c r="K132" s="32"/>
      <c r="L132" s="3"/>
    </row>
    <row r="133" spans="1:12" x14ac:dyDescent="0.25">
      <c r="A133" s="3"/>
      <c r="B133" s="29" t="s">
        <v>200</v>
      </c>
      <c r="C133" s="24">
        <f>C118*C119</f>
        <v>0</v>
      </c>
      <c r="D133" s="24">
        <f t="shared" ref="D133:J133" si="28">D118*D119</f>
        <v>0</v>
      </c>
      <c r="E133" s="24">
        <f t="shared" si="28"/>
        <v>0</v>
      </c>
      <c r="F133" s="24">
        <f t="shared" si="28"/>
        <v>0</v>
      </c>
      <c r="G133" s="24">
        <f t="shared" si="28"/>
        <v>0</v>
      </c>
      <c r="H133" s="24">
        <f t="shared" si="28"/>
        <v>0</v>
      </c>
      <c r="I133" s="24">
        <f t="shared" si="28"/>
        <v>0</v>
      </c>
      <c r="J133" s="24">
        <f t="shared" si="28"/>
        <v>0</v>
      </c>
      <c r="K133" s="32">
        <f>SUM(C133:J133)</f>
        <v>0</v>
      </c>
      <c r="L133" s="3"/>
    </row>
    <row r="134" spans="1:12" x14ac:dyDescent="0.25">
      <c r="A134" s="3"/>
      <c r="B134" s="29"/>
      <c r="C134" s="24"/>
      <c r="D134" s="24"/>
      <c r="E134" s="24"/>
      <c r="F134" s="24"/>
      <c r="G134" s="24"/>
      <c r="H134" s="24"/>
      <c r="I134" s="24"/>
      <c r="J134" s="24"/>
      <c r="K134" s="32"/>
      <c r="L134" s="3"/>
    </row>
    <row r="135" spans="1:12" ht="15.75" thickBot="1" x14ac:dyDescent="0.3">
      <c r="A135" s="3"/>
      <c r="B135" s="33" t="s">
        <v>3</v>
      </c>
      <c r="C135" s="34">
        <f t="shared" ref="C135:J135" si="29">C131-C133</f>
        <v>0</v>
      </c>
      <c r="D135" s="34">
        <f t="shared" si="29"/>
        <v>0</v>
      </c>
      <c r="E135" s="34">
        <f t="shared" si="29"/>
        <v>0</v>
      </c>
      <c r="F135" s="34">
        <f t="shared" si="29"/>
        <v>0</v>
      </c>
      <c r="G135" s="34">
        <f t="shared" si="29"/>
        <v>0</v>
      </c>
      <c r="H135" s="34">
        <f t="shared" si="29"/>
        <v>0</v>
      </c>
      <c r="I135" s="34">
        <f t="shared" si="29"/>
        <v>0</v>
      </c>
      <c r="J135" s="34">
        <f t="shared" si="29"/>
        <v>0</v>
      </c>
      <c r="K135" s="35">
        <f>SUM(C135:J135)</f>
        <v>0</v>
      </c>
      <c r="L135" s="8"/>
    </row>
    <row r="136" spans="1:12" ht="15.75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thickTop="1" x14ac:dyDescent="0.25">
      <c r="A138" s="3"/>
      <c r="B138" s="25" t="s">
        <v>5</v>
      </c>
      <c r="C138" s="26"/>
      <c r="D138" s="26"/>
      <c r="E138" s="26"/>
      <c r="F138" s="26"/>
      <c r="G138" s="26"/>
      <c r="H138" s="26"/>
      <c r="I138" s="26"/>
      <c r="J138" s="26"/>
      <c r="K138" s="27"/>
      <c r="L138" s="3"/>
    </row>
    <row r="139" spans="1:12" x14ac:dyDescent="0.25">
      <c r="A139" s="3"/>
      <c r="B139" s="66" t="s">
        <v>32</v>
      </c>
      <c r="C139" s="12"/>
      <c r="D139" s="12"/>
      <c r="E139" s="12"/>
      <c r="F139" s="5"/>
      <c r="G139" s="12"/>
      <c r="H139" s="12"/>
      <c r="I139" s="12"/>
      <c r="J139" s="12"/>
      <c r="K139" s="28" t="s">
        <v>25</v>
      </c>
      <c r="L139" s="3"/>
    </row>
    <row r="140" spans="1:12" x14ac:dyDescent="0.25">
      <c r="A140" s="3"/>
      <c r="B140" s="29"/>
      <c r="C140" s="13" t="s">
        <v>1</v>
      </c>
      <c r="D140" s="13" t="s">
        <v>1</v>
      </c>
      <c r="E140" s="14" t="s">
        <v>0</v>
      </c>
      <c r="F140" s="14" t="s">
        <v>0</v>
      </c>
      <c r="G140" s="14" t="s">
        <v>0</v>
      </c>
      <c r="H140" s="16" t="s">
        <v>6</v>
      </c>
      <c r="I140" s="16" t="s">
        <v>6</v>
      </c>
      <c r="J140" s="17" t="s">
        <v>6</v>
      </c>
      <c r="K140" s="28" t="s">
        <v>16</v>
      </c>
      <c r="L140" s="6"/>
    </row>
    <row r="141" spans="1:12" x14ac:dyDescent="0.25">
      <c r="A141" s="3"/>
      <c r="B141" s="29"/>
      <c r="C141" s="13" t="s">
        <v>7</v>
      </c>
      <c r="D141" s="13" t="s">
        <v>13</v>
      </c>
      <c r="E141" s="14" t="s">
        <v>171</v>
      </c>
      <c r="F141" s="80" t="s">
        <v>8</v>
      </c>
      <c r="G141" s="14" t="s">
        <v>13</v>
      </c>
      <c r="H141" s="16" t="s">
        <v>7</v>
      </c>
      <c r="I141" s="16" t="s">
        <v>13</v>
      </c>
      <c r="J141" s="17" t="s">
        <v>17</v>
      </c>
      <c r="K141" s="28"/>
      <c r="L141" s="6"/>
    </row>
    <row r="142" spans="1:12" x14ac:dyDescent="0.25">
      <c r="A142" s="3"/>
      <c r="B142" s="29"/>
      <c r="C142" s="19"/>
      <c r="D142" s="19"/>
      <c r="E142" s="20"/>
      <c r="F142" s="20"/>
      <c r="G142" s="20"/>
      <c r="H142" s="22"/>
      <c r="I142" s="22"/>
      <c r="J142" s="23"/>
      <c r="K142" s="30"/>
      <c r="L142" s="3"/>
    </row>
    <row r="143" spans="1:12" x14ac:dyDescent="0.25">
      <c r="A143" s="3"/>
      <c r="B143" s="29" t="s">
        <v>18</v>
      </c>
      <c r="C143" s="19">
        <v>0</v>
      </c>
      <c r="D143" s="19">
        <v>0</v>
      </c>
      <c r="E143" s="20">
        <v>0</v>
      </c>
      <c r="F143" s="20">
        <v>0</v>
      </c>
      <c r="G143" s="20">
        <v>0</v>
      </c>
      <c r="H143" s="22">
        <v>0</v>
      </c>
      <c r="I143" s="22">
        <v>0</v>
      </c>
      <c r="J143" s="23">
        <v>0</v>
      </c>
      <c r="K143" s="30"/>
      <c r="L143" s="3"/>
    </row>
    <row r="144" spans="1:12" ht="15.75" thickBot="1" x14ac:dyDescent="0.3">
      <c r="A144" s="3"/>
      <c r="B144" s="29" t="s">
        <v>20</v>
      </c>
      <c r="C144" s="19">
        <v>1.99</v>
      </c>
      <c r="D144" s="19">
        <v>0</v>
      </c>
      <c r="E144" s="20">
        <v>1.99</v>
      </c>
      <c r="F144" s="20">
        <v>1.99</v>
      </c>
      <c r="G144" s="20">
        <v>0</v>
      </c>
      <c r="H144" s="22">
        <v>1.99</v>
      </c>
      <c r="I144" s="22">
        <v>0</v>
      </c>
      <c r="J144" s="23">
        <v>2.5</v>
      </c>
      <c r="K144" s="30"/>
      <c r="L144" s="3"/>
    </row>
    <row r="145" spans="1:12" ht="15.75" thickBot="1" x14ac:dyDescent="0.3">
      <c r="A145" s="3"/>
      <c r="B145" s="29" t="s">
        <v>198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1">
        <v>0</v>
      </c>
      <c r="K145" s="31">
        <f>SUM(C145:J145)</f>
        <v>0</v>
      </c>
      <c r="L145" s="3"/>
    </row>
    <row r="146" spans="1:12" x14ac:dyDescent="0.25">
      <c r="A146" s="3"/>
      <c r="B146" s="29" t="s">
        <v>12</v>
      </c>
      <c r="C146" s="19"/>
      <c r="D146" s="19"/>
      <c r="E146" s="20"/>
      <c r="F146" s="20"/>
      <c r="G146" s="20"/>
      <c r="H146" s="22"/>
      <c r="I146" s="22"/>
      <c r="J146" s="23"/>
      <c r="K146" s="30"/>
      <c r="L146" s="3"/>
    </row>
    <row r="147" spans="1:12" x14ac:dyDescent="0.25">
      <c r="A147" s="3"/>
      <c r="B147" s="29" t="s">
        <v>2</v>
      </c>
      <c r="C147" s="19">
        <v>1.46</v>
      </c>
      <c r="D147" s="19">
        <v>1.46</v>
      </c>
      <c r="E147" s="20">
        <v>1.1599999999999999</v>
      </c>
      <c r="F147" s="20">
        <v>1.1599999999999999</v>
      </c>
      <c r="G147" s="20">
        <v>1.1599999999999999</v>
      </c>
      <c r="H147" s="22">
        <v>0.26</v>
      </c>
      <c r="I147" s="22">
        <v>0.26</v>
      </c>
      <c r="J147" s="23">
        <v>0</v>
      </c>
      <c r="K147" s="30"/>
      <c r="L147" s="3"/>
    </row>
    <row r="148" spans="1:12" x14ac:dyDescent="0.25">
      <c r="A148" s="3"/>
      <c r="B148" s="29" t="s">
        <v>10</v>
      </c>
      <c r="C148" s="19">
        <v>0</v>
      </c>
      <c r="D148" s="19">
        <v>0</v>
      </c>
      <c r="E148" s="20">
        <v>0.3</v>
      </c>
      <c r="F148" s="20">
        <v>0.3</v>
      </c>
      <c r="G148" s="20">
        <v>0.3</v>
      </c>
      <c r="H148" s="22">
        <v>0</v>
      </c>
      <c r="I148" s="22">
        <v>0</v>
      </c>
      <c r="J148" s="23">
        <v>0</v>
      </c>
      <c r="K148" s="30"/>
      <c r="L148" s="3"/>
    </row>
    <row r="149" spans="1:12" ht="15.75" thickBot="1" x14ac:dyDescent="0.3">
      <c r="A149" s="3"/>
      <c r="B149" s="29"/>
      <c r="C149" s="19"/>
      <c r="D149" s="19"/>
      <c r="E149" s="20"/>
      <c r="F149" s="20"/>
      <c r="G149" s="20"/>
      <c r="H149" s="22"/>
      <c r="I149" s="22"/>
      <c r="J149" s="23"/>
      <c r="K149" s="30"/>
      <c r="L149" s="3"/>
    </row>
    <row r="150" spans="1:12" ht="15.75" thickBot="1" x14ac:dyDescent="0.3">
      <c r="A150" s="3"/>
      <c r="B150" s="29" t="s">
        <v>14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1">
        <v>0</v>
      </c>
      <c r="K150" s="31">
        <f>SUM(C150:J150)</f>
        <v>0</v>
      </c>
      <c r="L150" s="3"/>
    </row>
    <row r="151" spans="1:12" x14ac:dyDescent="0.25">
      <c r="A151" s="3"/>
      <c r="B151" s="29"/>
      <c r="C151" s="12"/>
      <c r="D151" s="12"/>
      <c r="E151" s="12"/>
      <c r="F151" s="12"/>
      <c r="G151" s="12"/>
      <c r="H151" s="12"/>
      <c r="I151" s="12"/>
      <c r="J151" s="12"/>
      <c r="K151" s="30"/>
      <c r="L151" s="3"/>
    </row>
    <row r="152" spans="1:12" x14ac:dyDescent="0.25">
      <c r="A152" s="3"/>
      <c r="B152" s="29" t="s">
        <v>199</v>
      </c>
      <c r="C152" s="24">
        <f>C143*C145</f>
        <v>0</v>
      </c>
      <c r="D152" s="24">
        <f t="shared" ref="D152:J152" si="30">D143*D145</f>
        <v>0</v>
      </c>
      <c r="E152" s="24">
        <f t="shared" si="30"/>
        <v>0</v>
      </c>
      <c r="F152" s="24">
        <f t="shared" si="30"/>
        <v>0</v>
      </c>
      <c r="G152" s="24">
        <f t="shared" si="30"/>
        <v>0</v>
      </c>
      <c r="H152" s="24">
        <f t="shared" si="30"/>
        <v>0</v>
      </c>
      <c r="I152" s="24">
        <f t="shared" si="30"/>
        <v>0</v>
      </c>
      <c r="J152" s="24">
        <f t="shared" si="30"/>
        <v>0</v>
      </c>
      <c r="K152" s="32">
        <f>SUM(C152:J152)</f>
        <v>0</v>
      </c>
      <c r="L152" s="3"/>
    </row>
    <row r="153" spans="1:12" x14ac:dyDescent="0.25">
      <c r="A153" s="3"/>
      <c r="B153" s="29" t="s">
        <v>21</v>
      </c>
      <c r="C153" s="24">
        <f>C148*C150</f>
        <v>0</v>
      </c>
      <c r="D153" s="24">
        <f>D148*D150</f>
        <v>0</v>
      </c>
      <c r="E153" s="24">
        <f>E148*E150</f>
        <v>0</v>
      </c>
      <c r="F153" s="24">
        <f t="shared" ref="F153:J153" si="31">F148*F150</f>
        <v>0</v>
      </c>
      <c r="G153" s="24">
        <f t="shared" si="31"/>
        <v>0</v>
      </c>
      <c r="H153" s="24">
        <f t="shared" si="31"/>
        <v>0</v>
      </c>
      <c r="I153" s="24">
        <f t="shared" si="31"/>
        <v>0</v>
      </c>
      <c r="J153" s="24">
        <f t="shared" si="31"/>
        <v>0</v>
      </c>
      <c r="K153" s="32">
        <f>SUM(C153:J153)</f>
        <v>0</v>
      </c>
      <c r="L153" s="3"/>
    </row>
    <row r="154" spans="1:12" x14ac:dyDescent="0.25">
      <c r="A154" s="3"/>
      <c r="B154" s="29" t="s">
        <v>22</v>
      </c>
      <c r="C154" s="24">
        <f>C147*C150</f>
        <v>0</v>
      </c>
      <c r="D154" s="24">
        <f>D147*D150</f>
        <v>0</v>
      </c>
      <c r="E154" s="24">
        <f>E147*E150</f>
        <v>0</v>
      </c>
      <c r="F154" s="24">
        <f t="shared" ref="F154:J154" si="32">F147*F150</f>
        <v>0</v>
      </c>
      <c r="G154" s="24">
        <f t="shared" si="32"/>
        <v>0</v>
      </c>
      <c r="H154" s="24">
        <f t="shared" si="32"/>
        <v>0</v>
      </c>
      <c r="I154" s="24">
        <f t="shared" si="32"/>
        <v>0</v>
      </c>
      <c r="J154" s="24">
        <f t="shared" si="32"/>
        <v>0</v>
      </c>
      <c r="K154" s="32">
        <f>SUM(C154:J154)</f>
        <v>0</v>
      </c>
      <c r="L154" s="3"/>
    </row>
    <row r="155" spans="1:12" x14ac:dyDescent="0.25">
      <c r="A155" s="3"/>
      <c r="B155" s="29"/>
      <c r="C155" s="24"/>
      <c r="D155" s="24"/>
      <c r="E155" s="24"/>
      <c r="F155" s="24"/>
      <c r="G155" s="24"/>
      <c r="H155" s="24"/>
      <c r="I155" s="24"/>
      <c r="J155" s="24"/>
      <c r="K155" s="32"/>
      <c r="L155" s="3"/>
    </row>
    <row r="156" spans="1:12" x14ac:dyDescent="0.25">
      <c r="A156" s="3"/>
      <c r="B156" s="29" t="s">
        <v>19</v>
      </c>
      <c r="C156" s="12"/>
      <c r="D156" s="12"/>
      <c r="E156" s="12"/>
      <c r="F156" s="12"/>
      <c r="G156" s="12"/>
      <c r="H156" s="12"/>
      <c r="I156" s="12"/>
      <c r="J156" s="12"/>
      <c r="K156" s="30"/>
      <c r="L156" s="3"/>
    </row>
    <row r="157" spans="1:12" x14ac:dyDescent="0.25">
      <c r="A157" s="3"/>
      <c r="B157" s="29" t="s">
        <v>11</v>
      </c>
      <c r="C157" s="24">
        <f>SUM(C152:C154)</f>
        <v>0</v>
      </c>
      <c r="D157" s="24">
        <f>SUM(D152:D154)</f>
        <v>0</v>
      </c>
      <c r="E157" s="24">
        <f>SUM(E152:E154)</f>
        <v>0</v>
      </c>
      <c r="F157" s="24">
        <f>SUM(F152:F154)</f>
        <v>0</v>
      </c>
      <c r="G157" s="24">
        <f>SUM(G152:G154)</f>
        <v>0</v>
      </c>
      <c r="H157" s="24">
        <f t="shared" ref="H157:J157" si="33">SUM(H152:H154)</f>
        <v>0</v>
      </c>
      <c r="I157" s="24">
        <f t="shared" si="33"/>
        <v>0</v>
      </c>
      <c r="J157" s="24">
        <f t="shared" si="33"/>
        <v>0</v>
      </c>
      <c r="K157" s="32">
        <f>SUM(C157:J157)</f>
        <v>0</v>
      </c>
      <c r="L157" s="3"/>
    </row>
    <row r="158" spans="1:12" x14ac:dyDescent="0.25">
      <c r="A158" s="3"/>
      <c r="B158" s="29"/>
      <c r="C158" s="24"/>
      <c r="D158" s="24"/>
      <c r="E158" s="24"/>
      <c r="F158" s="24"/>
      <c r="G158" s="24"/>
      <c r="H158" s="24"/>
      <c r="I158" s="24"/>
      <c r="J158" s="24"/>
      <c r="K158" s="32"/>
      <c r="L158" s="3"/>
    </row>
    <row r="159" spans="1:12" x14ac:dyDescent="0.25">
      <c r="A159" s="3"/>
      <c r="B159" s="29" t="s">
        <v>200</v>
      </c>
      <c r="C159" s="24">
        <f>C144*C145</f>
        <v>0</v>
      </c>
      <c r="D159" s="24">
        <f t="shared" ref="D159:J159" si="34">D144*D145</f>
        <v>0</v>
      </c>
      <c r="E159" s="24">
        <f t="shared" si="34"/>
        <v>0</v>
      </c>
      <c r="F159" s="24">
        <f t="shared" si="34"/>
        <v>0</v>
      </c>
      <c r="G159" s="24">
        <f t="shared" si="34"/>
        <v>0</v>
      </c>
      <c r="H159" s="24">
        <f t="shared" si="34"/>
        <v>0</v>
      </c>
      <c r="I159" s="24">
        <f t="shared" si="34"/>
        <v>0</v>
      </c>
      <c r="J159" s="24">
        <f t="shared" si="34"/>
        <v>0</v>
      </c>
      <c r="K159" s="32">
        <f>SUM(C159:J159)</f>
        <v>0</v>
      </c>
      <c r="L159" s="3"/>
    </row>
    <row r="160" spans="1:12" x14ac:dyDescent="0.25">
      <c r="A160" s="3"/>
      <c r="B160" s="29"/>
      <c r="C160" s="24"/>
      <c r="D160" s="24"/>
      <c r="E160" s="24"/>
      <c r="F160" s="24"/>
      <c r="G160" s="24"/>
      <c r="H160" s="24"/>
      <c r="I160" s="24"/>
      <c r="J160" s="24"/>
      <c r="K160" s="32"/>
      <c r="L160" s="3"/>
    </row>
    <row r="161" spans="1:12" ht="15.75" thickBot="1" x14ac:dyDescent="0.3">
      <c r="A161" s="3"/>
      <c r="B161" s="33" t="s">
        <v>3</v>
      </c>
      <c r="C161" s="34">
        <f t="shared" ref="C161:J161" si="35">C157-C159</f>
        <v>0</v>
      </c>
      <c r="D161" s="34">
        <f t="shared" si="35"/>
        <v>0</v>
      </c>
      <c r="E161" s="34">
        <f t="shared" si="35"/>
        <v>0</v>
      </c>
      <c r="F161" s="34">
        <f t="shared" si="35"/>
        <v>0</v>
      </c>
      <c r="G161" s="34">
        <f t="shared" si="35"/>
        <v>0</v>
      </c>
      <c r="H161" s="34">
        <f t="shared" si="35"/>
        <v>0</v>
      </c>
      <c r="I161" s="34">
        <f t="shared" si="35"/>
        <v>0</v>
      </c>
      <c r="J161" s="34">
        <f t="shared" si="35"/>
        <v>0</v>
      </c>
      <c r="K161" s="35">
        <f>SUM(C161:J161)</f>
        <v>0</v>
      </c>
      <c r="L161" s="8"/>
    </row>
    <row r="162" spans="1:12" ht="15.75" thickTop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thickTop="1" x14ac:dyDescent="0.25">
      <c r="A164" s="3"/>
      <c r="B164" s="25" t="s">
        <v>5</v>
      </c>
      <c r="C164" s="26"/>
      <c r="D164" s="26"/>
      <c r="E164" s="26"/>
      <c r="F164" s="26"/>
      <c r="G164" s="26"/>
      <c r="H164" s="26"/>
      <c r="I164" s="26"/>
      <c r="J164" s="26"/>
      <c r="K164" s="27"/>
      <c r="L164" s="3"/>
    </row>
    <row r="165" spans="1:12" x14ac:dyDescent="0.25">
      <c r="A165" s="3"/>
      <c r="B165" s="66" t="s">
        <v>33</v>
      </c>
      <c r="C165" s="12"/>
      <c r="D165" s="12"/>
      <c r="E165" s="12"/>
      <c r="F165" s="5"/>
      <c r="G165" s="12"/>
      <c r="H165" s="12"/>
      <c r="I165" s="12"/>
      <c r="J165" s="12"/>
      <c r="K165" s="28" t="s">
        <v>25</v>
      </c>
      <c r="L165" s="3"/>
    </row>
    <row r="166" spans="1:12" x14ac:dyDescent="0.25">
      <c r="A166" s="3"/>
      <c r="B166" s="29"/>
      <c r="C166" s="13" t="s">
        <v>1</v>
      </c>
      <c r="D166" s="13" t="s">
        <v>1</v>
      </c>
      <c r="E166" s="14" t="s">
        <v>0</v>
      </c>
      <c r="F166" s="14" t="s">
        <v>0</v>
      </c>
      <c r="G166" s="14" t="s">
        <v>0</v>
      </c>
      <c r="H166" s="16" t="s">
        <v>6</v>
      </c>
      <c r="I166" s="16" t="s">
        <v>6</v>
      </c>
      <c r="J166" s="17" t="s">
        <v>6</v>
      </c>
      <c r="K166" s="28" t="s">
        <v>16</v>
      </c>
      <c r="L166" s="6"/>
    </row>
    <row r="167" spans="1:12" x14ac:dyDescent="0.25">
      <c r="A167" s="3"/>
      <c r="B167" s="29"/>
      <c r="C167" s="13" t="s">
        <v>7</v>
      </c>
      <c r="D167" s="13" t="s">
        <v>13</v>
      </c>
      <c r="E167" s="14" t="s">
        <v>171</v>
      </c>
      <c r="F167" s="80" t="s">
        <v>8</v>
      </c>
      <c r="G167" s="14" t="s">
        <v>13</v>
      </c>
      <c r="H167" s="16" t="s">
        <v>7</v>
      </c>
      <c r="I167" s="16" t="s">
        <v>13</v>
      </c>
      <c r="J167" s="17" t="s">
        <v>17</v>
      </c>
      <c r="K167" s="28"/>
      <c r="L167" s="6"/>
    </row>
    <row r="168" spans="1:12" x14ac:dyDescent="0.25">
      <c r="A168" s="3"/>
      <c r="B168" s="29"/>
      <c r="C168" s="19"/>
      <c r="D168" s="19"/>
      <c r="E168" s="20"/>
      <c r="F168" s="20"/>
      <c r="G168" s="20"/>
      <c r="H168" s="22"/>
      <c r="I168" s="22"/>
      <c r="J168" s="23"/>
      <c r="K168" s="30"/>
      <c r="L168" s="3"/>
    </row>
    <row r="169" spans="1:12" x14ac:dyDescent="0.25">
      <c r="A169" s="3"/>
      <c r="B169" s="29" t="s">
        <v>18</v>
      </c>
      <c r="C169" s="19">
        <v>0</v>
      </c>
      <c r="D169" s="19">
        <v>0</v>
      </c>
      <c r="E169" s="20">
        <v>0</v>
      </c>
      <c r="F169" s="20">
        <v>0</v>
      </c>
      <c r="G169" s="20">
        <v>0</v>
      </c>
      <c r="H169" s="22">
        <v>0</v>
      </c>
      <c r="I169" s="22">
        <v>0</v>
      </c>
      <c r="J169" s="23">
        <v>0</v>
      </c>
      <c r="K169" s="30"/>
      <c r="L169" s="3"/>
    </row>
    <row r="170" spans="1:12" ht="15.75" thickBot="1" x14ac:dyDescent="0.3">
      <c r="A170" s="3"/>
      <c r="B170" s="29" t="s">
        <v>20</v>
      </c>
      <c r="C170" s="19">
        <v>1.99</v>
      </c>
      <c r="D170" s="19">
        <v>0</v>
      </c>
      <c r="E170" s="20">
        <v>1.99</v>
      </c>
      <c r="F170" s="20">
        <v>1.99</v>
      </c>
      <c r="G170" s="20">
        <v>0</v>
      </c>
      <c r="H170" s="22">
        <v>1.99</v>
      </c>
      <c r="I170" s="22">
        <v>0</v>
      </c>
      <c r="J170" s="23">
        <v>2.5</v>
      </c>
      <c r="K170" s="30"/>
      <c r="L170" s="3"/>
    </row>
    <row r="171" spans="1:12" ht="15.75" thickBot="1" x14ac:dyDescent="0.3">
      <c r="A171" s="3"/>
      <c r="B171" s="29" t="s">
        <v>198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1">
        <v>0</v>
      </c>
      <c r="K171" s="31">
        <f>SUM(C171:J171)</f>
        <v>0</v>
      </c>
      <c r="L171" s="3"/>
    </row>
    <row r="172" spans="1:12" x14ac:dyDescent="0.25">
      <c r="A172" s="3"/>
      <c r="B172" s="29" t="s">
        <v>12</v>
      </c>
      <c r="C172" s="19"/>
      <c r="D172" s="19"/>
      <c r="E172" s="20"/>
      <c r="F172" s="20"/>
      <c r="G172" s="20"/>
      <c r="H172" s="22"/>
      <c r="I172" s="22"/>
      <c r="J172" s="23"/>
      <c r="K172" s="30"/>
      <c r="L172" s="3"/>
    </row>
    <row r="173" spans="1:12" x14ac:dyDescent="0.25">
      <c r="A173" s="3"/>
      <c r="B173" s="29" t="s">
        <v>2</v>
      </c>
      <c r="C173" s="19">
        <v>1.46</v>
      </c>
      <c r="D173" s="19">
        <v>1.46</v>
      </c>
      <c r="E173" s="20">
        <v>1.1599999999999999</v>
      </c>
      <c r="F173" s="20">
        <v>1.1599999999999999</v>
      </c>
      <c r="G173" s="20">
        <v>1.1599999999999999</v>
      </c>
      <c r="H173" s="22">
        <v>0.26</v>
      </c>
      <c r="I173" s="22">
        <v>0.26</v>
      </c>
      <c r="J173" s="23">
        <v>0</v>
      </c>
      <c r="K173" s="30"/>
      <c r="L173" s="3"/>
    </row>
    <row r="174" spans="1:12" x14ac:dyDescent="0.25">
      <c r="A174" s="3"/>
      <c r="B174" s="29" t="s">
        <v>10</v>
      </c>
      <c r="C174" s="19">
        <v>0</v>
      </c>
      <c r="D174" s="19">
        <v>0</v>
      </c>
      <c r="E174" s="20">
        <v>0.3</v>
      </c>
      <c r="F174" s="20">
        <v>0.3</v>
      </c>
      <c r="G174" s="20">
        <v>0.3</v>
      </c>
      <c r="H174" s="22">
        <v>0</v>
      </c>
      <c r="I174" s="22">
        <v>0</v>
      </c>
      <c r="J174" s="23">
        <v>0</v>
      </c>
      <c r="K174" s="30"/>
      <c r="L174" s="3"/>
    </row>
    <row r="175" spans="1:12" ht="15.75" thickBot="1" x14ac:dyDescent="0.3">
      <c r="A175" s="3"/>
      <c r="B175" s="29"/>
      <c r="C175" s="19"/>
      <c r="D175" s="19"/>
      <c r="E175" s="20"/>
      <c r="F175" s="20"/>
      <c r="G175" s="20"/>
      <c r="H175" s="22"/>
      <c r="I175" s="22"/>
      <c r="J175" s="23"/>
      <c r="K175" s="30"/>
      <c r="L175" s="3"/>
    </row>
    <row r="176" spans="1:12" ht="15.75" thickBot="1" x14ac:dyDescent="0.3">
      <c r="A176" s="3"/>
      <c r="B176" s="29" t="s">
        <v>14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1">
        <v>0</v>
      </c>
      <c r="K176" s="31">
        <f>SUM(C176:J176)</f>
        <v>0</v>
      </c>
      <c r="L176" s="3"/>
    </row>
    <row r="177" spans="1:12" x14ac:dyDescent="0.25">
      <c r="A177" s="3"/>
      <c r="B177" s="29"/>
      <c r="C177" s="12"/>
      <c r="D177" s="12"/>
      <c r="E177" s="12"/>
      <c r="F177" s="12"/>
      <c r="G177" s="12"/>
      <c r="H177" s="12"/>
      <c r="I177" s="12"/>
      <c r="J177" s="12"/>
      <c r="K177" s="30"/>
      <c r="L177" s="3"/>
    </row>
    <row r="178" spans="1:12" x14ac:dyDescent="0.25">
      <c r="A178" s="3"/>
      <c r="B178" s="29" t="s">
        <v>199</v>
      </c>
      <c r="C178" s="24">
        <f>C169*C171</f>
        <v>0</v>
      </c>
      <c r="D178" s="24">
        <f t="shared" ref="D178:J178" si="36">D169*D171</f>
        <v>0</v>
      </c>
      <c r="E178" s="24">
        <f t="shared" si="36"/>
        <v>0</v>
      </c>
      <c r="F178" s="24">
        <f t="shared" si="36"/>
        <v>0</v>
      </c>
      <c r="G178" s="24">
        <f t="shared" si="36"/>
        <v>0</v>
      </c>
      <c r="H178" s="24">
        <f t="shared" si="36"/>
        <v>0</v>
      </c>
      <c r="I178" s="24">
        <f t="shared" si="36"/>
        <v>0</v>
      </c>
      <c r="J178" s="24">
        <f t="shared" si="36"/>
        <v>0</v>
      </c>
      <c r="K178" s="32">
        <f>SUM(C178:J178)</f>
        <v>0</v>
      </c>
      <c r="L178" s="3"/>
    </row>
    <row r="179" spans="1:12" x14ac:dyDescent="0.25">
      <c r="A179" s="3"/>
      <c r="B179" s="29" t="s">
        <v>21</v>
      </c>
      <c r="C179" s="24">
        <f>C174*C176</f>
        <v>0</v>
      </c>
      <c r="D179" s="24">
        <f>D174*D176</f>
        <v>0</v>
      </c>
      <c r="E179" s="24">
        <f>E174*E176</f>
        <v>0</v>
      </c>
      <c r="F179" s="24">
        <f t="shared" ref="F179:J179" si="37">F174*F176</f>
        <v>0</v>
      </c>
      <c r="G179" s="24">
        <f t="shared" si="37"/>
        <v>0</v>
      </c>
      <c r="H179" s="24">
        <f t="shared" si="37"/>
        <v>0</v>
      </c>
      <c r="I179" s="24">
        <f t="shared" si="37"/>
        <v>0</v>
      </c>
      <c r="J179" s="24">
        <f t="shared" si="37"/>
        <v>0</v>
      </c>
      <c r="K179" s="32">
        <f>SUM(C179:J179)</f>
        <v>0</v>
      </c>
      <c r="L179" s="3"/>
    </row>
    <row r="180" spans="1:12" x14ac:dyDescent="0.25">
      <c r="A180" s="3"/>
      <c r="B180" s="29" t="s">
        <v>22</v>
      </c>
      <c r="C180" s="24">
        <f>C173*C176</f>
        <v>0</v>
      </c>
      <c r="D180" s="24">
        <f>D173*D176</f>
        <v>0</v>
      </c>
      <c r="E180" s="24">
        <f>E173*E176</f>
        <v>0</v>
      </c>
      <c r="F180" s="24">
        <f t="shared" ref="F180:J180" si="38">F173*F176</f>
        <v>0</v>
      </c>
      <c r="G180" s="24">
        <f t="shared" si="38"/>
        <v>0</v>
      </c>
      <c r="H180" s="24">
        <f t="shared" si="38"/>
        <v>0</v>
      </c>
      <c r="I180" s="24">
        <f t="shared" si="38"/>
        <v>0</v>
      </c>
      <c r="J180" s="24">
        <f t="shared" si="38"/>
        <v>0</v>
      </c>
      <c r="K180" s="32">
        <f>SUM(C180:J180)</f>
        <v>0</v>
      </c>
      <c r="L180" s="3"/>
    </row>
    <row r="181" spans="1:12" x14ac:dyDescent="0.25">
      <c r="A181" s="3"/>
      <c r="B181" s="29"/>
      <c r="C181" s="24"/>
      <c r="D181" s="24"/>
      <c r="E181" s="24"/>
      <c r="F181" s="24"/>
      <c r="G181" s="24"/>
      <c r="H181" s="24"/>
      <c r="I181" s="24"/>
      <c r="J181" s="24"/>
      <c r="K181" s="32"/>
      <c r="L181" s="3"/>
    </row>
    <row r="182" spans="1:12" x14ac:dyDescent="0.25">
      <c r="A182" s="3"/>
      <c r="B182" s="29" t="s">
        <v>19</v>
      </c>
      <c r="C182" s="12"/>
      <c r="D182" s="12"/>
      <c r="E182" s="12"/>
      <c r="F182" s="12"/>
      <c r="G182" s="12"/>
      <c r="H182" s="12"/>
      <c r="I182" s="12"/>
      <c r="J182" s="12"/>
      <c r="K182" s="30"/>
      <c r="L182" s="3"/>
    </row>
    <row r="183" spans="1:12" x14ac:dyDescent="0.25">
      <c r="A183" s="3"/>
      <c r="B183" s="29" t="s">
        <v>11</v>
      </c>
      <c r="C183" s="24">
        <f>SUM(C178:C180)</f>
        <v>0</v>
      </c>
      <c r="D183" s="24">
        <f>SUM(D178:D180)</f>
        <v>0</v>
      </c>
      <c r="E183" s="24">
        <f>SUM(E178:E180)</f>
        <v>0</v>
      </c>
      <c r="F183" s="24">
        <f>SUM(F178:F180)</f>
        <v>0</v>
      </c>
      <c r="G183" s="24">
        <f>SUM(G178:G180)</f>
        <v>0</v>
      </c>
      <c r="H183" s="24">
        <f t="shared" ref="H183:J183" si="39">SUM(H178:H180)</f>
        <v>0</v>
      </c>
      <c r="I183" s="24">
        <f t="shared" si="39"/>
        <v>0</v>
      </c>
      <c r="J183" s="24">
        <f t="shared" si="39"/>
        <v>0</v>
      </c>
      <c r="K183" s="32">
        <f>SUM(C183:J183)</f>
        <v>0</v>
      </c>
      <c r="L183" s="3"/>
    </row>
    <row r="184" spans="1:12" x14ac:dyDescent="0.25">
      <c r="A184" s="3"/>
      <c r="B184" s="29"/>
      <c r="C184" s="24"/>
      <c r="D184" s="24"/>
      <c r="E184" s="24"/>
      <c r="F184" s="24"/>
      <c r="G184" s="24"/>
      <c r="H184" s="24"/>
      <c r="I184" s="24"/>
      <c r="J184" s="24"/>
      <c r="K184" s="32"/>
      <c r="L184" s="3"/>
    </row>
    <row r="185" spans="1:12" x14ac:dyDescent="0.25">
      <c r="A185" s="3"/>
      <c r="B185" s="29" t="s">
        <v>200</v>
      </c>
      <c r="C185" s="24">
        <f>C170*C171</f>
        <v>0</v>
      </c>
      <c r="D185" s="24">
        <f t="shared" ref="D185:J185" si="40">D170*D171</f>
        <v>0</v>
      </c>
      <c r="E185" s="24">
        <f t="shared" si="40"/>
        <v>0</v>
      </c>
      <c r="F185" s="24">
        <f t="shared" si="40"/>
        <v>0</v>
      </c>
      <c r="G185" s="24">
        <f t="shared" si="40"/>
        <v>0</v>
      </c>
      <c r="H185" s="24">
        <f t="shared" si="40"/>
        <v>0</v>
      </c>
      <c r="I185" s="24">
        <f t="shared" si="40"/>
        <v>0</v>
      </c>
      <c r="J185" s="24">
        <f t="shared" si="40"/>
        <v>0</v>
      </c>
      <c r="K185" s="32">
        <f>SUM(C185:J185)</f>
        <v>0</v>
      </c>
      <c r="L185" s="3"/>
    </row>
    <row r="186" spans="1:12" x14ac:dyDescent="0.25">
      <c r="A186" s="3"/>
      <c r="B186" s="29"/>
      <c r="C186" s="24"/>
      <c r="D186" s="24"/>
      <c r="E186" s="24"/>
      <c r="F186" s="24"/>
      <c r="G186" s="24"/>
      <c r="H186" s="24"/>
      <c r="I186" s="24"/>
      <c r="J186" s="24"/>
      <c r="K186" s="32"/>
      <c r="L186" s="3"/>
    </row>
    <row r="187" spans="1:12" ht="15.75" thickBot="1" x14ac:dyDescent="0.3">
      <c r="A187" s="3"/>
      <c r="B187" s="33" t="s">
        <v>3</v>
      </c>
      <c r="C187" s="34">
        <f t="shared" ref="C187:J187" si="41">C183-C185</f>
        <v>0</v>
      </c>
      <c r="D187" s="34">
        <f t="shared" si="41"/>
        <v>0</v>
      </c>
      <c r="E187" s="34">
        <f t="shared" si="41"/>
        <v>0</v>
      </c>
      <c r="F187" s="34">
        <f t="shared" si="41"/>
        <v>0</v>
      </c>
      <c r="G187" s="34">
        <f t="shared" si="41"/>
        <v>0</v>
      </c>
      <c r="H187" s="34">
        <f t="shared" si="41"/>
        <v>0</v>
      </c>
      <c r="I187" s="34">
        <f t="shared" si="41"/>
        <v>0</v>
      </c>
      <c r="J187" s="34">
        <f t="shared" si="41"/>
        <v>0</v>
      </c>
      <c r="K187" s="35">
        <f>SUM(C187:J187)</f>
        <v>0</v>
      </c>
      <c r="L187" s="8"/>
    </row>
    <row r="188" spans="1:12" ht="15.75" thickTop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thickTop="1" x14ac:dyDescent="0.25">
      <c r="A190" s="3"/>
      <c r="B190" s="25" t="s">
        <v>5</v>
      </c>
      <c r="C190" s="26"/>
      <c r="D190" s="26"/>
      <c r="E190" s="26"/>
      <c r="F190" s="26"/>
      <c r="G190" s="26"/>
      <c r="H190" s="26"/>
      <c r="I190" s="26"/>
      <c r="J190" s="26"/>
      <c r="K190" s="27"/>
      <c r="L190" s="3"/>
    </row>
    <row r="191" spans="1:12" x14ac:dyDescent="0.25">
      <c r="A191" s="3"/>
      <c r="B191" s="66" t="s">
        <v>34</v>
      </c>
      <c r="C191" s="12"/>
      <c r="D191" s="12"/>
      <c r="E191" s="12"/>
      <c r="F191" s="5"/>
      <c r="G191" s="12"/>
      <c r="H191" s="12"/>
      <c r="I191" s="12"/>
      <c r="J191" s="12"/>
      <c r="K191" s="28" t="s">
        <v>25</v>
      </c>
      <c r="L191" s="3"/>
    </row>
    <row r="192" spans="1:12" x14ac:dyDescent="0.25">
      <c r="A192" s="3"/>
      <c r="B192" s="29"/>
      <c r="C192" s="13" t="s">
        <v>1</v>
      </c>
      <c r="D192" s="13" t="s">
        <v>1</v>
      </c>
      <c r="E192" s="14" t="s">
        <v>0</v>
      </c>
      <c r="F192" s="14" t="s">
        <v>0</v>
      </c>
      <c r="G192" s="14" t="s">
        <v>0</v>
      </c>
      <c r="H192" s="16" t="s">
        <v>6</v>
      </c>
      <c r="I192" s="16" t="s">
        <v>6</v>
      </c>
      <c r="J192" s="17" t="s">
        <v>6</v>
      </c>
      <c r="K192" s="28" t="s">
        <v>16</v>
      </c>
      <c r="L192" s="6"/>
    </row>
    <row r="193" spans="1:12" x14ac:dyDescent="0.25">
      <c r="A193" s="3"/>
      <c r="B193" s="29"/>
      <c r="C193" s="13" t="s">
        <v>7</v>
      </c>
      <c r="D193" s="13" t="s">
        <v>13</v>
      </c>
      <c r="E193" s="14" t="s">
        <v>171</v>
      </c>
      <c r="F193" s="80" t="s">
        <v>8</v>
      </c>
      <c r="G193" s="14" t="s">
        <v>13</v>
      </c>
      <c r="H193" s="16" t="s">
        <v>7</v>
      </c>
      <c r="I193" s="16" t="s">
        <v>13</v>
      </c>
      <c r="J193" s="17" t="s">
        <v>17</v>
      </c>
      <c r="K193" s="28"/>
      <c r="L193" s="6"/>
    </row>
    <row r="194" spans="1:12" x14ac:dyDescent="0.25">
      <c r="A194" s="3"/>
      <c r="B194" s="29"/>
      <c r="C194" s="19"/>
      <c r="D194" s="19"/>
      <c r="E194" s="20"/>
      <c r="F194" s="20"/>
      <c r="G194" s="20"/>
      <c r="H194" s="22"/>
      <c r="I194" s="22"/>
      <c r="J194" s="23"/>
      <c r="K194" s="30"/>
      <c r="L194" s="3"/>
    </row>
    <row r="195" spans="1:12" x14ac:dyDescent="0.25">
      <c r="A195" s="3"/>
      <c r="B195" s="29" t="s">
        <v>18</v>
      </c>
      <c r="C195" s="19">
        <v>0</v>
      </c>
      <c r="D195" s="19">
        <v>0</v>
      </c>
      <c r="E195" s="20">
        <v>0</v>
      </c>
      <c r="F195" s="20">
        <v>0</v>
      </c>
      <c r="G195" s="20">
        <v>0</v>
      </c>
      <c r="H195" s="22">
        <v>0</v>
      </c>
      <c r="I195" s="22">
        <v>0</v>
      </c>
      <c r="J195" s="23">
        <v>0</v>
      </c>
      <c r="K195" s="30"/>
      <c r="L195" s="3"/>
    </row>
    <row r="196" spans="1:12" ht="15.75" thickBot="1" x14ac:dyDescent="0.3">
      <c r="A196" s="3"/>
      <c r="B196" s="29" t="s">
        <v>20</v>
      </c>
      <c r="C196" s="19">
        <v>1.99</v>
      </c>
      <c r="D196" s="19">
        <v>0</v>
      </c>
      <c r="E196" s="20">
        <v>1.99</v>
      </c>
      <c r="F196" s="20">
        <v>1.99</v>
      </c>
      <c r="G196" s="20">
        <v>0</v>
      </c>
      <c r="H196" s="22">
        <v>1.99</v>
      </c>
      <c r="I196" s="22">
        <v>0</v>
      </c>
      <c r="J196" s="23">
        <v>2.5</v>
      </c>
      <c r="K196" s="30"/>
      <c r="L196" s="3"/>
    </row>
    <row r="197" spans="1:12" ht="15.75" thickBot="1" x14ac:dyDescent="0.3">
      <c r="A197" s="3"/>
      <c r="B197" s="29" t="s">
        <v>198</v>
      </c>
      <c r="C197" s="49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1">
        <v>0</v>
      </c>
      <c r="K197" s="31">
        <f>SUM(C197:J197)</f>
        <v>0</v>
      </c>
      <c r="L197" s="3"/>
    </row>
    <row r="198" spans="1:12" x14ac:dyDescent="0.25">
      <c r="A198" s="3"/>
      <c r="B198" s="29" t="s">
        <v>12</v>
      </c>
      <c r="C198" s="19"/>
      <c r="D198" s="19"/>
      <c r="E198" s="20"/>
      <c r="F198" s="20"/>
      <c r="G198" s="20"/>
      <c r="H198" s="22"/>
      <c r="I198" s="22"/>
      <c r="J198" s="23"/>
      <c r="K198" s="30"/>
      <c r="L198" s="3"/>
    </row>
    <row r="199" spans="1:12" x14ac:dyDescent="0.25">
      <c r="A199" s="3"/>
      <c r="B199" s="29" t="s">
        <v>2</v>
      </c>
      <c r="C199" s="19">
        <v>1.46</v>
      </c>
      <c r="D199" s="19">
        <v>1.46</v>
      </c>
      <c r="E199" s="20">
        <v>1.1599999999999999</v>
      </c>
      <c r="F199" s="20">
        <v>1.1599999999999999</v>
      </c>
      <c r="G199" s="20">
        <v>1.1599999999999999</v>
      </c>
      <c r="H199" s="22">
        <v>0.26</v>
      </c>
      <c r="I199" s="22">
        <v>0.26</v>
      </c>
      <c r="J199" s="23">
        <v>0</v>
      </c>
      <c r="K199" s="30"/>
      <c r="L199" s="3"/>
    </row>
    <row r="200" spans="1:12" x14ac:dyDescent="0.25">
      <c r="A200" s="3"/>
      <c r="B200" s="29" t="s">
        <v>10</v>
      </c>
      <c r="C200" s="19">
        <v>0</v>
      </c>
      <c r="D200" s="19">
        <v>0</v>
      </c>
      <c r="E200" s="20">
        <v>0.3</v>
      </c>
      <c r="F200" s="20">
        <v>0.3</v>
      </c>
      <c r="G200" s="20">
        <v>0.3</v>
      </c>
      <c r="H200" s="22">
        <v>0</v>
      </c>
      <c r="I200" s="22">
        <v>0</v>
      </c>
      <c r="J200" s="23">
        <v>0</v>
      </c>
      <c r="K200" s="30"/>
      <c r="L200" s="3"/>
    </row>
    <row r="201" spans="1:12" ht="15.75" thickBot="1" x14ac:dyDescent="0.3">
      <c r="A201" s="3"/>
      <c r="B201" s="29"/>
      <c r="C201" s="19"/>
      <c r="D201" s="19"/>
      <c r="E201" s="20"/>
      <c r="F201" s="20"/>
      <c r="G201" s="20"/>
      <c r="H201" s="22"/>
      <c r="I201" s="22"/>
      <c r="J201" s="23"/>
      <c r="K201" s="30"/>
      <c r="L201" s="3"/>
    </row>
    <row r="202" spans="1:12" ht="15.75" thickBot="1" x14ac:dyDescent="0.3">
      <c r="A202" s="3"/>
      <c r="B202" s="29" t="s">
        <v>14</v>
      </c>
      <c r="C202" s="49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1">
        <v>0</v>
      </c>
      <c r="K202" s="31">
        <f>SUM(C202:J202)</f>
        <v>0</v>
      </c>
      <c r="L202" s="3"/>
    </row>
    <row r="203" spans="1:12" x14ac:dyDescent="0.25">
      <c r="A203" s="3"/>
      <c r="B203" s="29"/>
      <c r="C203" s="12"/>
      <c r="D203" s="12"/>
      <c r="E203" s="12"/>
      <c r="F203" s="12"/>
      <c r="G203" s="12"/>
      <c r="H203" s="12"/>
      <c r="I203" s="12"/>
      <c r="J203" s="12"/>
      <c r="K203" s="30"/>
      <c r="L203" s="3"/>
    </row>
    <row r="204" spans="1:12" x14ac:dyDescent="0.25">
      <c r="A204" s="3"/>
      <c r="B204" s="29" t="s">
        <v>199</v>
      </c>
      <c r="C204" s="24">
        <f>C195*C197</f>
        <v>0</v>
      </c>
      <c r="D204" s="24">
        <f t="shared" ref="D204:J204" si="42">D195*D197</f>
        <v>0</v>
      </c>
      <c r="E204" s="24">
        <f t="shared" si="42"/>
        <v>0</v>
      </c>
      <c r="F204" s="24">
        <f t="shared" si="42"/>
        <v>0</v>
      </c>
      <c r="G204" s="24">
        <f t="shared" si="42"/>
        <v>0</v>
      </c>
      <c r="H204" s="24">
        <f t="shared" si="42"/>
        <v>0</v>
      </c>
      <c r="I204" s="24">
        <f t="shared" si="42"/>
        <v>0</v>
      </c>
      <c r="J204" s="24">
        <f t="shared" si="42"/>
        <v>0</v>
      </c>
      <c r="K204" s="32">
        <f>SUM(C204:J204)</f>
        <v>0</v>
      </c>
      <c r="L204" s="3"/>
    </row>
    <row r="205" spans="1:12" x14ac:dyDescent="0.25">
      <c r="A205" s="3"/>
      <c r="B205" s="29" t="s">
        <v>21</v>
      </c>
      <c r="C205" s="24">
        <f>C200*C202</f>
        <v>0</v>
      </c>
      <c r="D205" s="24">
        <f>D200*D202</f>
        <v>0</v>
      </c>
      <c r="E205" s="24">
        <f>E200*E202</f>
        <v>0</v>
      </c>
      <c r="F205" s="24">
        <f t="shared" ref="F205:J205" si="43">F200*F202</f>
        <v>0</v>
      </c>
      <c r="G205" s="24">
        <f t="shared" si="43"/>
        <v>0</v>
      </c>
      <c r="H205" s="24">
        <f t="shared" si="43"/>
        <v>0</v>
      </c>
      <c r="I205" s="24">
        <f t="shared" si="43"/>
        <v>0</v>
      </c>
      <c r="J205" s="24">
        <f t="shared" si="43"/>
        <v>0</v>
      </c>
      <c r="K205" s="32">
        <f>SUM(C205:J205)</f>
        <v>0</v>
      </c>
      <c r="L205" s="3"/>
    </row>
    <row r="206" spans="1:12" x14ac:dyDescent="0.25">
      <c r="A206" s="3"/>
      <c r="B206" s="29" t="s">
        <v>22</v>
      </c>
      <c r="C206" s="24">
        <f>C199*C202</f>
        <v>0</v>
      </c>
      <c r="D206" s="24">
        <f>D199*D202</f>
        <v>0</v>
      </c>
      <c r="E206" s="24">
        <f>E199*E202</f>
        <v>0</v>
      </c>
      <c r="F206" s="24">
        <f t="shared" ref="F206:J206" si="44">F199*F202</f>
        <v>0</v>
      </c>
      <c r="G206" s="24">
        <f t="shared" si="44"/>
        <v>0</v>
      </c>
      <c r="H206" s="24">
        <f t="shared" si="44"/>
        <v>0</v>
      </c>
      <c r="I206" s="24">
        <f t="shared" si="44"/>
        <v>0</v>
      </c>
      <c r="J206" s="24">
        <f t="shared" si="44"/>
        <v>0</v>
      </c>
      <c r="K206" s="32">
        <f>SUM(C206:J206)</f>
        <v>0</v>
      </c>
      <c r="L206" s="3"/>
    </row>
    <row r="207" spans="1:12" x14ac:dyDescent="0.25">
      <c r="A207" s="3"/>
      <c r="B207" s="29"/>
      <c r="C207" s="24"/>
      <c r="D207" s="24"/>
      <c r="E207" s="24"/>
      <c r="F207" s="24"/>
      <c r="G207" s="24"/>
      <c r="H207" s="24"/>
      <c r="I207" s="24"/>
      <c r="J207" s="24"/>
      <c r="K207" s="32"/>
      <c r="L207" s="3"/>
    </row>
    <row r="208" spans="1:12" x14ac:dyDescent="0.25">
      <c r="A208" s="3"/>
      <c r="B208" s="29" t="s">
        <v>19</v>
      </c>
      <c r="C208" s="12"/>
      <c r="D208" s="12"/>
      <c r="E208" s="12"/>
      <c r="F208" s="12"/>
      <c r="G208" s="12"/>
      <c r="H208" s="12"/>
      <c r="I208" s="12"/>
      <c r="J208" s="12"/>
      <c r="K208" s="30"/>
      <c r="L208" s="3"/>
    </row>
    <row r="209" spans="1:12" x14ac:dyDescent="0.25">
      <c r="A209" s="3"/>
      <c r="B209" s="29" t="s">
        <v>11</v>
      </c>
      <c r="C209" s="24">
        <f>SUM(C204:C206)</f>
        <v>0</v>
      </c>
      <c r="D209" s="24">
        <f>SUM(D204:D206)</f>
        <v>0</v>
      </c>
      <c r="E209" s="24">
        <f>SUM(E204:E206)</f>
        <v>0</v>
      </c>
      <c r="F209" s="24">
        <f>SUM(F204:F206)</f>
        <v>0</v>
      </c>
      <c r="G209" s="24">
        <f>SUM(G204:G206)</f>
        <v>0</v>
      </c>
      <c r="H209" s="24">
        <f t="shared" ref="H209:J209" si="45">SUM(H204:H206)</f>
        <v>0</v>
      </c>
      <c r="I209" s="24">
        <f t="shared" si="45"/>
        <v>0</v>
      </c>
      <c r="J209" s="24">
        <f t="shared" si="45"/>
        <v>0</v>
      </c>
      <c r="K209" s="32">
        <f>SUM(C209:J209)</f>
        <v>0</v>
      </c>
      <c r="L209" s="3"/>
    </row>
    <row r="210" spans="1:12" x14ac:dyDescent="0.25">
      <c r="A210" s="3"/>
      <c r="B210" s="29"/>
      <c r="C210" s="24"/>
      <c r="D210" s="24"/>
      <c r="E210" s="24"/>
      <c r="F210" s="24"/>
      <c r="G210" s="24"/>
      <c r="H210" s="24"/>
      <c r="I210" s="24"/>
      <c r="J210" s="24"/>
      <c r="K210" s="32"/>
      <c r="L210" s="3"/>
    </row>
    <row r="211" spans="1:12" x14ac:dyDescent="0.25">
      <c r="A211" s="3"/>
      <c r="B211" s="29" t="s">
        <v>200</v>
      </c>
      <c r="C211" s="24">
        <f>C196*C197</f>
        <v>0</v>
      </c>
      <c r="D211" s="24">
        <f t="shared" ref="D211:J211" si="46">D196*D197</f>
        <v>0</v>
      </c>
      <c r="E211" s="24">
        <f t="shared" si="46"/>
        <v>0</v>
      </c>
      <c r="F211" s="24">
        <f t="shared" si="46"/>
        <v>0</v>
      </c>
      <c r="G211" s="24">
        <f t="shared" si="46"/>
        <v>0</v>
      </c>
      <c r="H211" s="24">
        <f t="shared" si="46"/>
        <v>0</v>
      </c>
      <c r="I211" s="24">
        <f t="shared" si="46"/>
        <v>0</v>
      </c>
      <c r="J211" s="24">
        <f t="shared" si="46"/>
        <v>0</v>
      </c>
      <c r="K211" s="32">
        <f>SUM(C211:J211)</f>
        <v>0</v>
      </c>
      <c r="L211" s="3"/>
    </row>
    <row r="212" spans="1:12" x14ac:dyDescent="0.25">
      <c r="A212" s="3"/>
      <c r="B212" s="29"/>
      <c r="C212" s="24"/>
      <c r="D212" s="24"/>
      <c r="E212" s="24"/>
      <c r="F212" s="24"/>
      <c r="G212" s="24"/>
      <c r="H212" s="24"/>
      <c r="I212" s="24"/>
      <c r="J212" s="24"/>
      <c r="K212" s="32"/>
      <c r="L212" s="3"/>
    </row>
    <row r="213" spans="1:12" ht="15.75" thickBot="1" x14ac:dyDescent="0.3">
      <c r="A213" s="3"/>
      <c r="B213" s="33" t="s">
        <v>3</v>
      </c>
      <c r="C213" s="34">
        <f t="shared" ref="C213:J213" si="47">C209-C211</f>
        <v>0</v>
      </c>
      <c r="D213" s="34">
        <f t="shared" si="47"/>
        <v>0</v>
      </c>
      <c r="E213" s="34">
        <f t="shared" si="47"/>
        <v>0</v>
      </c>
      <c r="F213" s="34">
        <f t="shared" si="47"/>
        <v>0</v>
      </c>
      <c r="G213" s="34">
        <f t="shared" si="47"/>
        <v>0</v>
      </c>
      <c r="H213" s="34">
        <f t="shared" si="47"/>
        <v>0</v>
      </c>
      <c r="I213" s="34">
        <f t="shared" si="47"/>
        <v>0</v>
      </c>
      <c r="J213" s="34">
        <f t="shared" si="47"/>
        <v>0</v>
      </c>
      <c r="K213" s="35">
        <f>SUM(C213:J213)</f>
        <v>0</v>
      </c>
      <c r="L213" s="8"/>
    </row>
    <row r="214" spans="1:12" ht="15.75" thickTop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thickTop="1" x14ac:dyDescent="0.25">
      <c r="A216" s="3"/>
      <c r="B216" s="25" t="s">
        <v>5</v>
      </c>
      <c r="C216" s="26"/>
      <c r="D216" s="26"/>
      <c r="E216" s="26"/>
      <c r="F216" s="26"/>
      <c r="G216" s="26"/>
      <c r="H216" s="26"/>
      <c r="I216" s="26"/>
      <c r="J216" s="26"/>
      <c r="K216" s="27"/>
      <c r="L216" s="3"/>
    </row>
    <row r="217" spans="1:12" x14ac:dyDescent="0.25">
      <c r="A217" s="3"/>
      <c r="B217" s="66" t="s">
        <v>35</v>
      </c>
      <c r="C217" s="12"/>
      <c r="D217" s="12"/>
      <c r="E217" s="12"/>
      <c r="F217" s="5"/>
      <c r="G217" s="12"/>
      <c r="H217" s="12"/>
      <c r="I217" s="12"/>
      <c r="J217" s="12"/>
      <c r="K217" s="28" t="s">
        <v>25</v>
      </c>
      <c r="L217" s="3"/>
    </row>
    <row r="218" spans="1:12" x14ac:dyDescent="0.25">
      <c r="A218" s="3"/>
      <c r="B218" s="29"/>
      <c r="C218" s="13" t="s">
        <v>1</v>
      </c>
      <c r="D218" s="13" t="s">
        <v>1</v>
      </c>
      <c r="E218" s="14" t="s">
        <v>0</v>
      </c>
      <c r="F218" s="14" t="s">
        <v>0</v>
      </c>
      <c r="G218" s="14" t="s">
        <v>0</v>
      </c>
      <c r="H218" s="16" t="s">
        <v>6</v>
      </c>
      <c r="I218" s="16" t="s">
        <v>6</v>
      </c>
      <c r="J218" s="17" t="s">
        <v>6</v>
      </c>
      <c r="K218" s="28" t="s">
        <v>16</v>
      </c>
      <c r="L218" s="6"/>
    </row>
    <row r="219" spans="1:12" x14ac:dyDescent="0.25">
      <c r="A219" s="3"/>
      <c r="B219" s="29"/>
      <c r="C219" s="13" t="s">
        <v>7</v>
      </c>
      <c r="D219" s="13" t="s">
        <v>13</v>
      </c>
      <c r="E219" s="14" t="s">
        <v>171</v>
      </c>
      <c r="F219" s="80" t="s">
        <v>8</v>
      </c>
      <c r="G219" s="14" t="s">
        <v>13</v>
      </c>
      <c r="H219" s="16" t="s">
        <v>7</v>
      </c>
      <c r="I219" s="16" t="s">
        <v>13</v>
      </c>
      <c r="J219" s="17" t="s">
        <v>17</v>
      </c>
      <c r="K219" s="28"/>
      <c r="L219" s="6"/>
    </row>
    <row r="220" spans="1:12" x14ac:dyDescent="0.25">
      <c r="A220" s="3"/>
      <c r="B220" s="29"/>
      <c r="C220" s="19"/>
      <c r="D220" s="19"/>
      <c r="E220" s="20"/>
      <c r="F220" s="20"/>
      <c r="G220" s="20"/>
      <c r="H220" s="22"/>
      <c r="I220" s="22"/>
      <c r="J220" s="23"/>
      <c r="K220" s="30"/>
      <c r="L220" s="3"/>
    </row>
    <row r="221" spans="1:12" x14ac:dyDescent="0.25">
      <c r="A221" s="3"/>
      <c r="B221" s="29" t="s">
        <v>18</v>
      </c>
      <c r="C221" s="19">
        <v>0</v>
      </c>
      <c r="D221" s="19">
        <v>0</v>
      </c>
      <c r="E221" s="20">
        <v>0</v>
      </c>
      <c r="F221" s="20">
        <v>0</v>
      </c>
      <c r="G221" s="20">
        <v>0</v>
      </c>
      <c r="H221" s="22">
        <v>0</v>
      </c>
      <c r="I221" s="22">
        <v>0</v>
      </c>
      <c r="J221" s="23">
        <v>0</v>
      </c>
      <c r="K221" s="30"/>
      <c r="L221" s="3"/>
    </row>
    <row r="222" spans="1:12" ht="15.75" thickBot="1" x14ac:dyDescent="0.3">
      <c r="A222" s="3"/>
      <c r="B222" s="29" t="s">
        <v>20</v>
      </c>
      <c r="C222" s="19">
        <v>1.99</v>
      </c>
      <c r="D222" s="19">
        <v>0</v>
      </c>
      <c r="E222" s="20">
        <v>1.99</v>
      </c>
      <c r="F222" s="20">
        <v>1.99</v>
      </c>
      <c r="G222" s="20">
        <v>0</v>
      </c>
      <c r="H222" s="22">
        <v>1.99</v>
      </c>
      <c r="I222" s="22">
        <v>0</v>
      </c>
      <c r="J222" s="23">
        <v>2.5</v>
      </c>
      <c r="K222" s="30"/>
      <c r="L222" s="3"/>
    </row>
    <row r="223" spans="1:12" ht="15.75" thickBot="1" x14ac:dyDescent="0.3">
      <c r="A223" s="3"/>
      <c r="B223" s="29" t="s">
        <v>198</v>
      </c>
      <c r="C223" s="49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1">
        <v>0</v>
      </c>
      <c r="K223" s="31">
        <f>SUM(C223:J223)</f>
        <v>0</v>
      </c>
      <c r="L223" s="3"/>
    </row>
    <row r="224" spans="1:12" x14ac:dyDescent="0.25">
      <c r="A224" s="3"/>
      <c r="B224" s="29" t="s">
        <v>12</v>
      </c>
      <c r="C224" s="19"/>
      <c r="D224" s="19"/>
      <c r="E224" s="20"/>
      <c r="F224" s="20"/>
      <c r="G224" s="20"/>
      <c r="H224" s="22"/>
      <c r="I224" s="22"/>
      <c r="J224" s="23"/>
      <c r="K224" s="30"/>
      <c r="L224" s="3"/>
    </row>
    <row r="225" spans="1:12" x14ac:dyDescent="0.25">
      <c r="A225" s="3"/>
      <c r="B225" s="29" t="s">
        <v>2</v>
      </c>
      <c r="C225" s="19">
        <v>1.46</v>
      </c>
      <c r="D225" s="19">
        <v>1.46</v>
      </c>
      <c r="E225" s="20">
        <v>1.1599999999999999</v>
      </c>
      <c r="F225" s="20">
        <v>1.1599999999999999</v>
      </c>
      <c r="G225" s="20">
        <v>1.1599999999999999</v>
      </c>
      <c r="H225" s="22">
        <v>0.26</v>
      </c>
      <c r="I225" s="22">
        <v>0.26</v>
      </c>
      <c r="J225" s="23">
        <v>0</v>
      </c>
      <c r="K225" s="30"/>
      <c r="L225" s="3"/>
    </row>
    <row r="226" spans="1:12" x14ac:dyDescent="0.25">
      <c r="A226" s="3"/>
      <c r="B226" s="29" t="s">
        <v>10</v>
      </c>
      <c r="C226" s="19">
        <v>0</v>
      </c>
      <c r="D226" s="19">
        <v>0</v>
      </c>
      <c r="E226" s="20">
        <v>0.3</v>
      </c>
      <c r="F226" s="20">
        <v>0.3</v>
      </c>
      <c r="G226" s="20">
        <v>0.3</v>
      </c>
      <c r="H226" s="22">
        <v>0</v>
      </c>
      <c r="I226" s="22">
        <v>0</v>
      </c>
      <c r="J226" s="23">
        <v>0</v>
      </c>
      <c r="K226" s="30"/>
      <c r="L226" s="3"/>
    </row>
    <row r="227" spans="1:12" ht="15.75" thickBot="1" x14ac:dyDescent="0.3">
      <c r="A227" s="3"/>
      <c r="B227" s="29"/>
      <c r="C227" s="19"/>
      <c r="D227" s="19"/>
      <c r="E227" s="20"/>
      <c r="F227" s="20"/>
      <c r="G227" s="20"/>
      <c r="H227" s="22"/>
      <c r="I227" s="22"/>
      <c r="J227" s="23"/>
      <c r="K227" s="30"/>
      <c r="L227" s="3"/>
    </row>
    <row r="228" spans="1:12" ht="15.75" thickBot="1" x14ac:dyDescent="0.3">
      <c r="A228" s="3"/>
      <c r="B228" s="29" t="s">
        <v>14</v>
      </c>
      <c r="C228" s="49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31">
        <f>SUM(C228:J228)</f>
        <v>0</v>
      </c>
      <c r="L228" s="3"/>
    </row>
    <row r="229" spans="1:12" x14ac:dyDescent="0.25">
      <c r="A229" s="3"/>
      <c r="B229" s="29"/>
      <c r="C229" s="12"/>
      <c r="D229" s="12"/>
      <c r="E229" s="12"/>
      <c r="F229" s="12"/>
      <c r="G229" s="12"/>
      <c r="H229" s="12"/>
      <c r="I229" s="12"/>
      <c r="J229" s="12"/>
      <c r="K229" s="30"/>
      <c r="L229" s="3"/>
    </row>
    <row r="230" spans="1:12" x14ac:dyDescent="0.25">
      <c r="A230" s="3"/>
      <c r="B230" s="29" t="s">
        <v>199</v>
      </c>
      <c r="C230" s="24">
        <f>C221*C223</f>
        <v>0</v>
      </c>
      <c r="D230" s="24">
        <f t="shared" ref="D230:J230" si="48">D221*D223</f>
        <v>0</v>
      </c>
      <c r="E230" s="24">
        <f t="shared" si="48"/>
        <v>0</v>
      </c>
      <c r="F230" s="24">
        <f t="shared" si="48"/>
        <v>0</v>
      </c>
      <c r="G230" s="24">
        <f t="shared" si="48"/>
        <v>0</v>
      </c>
      <c r="H230" s="24">
        <f t="shared" si="48"/>
        <v>0</v>
      </c>
      <c r="I230" s="24">
        <f t="shared" si="48"/>
        <v>0</v>
      </c>
      <c r="J230" s="24">
        <f t="shared" si="48"/>
        <v>0</v>
      </c>
      <c r="K230" s="32">
        <f>SUM(C230:J230)</f>
        <v>0</v>
      </c>
      <c r="L230" s="3"/>
    </row>
    <row r="231" spans="1:12" x14ac:dyDescent="0.25">
      <c r="A231" s="3"/>
      <c r="B231" s="29" t="s">
        <v>21</v>
      </c>
      <c r="C231" s="24">
        <f>C226*C228</f>
        <v>0</v>
      </c>
      <c r="D231" s="24">
        <f>D226*D228</f>
        <v>0</v>
      </c>
      <c r="E231" s="24">
        <f>E226*E228</f>
        <v>0</v>
      </c>
      <c r="F231" s="24">
        <f t="shared" ref="F231:J231" si="49">F226*F228</f>
        <v>0</v>
      </c>
      <c r="G231" s="24">
        <f t="shared" si="49"/>
        <v>0</v>
      </c>
      <c r="H231" s="24">
        <f t="shared" si="49"/>
        <v>0</v>
      </c>
      <c r="I231" s="24">
        <f t="shared" si="49"/>
        <v>0</v>
      </c>
      <c r="J231" s="24">
        <f t="shared" si="49"/>
        <v>0</v>
      </c>
      <c r="K231" s="32">
        <f>SUM(C231:J231)</f>
        <v>0</v>
      </c>
      <c r="L231" s="3"/>
    </row>
    <row r="232" spans="1:12" x14ac:dyDescent="0.25">
      <c r="A232" s="3"/>
      <c r="B232" s="29" t="s">
        <v>22</v>
      </c>
      <c r="C232" s="24">
        <f>C225*C228</f>
        <v>0</v>
      </c>
      <c r="D232" s="24">
        <f>D225*D228</f>
        <v>0</v>
      </c>
      <c r="E232" s="24">
        <f>E225*E228</f>
        <v>0</v>
      </c>
      <c r="F232" s="24">
        <f t="shared" ref="F232:J232" si="50">F225*F228</f>
        <v>0</v>
      </c>
      <c r="G232" s="24">
        <f t="shared" si="50"/>
        <v>0</v>
      </c>
      <c r="H232" s="24">
        <f t="shared" si="50"/>
        <v>0</v>
      </c>
      <c r="I232" s="24">
        <f t="shared" si="50"/>
        <v>0</v>
      </c>
      <c r="J232" s="24">
        <f t="shared" si="50"/>
        <v>0</v>
      </c>
      <c r="K232" s="32">
        <f>SUM(C232:J232)</f>
        <v>0</v>
      </c>
      <c r="L232" s="3"/>
    </row>
    <row r="233" spans="1:12" x14ac:dyDescent="0.25">
      <c r="A233" s="3"/>
      <c r="B233" s="29"/>
      <c r="C233" s="24"/>
      <c r="D233" s="24"/>
      <c r="E233" s="24"/>
      <c r="F233" s="24"/>
      <c r="G233" s="24"/>
      <c r="H233" s="24"/>
      <c r="I233" s="24"/>
      <c r="J233" s="24"/>
      <c r="K233" s="32"/>
      <c r="L233" s="3"/>
    </row>
    <row r="234" spans="1:12" x14ac:dyDescent="0.25">
      <c r="A234" s="3"/>
      <c r="B234" s="29" t="s">
        <v>19</v>
      </c>
      <c r="C234" s="12"/>
      <c r="D234" s="12"/>
      <c r="E234" s="12"/>
      <c r="F234" s="12"/>
      <c r="G234" s="12"/>
      <c r="H234" s="12"/>
      <c r="I234" s="12"/>
      <c r="J234" s="12"/>
      <c r="K234" s="30"/>
      <c r="L234" s="3"/>
    </row>
    <row r="235" spans="1:12" x14ac:dyDescent="0.25">
      <c r="A235" s="3"/>
      <c r="B235" s="29" t="s">
        <v>11</v>
      </c>
      <c r="C235" s="24">
        <f>SUM(C230:C232)</f>
        <v>0</v>
      </c>
      <c r="D235" s="24">
        <f>SUM(D230:D232)</f>
        <v>0</v>
      </c>
      <c r="E235" s="24">
        <f>SUM(E230:E232)</f>
        <v>0</v>
      </c>
      <c r="F235" s="24">
        <f>SUM(F230:F232)</f>
        <v>0</v>
      </c>
      <c r="G235" s="24">
        <f>SUM(G230:G232)</f>
        <v>0</v>
      </c>
      <c r="H235" s="24">
        <f t="shared" ref="H235:J235" si="51">SUM(H230:H232)</f>
        <v>0</v>
      </c>
      <c r="I235" s="24">
        <f t="shared" si="51"/>
        <v>0</v>
      </c>
      <c r="J235" s="24">
        <f t="shared" si="51"/>
        <v>0</v>
      </c>
      <c r="K235" s="32">
        <f>SUM(C235:J235)</f>
        <v>0</v>
      </c>
      <c r="L235" s="3"/>
    </row>
    <row r="236" spans="1:12" x14ac:dyDescent="0.25">
      <c r="A236" s="3"/>
      <c r="B236" s="29"/>
      <c r="C236" s="24"/>
      <c r="D236" s="24"/>
      <c r="E236" s="24"/>
      <c r="F236" s="24"/>
      <c r="G236" s="24"/>
      <c r="H236" s="24"/>
      <c r="I236" s="24"/>
      <c r="J236" s="24"/>
      <c r="K236" s="32"/>
      <c r="L236" s="3"/>
    </row>
    <row r="237" spans="1:12" x14ac:dyDescent="0.25">
      <c r="A237" s="3"/>
      <c r="B237" s="29" t="s">
        <v>200</v>
      </c>
      <c r="C237" s="24">
        <f>C222*C223</f>
        <v>0</v>
      </c>
      <c r="D237" s="24">
        <f t="shared" ref="D237:J237" si="52">D222*D223</f>
        <v>0</v>
      </c>
      <c r="E237" s="24">
        <f t="shared" si="52"/>
        <v>0</v>
      </c>
      <c r="F237" s="24">
        <f t="shared" si="52"/>
        <v>0</v>
      </c>
      <c r="G237" s="24">
        <f t="shared" si="52"/>
        <v>0</v>
      </c>
      <c r="H237" s="24">
        <f t="shared" si="52"/>
        <v>0</v>
      </c>
      <c r="I237" s="24">
        <f t="shared" si="52"/>
        <v>0</v>
      </c>
      <c r="J237" s="24">
        <f t="shared" si="52"/>
        <v>0</v>
      </c>
      <c r="K237" s="32">
        <f>SUM(C237:J237)</f>
        <v>0</v>
      </c>
      <c r="L237" s="3"/>
    </row>
    <row r="238" spans="1:12" x14ac:dyDescent="0.25">
      <c r="A238" s="3"/>
      <c r="B238" s="29"/>
      <c r="C238" s="24"/>
      <c r="D238" s="24"/>
      <c r="E238" s="24"/>
      <c r="F238" s="24"/>
      <c r="G238" s="24"/>
      <c r="H238" s="24"/>
      <c r="I238" s="24"/>
      <c r="J238" s="24"/>
      <c r="K238" s="32"/>
      <c r="L238" s="3"/>
    </row>
    <row r="239" spans="1:12" ht="15.75" thickBot="1" x14ac:dyDescent="0.3">
      <c r="A239" s="3"/>
      <c r="B239" s="33" t="s">
        <v>3</v>
      </c>
      <c r="C239" s="34">
        <f t="shared" ref="C239:J239" si="53">C235-C237</f>
        <v>0</v>
      </c>
      <c r="D239" s="34">
        <f t="shared" si="53"/>
        <v>0</v>
      </c>
      <c r="E239" s="34">
        <f t="shared" si="53"/>
        <v>0</v>
      </c>
      <c r="F239" s="34">
        <f t="shared" si="53"/>
        <v>0</v>
      </c>
      <c r="G239" s="34">
        <f t="shared" si="53"/>
        <v>0</v>
      </c>
      <c r="H239" s="34">
        <f t="shared" si="53"/>
        <v>0</v>
      </c>
      <c r="I239" s="34">
        <f t="shared" si="53"/>
        <v>0</v>
      </c>
      <c r="J239" s="34">
        <f t="shared" si="53"/>
        <v>0</v>
      </c>
      <c r="K239" s="35">
        <f>SUM(C239:J239)</f>
        <v>0</v>
      </c>
      <c r="L239" s="8"/>
    </row>
    <row r="240" spans="1:12" ht="15.75" thickTop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thickTop="1" x14ac:dyDescent="0.25">
      <c r="A242" s="3"/>
      <c r="B242" s="25" t="s">
        <v>5</v>
      </c>
      <c r="C242" s="26"/>
      <c r="D242" s="26"/>
      <c r="E242" s="26"/>
      <c r="F242" s="26"/>
      <c r="G242" s="26"/>
      <c r="H242" s="26"/>
      <c r="I242" s="26"/>
      <c r="J242" s="26"/>
      <c r="K242" s="27"/>
      <c r="L242" s="3"/>
    </row>
    <row r="243" spans="1:12" x14ac:dyDescent="0.25">
      <c r="A243" s="3"/>
      <c r="B243" s="66" t="s">
        <v>36</v>
      </c>
      <c r="C243" s="12"/>
      <c r="D243" s="12"/>
      <c r="E243" s="12"/>
      <c r="F243" s="5"/>
      <c r="G243" s="12"/>
      <c r="H243" s="12"/>
      <c r="I243" s="12"/>
      <c r="J243" s="12"/>
      <c r="K243" s="28" t="s">
        <v>25</v>
      </c>
      <c r="L243" s="3"/>
    </row>
    <row r="244" spans="1:12" x14ac:dyDescent="0.25">
      <c r="A244" s="3"/>
      <c r="B244" s="29"/>
      <c r="C244" s="13" t="s">
        <v>1</v>
      </c>
      <c r="D244" s="13" t="s">
        <v>1</v>
      </c>
      <c r="E244" s="14" t="s">
        <v>0</v>
      </c>
      <c r="F244" s="14" t="s">
        <v>0</v>
      </c>
      <c r="G244" s="14" t="s">
        <v>0</v>
      </c>
      <c r="H244" s="16" t="s">
        <v>6</v>
      </c>
      <c r="I244" s="16" t="s">
        <v>6</v>
      </c>
      <c r="J244" s="17" t="s">
        <v>6</v>
      </c>
      <c r="K244" s="28" t="s">
        <v>16</v>
      </c>
      <c r="L244" s="6"/>
    </row>
    <row r="245" spans="1:12" x14ac:dyDescent="0.25">
      <c r="A245" s="3"/>
      <c r="B245" s="29"/>
      <c r="C245" s="13" t="s">
        <v>7</v>
      </c>
      <c r="D245" s="13" t="s">
        <v>13</v>
      </c>
      <c r="E245" s="14" t="s">
        <v>171</v>
      </c>
      <c r="F245" s="80" t="s">
        <v>8</v>
      </c>
      <c r="G245" s="14" t="s">
        <v>13</v>
      </c>
      <c r="H245" s="16" t="s">
        <v>7</v>
      </c>
      <c r="I245" s="16" t="s">
        <v>13</v>
      </c>
      <c r="J245" s="17" t="s">
        <v>17</v>
      </c>
      <c r="K245" s="28"/>
      <c r="L245" s="6"/>
    </row>
    <row r="246" spans="1:12" x14ac:dyDescent="0.25">
      <c r="A246" s="3"/>
      <c r="B246" s="29"/>
      <c r="C246" s="19"/>
      <c r="D246" s="19"/>
      <c r="E246" s="20"/>
      <c r="F246" s="20"/>
      <c r="G246" s="20"/>
      <c r="H246" s="22"/>
      <c r="I246" s="22"/>
      <c r="J246" s="23"/>
      <c r="K246" s="30"/>
      <c r="L246" s="3"/>
    </row>
    <row r="247" spans="1:12" x14ac:dyDescent="0.25">
      <c r="A247" s="3"/>
      <c r="B247" s="29" t="s">
        <v>18</v>
      </c>
      <c r="C247" s="19">
        <v>0</v>
      </c>
      <c r="D247" s="19">
        <v>0</v>
      </c>
      <c r="E247" s="20">
        <v>0</v>
      </c>
      <c r="F247" s="20">
        <v>0</v>
      </c>
      <c r="G247" s="20">
        <v>0</v>
      </c>
      <c r="H247" s="22">
        <v>0</v>
      </c>
      <c r="I247" s="22">
        <v>0</v>
      </c>
      <c r="J247" s="23">
        <v>0</v>
      </c>
      <c r="K247" s="30"/>
      <c r="L247" s="3"/>
    </row>
    <row r="248" spans="1:12" ht="15.75" thickBot="1" x14ac:dyDescent="0.3">
      <c r="A248" s="3"/>
      <c r="B248" s="29" t="s">
        <v>20</v>
      </c>
      <c r="C248" s="19">
        <v>1.99</v>
      </c>
      <c r="D248" s="19">
        <v>0</v>
      </c>
      <c r="E248" s="20">
        <v>1.99</v>
      </c>
      <c r="F248" s="20">
        <v>1.99</v>
      </c>
      <c r="G248" s="20">
        <v>0</v>
      </c>
      <c r="H248" s="22">
        <v>1.99</v>
      </c>
      <c r="I248" s="22">
        <v>0</v>
      </c>
      <c r="J248" s="23">
        <v>2.5</v>
      </c>
      <c r="K248" s="30"/>
      <c r="L248" s="3"/>
    </row>
    <row r="249" spans="1:12" ht="15.75" thickBot="1" x14ac:dyDescent="0.3">
      <c r="A249" s="3"/>
      <c r="B249" s="29" t="s">
        <v>198</v>
      </c>
      <c r="C249" s="49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1">
        <v>0</v>
      </c>
      <c r="K249" s="31">
        <f>SUM(C249:J249)</f>
        <v>0</v>
      </c>
      <c r="L249" s="3"/>
    </row>
    <row r="250" spans="1:12" x14ac:dyDescent="0.25">
      <c r="A250" s="3"/>
      <c r="B250" s="29" t="s">
        <v>12</v>
      </c>
      <c r="C250" s="19"/>
      <c r="D250" s="19"/>
      <c r="E250" s="20"/>
      <c r="F250" s="20"/>
      <c r="G250" s="20"/>
      <c r="H250" s="22"/>
      <c r="I250" s="22"/>
      <c r="J250" s="23"/>
      <c r="K250" s="30"/>
      <c r="L250" s="3"/>
    </row>
    <row r="251" spans="1:12" x14ac:dyDescent="0.25">
      <c r="A251" s="3"/>
      <c r="B251" s="29" t="s">
        <v>2</v>
      </c>
      <c r="C251" s="19">
        <v>1.46</v>
      </c>
      <c r="D251" s="19">
        <v>1.46</v>
      </c>
      <c r="E251" s="20">
        <v>1.1599999999999999</v>
      </c>
      <c r="F251" s="20">
        <v>1.1599999999999999</v>
      </c>
      <c r="G251" s="20">
        <v>1.1599999999999999</v>
      </c>
      <c r="H251" s="22">
        <v>0.26</v>
      </c>
      <c r="I251" s="22">
        <v>0.26</v>
      </c>
      <c r="J251" s="23">
        <v>0</v>
      </c>
      <c r="K251" s="30"/>
      <c r="L251" s="3"/>
    </row>
    <row r="252" spans="1:12" x14ac:dyDescent="0.25">
      <c r="A252" s="3"/>
      <c r="B252" s="29" t="s">
        <v>10</v>
      </c>
      <c r="C252" s="19">
        <v>0</v>
      </c>
      <c r="D252" s="19">
        <v>0</v>
      </c>
      <c r="E252" s="20">
        <v>0.3</v>
      </c>
      <c r="F252" s="20">
        <v>0.3</v>
      </c>
      <c r="G252" s="20">
        <v>0.3</v>
      </c>
      <c r="H252" s="22">
        <v>0</v>
      </c>
      <c r="I252" s="22">
        <v>0</v>
      </c>
      <c r="J252" s="23">
        <v>0</v>
      </c>
      <c r="K252" s="30"/>
      <c r="L252" s="3"/>
    </row>
    <row r="253" spans="1:12" ht="15.75" thickBot="1" x14ac:dyDescent="0.3">
      <c r="A253" s="3"/>
      <c r="B253" s="29"/>
      <c r="C253" s="19"/>
      <c r="D253" s="19"/>
      <c r="E253" s="20"/>
      <c r="F253" s="20"/>
      <c r="G253" s="20"/>
      <c r="H253" s="22"/>
      <c r="I253" s="22"/>
      <c r="J253" s="23"/>
      <c r="K253" s="30"/>
      <c r="L253" s="3"/>
    </row>
    <row r="254" spans="1:12" ht="15.75" thickBot="1" x14ac:dyDescent="0.3">
      <c r="A254" s="3"/>
      <c r="B254" s="29" t="s">
        <v>14</v>
      </c>
      <c r="C254" s="49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1">
        <v>0</v>
      </c>
      <c r="K254" s="31">
        <f>SUM(C254:J254)</f>
        <v>0</v>
      </c>
      <c r="L254" s="3"/>
    </row>
    <row r="255" spans="1:12" x14ac:dyDescent="0.25">
      <c r="A255" s="3"/>
      <c r="B255" s="29"/>
      <c r="C255" s="12"/>
      <c r="D255" s="12"/>
      <c r="E255" s="12"/>
      <c r="F255" s="12"/>
      <c r="G255" s="12"/>
      <c r="H255" s="12"/>
      <c r="I255" s="12"/>
      <c r="J255" s="12"/>
      <c r="K255" s="30"/>
      <c r="L255" s="3"/>
    </row>
    <row r="256" spans="1:12" x14ac:dyDescent="0.25">
      <c r="A256" s="3"/>
      <c r="B256" s="29" t="s">
        <v>199</v>
      </c>
      <c r="C256" s="24">
        <f>C247*C249</f>
        <v>0</v>
      </c>
      <c r="D256" s="24">
        <f t="shared" ref="D256:J256" si="54">D247*D249</f>
        <v>0</v>
      </c>
      <c r="E256" s="24">
        <f t="shared" si="54"/>
        <v>0</v>
      </c>
      <c r="F256" s="24">
        <f t="shared" si="54"/>
        <v>0</v>
      </c>
      <c r="G256" s="24">
        <f t="shared" si="54"/>
        <v>0</v>
      </c>
      <c r="H256" s="24">
        <f t="shared" si="54"/>
        <v>0</v>
      </c>
      <c r="I256" s="24">
        <f t="shared" si="54"/>
        <v>0</v>
      </c>
      <c r="J256" s="24">
        <f t="shared" si="54"/>
        <v>0</v>
      </c>
      <c r="K256" s="32">
        <f>SUM(C256:J256)</f>
        <v>0</v>
      </c>
      <c r="L256" s="3"/>
    </row>
    <row r="257" spans="1:12" x14ac:dyDescent="0.25">
      <c r="A257" s="3"/>
      <c r="B257" s="29" t="s">
        <v>21</v>
      </c>
      <c r="C257" s="24">
        <f>C252*C254</f>
        <v>0</v>
      </c>
      <c r="D257" s="24">
        <f>D252*D254</f>
        <v>0</v>
      </c>
      <c r="E257" s="24">
        <f>E252*E254</f>
        <v>0</v>
      </c>
      <c r="F257" s="24">
        <f t="shared" ref="F257:J257" si="55">F252*F254</f>
        <v>0</v>
      </c>
      <c r="G257" s="24">
        <f t="shared" si="55"/>
        <v>0</v>
      </c>
      <c r="H257" s="24">
        <f t="shared" si="55"/>
        <v>0</v>
      </c>
      <c r="I257" s="24">
        <f t="shared" si="55"/>
        <v>0</v>
      </c>
      <c r="J257" s="24">
        <f t="shared" si="55"/>
        <v>0</v>
      </c>
      <c r="K257" s="32">
        <f>SUM(C257:J257)</f>
        <v>0</v>
      </c>
      <c r="L257" s="3"/>
    </row>
    <row r="258" spans="1:12" x14ac:dyDescent="0.25">
      <c r="A258" s="3"/>
      <c r="B258" s="29" t="s">
        <v>22</v>
      </c>
      <c r="C258" s="24">
        <f>C251*C254</f>
        <v>0</v>
      </c>
      <c r="D258" s="24">
        <f>D251*D254</f>
        <v>0</v>
      </c>
      <c r="E258" s="24">
        <f>E251*E254</f>
        <v>0</v>
      </c>
      <c r="F258" s="24">
        <f t="shared" ref="F258:J258" si="56">F251*F254</f>
        <v>0</v>
      </c>
      <c r="G258" s="24">
        <f t="shared" si="56"/>
        <v>0</v>
      </c>
      <c r="H258" s="24">
        <f t="shared" si="56"/>
        <v>0</v>
      </c>
      <c r="I258" s="24">
        <f t="shared" si="56"/>
        <v>0</v>
      </c>
      <c r="J258" s="24">
        <f t="shared" si="56"/>
        <v>0</v>
      </c>
      <c r="K258" s="32">
        <f>SUM(C258:J258)</f>
        <v>0</v>
      </c>
      <c r="L258" s="3"/>
    </row>
    <row r="259" spans="1:12" x14ac:dyDescent="0.25">
      <c r="A259" s="3"/>
      <c r="B259" s="29"/>
      <c r="C259" s="24"/>
      <c r="D259" s="24"/>
      <c r="E259" s="24"/>
      <c r="F259" s="24"/>
      <c r="G259" s="24"/>
      <c r="H259" s="24"/>
      <c r="I259" s="24"/>
      <c r="J259" s="24"/>
      <c r="K259" s="32"/>
      <c r="L259" s="3"/>
    </row>
    <row r="260" spans="1:12" x14ac:dyDescent="0.25">
      <c r="A260" s="3"/>
      <c r="B260" s="29" t="s">
        <v>19</v>
      </c>
      <c r="C260" s="12"/>
      <c r="D260" s="12"/>
      <c r="E260" s="12"/>
      <c r="F260" s="12"/>
      <c r="G260" s="12"/>
      <c r="H260" s="12"/>
      <c r="I260" s="12"/>
      <c r="J260" s="12"/>
      <c r="K260" s="30"/>
      <c r="L260" s="3"/>
    </row>
    <row r="261" spans="1:12" x14ac:dyDescent="0.25">
      <c r="A261" s="3"/>
      <c r="B261" s="29" t="s">
        <v>11</v>
      </c>
      <c r="C261" s="24">
        <f>SUM(C256:C258)</f>
        <v>0</v>
      </c>
      <c r="D261" s="24">
        <f>SUM(D256:D258)</f>
        <v>0</v>
      </c>
      <c r="E261" s="24">
        <f>SUM(E256:E258)</f>
        <v>0</v>
      </c>
      <c r="F261" s="24">
        <f>SUM(F256:F258)</f>
        <v>0</v>
      </c>
      <c r="G261" s="24">
        <f>SUM(G256:G258)</f>
        <v>0</v>
      </c>
      <c r="H261" s="24">
        <f t="shared" ref="H261:J261" si="57">SUM(H256:H258)</f>
        <v>0</v>
      </c>
      <c r="I261" s="24">
        <f t="shared" si="57"/>
        <v>0</v>
      </c>
      <c r="J261" s="24">
        <f t="shared" si="57"/>
        <v>0</v>
      </c>
      <c r="K261" s="32">
        <f>SUM(C261:J261)</f>
        <v>0</v>
      </c>
      <c r="L261" s="3"/>
    </row>
    <row r="262" spans="1:12" x14ac:dyDescent="0.25">
      <c r="A262" s="3"/>
      <c r="B262" s="29"/>
      <c r="C262" s="24"/>
      <c r="D262" s="24"/>
      <c r="E262" s="24"/>
      <c r="F262" s="24"/>
      <c r="G262" s="24"/>
      <c r="H262" s="24"/>
      <c r="I262" s="24"/>
      <c r="J262" s="24"/>
      <c r="K262" s="32"/>
      <c r="L262" s="3"/>
    </row>
    <row r="263" spans="1:12" x14ac:dyDescent="0.25">
      <c r="A263" s="3"/>
      <c r="B263" s="29" t="s">
        <v>200</v>
      </c>
      <c r="C263" s="24">
        <f>C248*C249</f>
        <v>0</v>
      </c>
      <c r="D263" s="24">
        <f t="shared" ref="D263:J263" si="58">D248*D249</f>
        <v>0</v>
      </c>
      <c r="E263" s="24">
        <f t="shared" si="58"/>
        <v>0</v>
      </c>
      <c r="F263" s="24">
        <f t="shared" si="58"/>
        <v>0</v>
      </c>
      <c r="G263" s="24">
        <f t="shared" si="58"/>
        <v>0</v>
      </c>
      <c r="H263" s="24">
        <f t="shared" si="58"/>
        <v>0</v>
      </c>
      <c r="I263" s="24">
        <f t="shared" si="58"/>
        <v>0</v>
      </c>
      <c r="J263" s="24">
        <f t="shared" si="58"/>
        <v>0</v>
      </c>
      <c r="K263" s="32">
        <f>SUM(C263:J263)</f>
        <v>0</v>
      </c>
      <c r="L263" s="3"/>
    </row>
    <row r="264" spans="1:12" x14ac:dyDescent="0.25">
      <c r="A264" s="3"/>
      <c r="B264" s="29"/>
      <c r="C264" s="24"/>
      <c r="D264" s="24"/>
      <c r="E264" s="24"/>
      <c r="F264" s="24"/>
      <c r="G264" s="24"/>
      <c r="H264" s="24"/>
      <c r="I264" s="24"/>
      <c r="J264" s="24"/>
      <c r="K264" s="32"/>
      <c r="L264" s="3"/>
    </row>
    <row r="265" spans="1:12" ht="15.75" thickBot="1" x14ac:dyDescent="0.3">
      <c r="A265" s="3"/>
      <c r="B265" s="33" t="s">
        <v>3</v>
      </c>
      <c r="C265" s="34">
        <f t="shared" ref="C265:J265" si="59">C261-C263</f>
        <v>0</v>
      </c>
      <c r="D265" s="34">
        <f t="shared" si="59"/>
        <v>0</v>
      </c>
      <c r="E265" s="34">
        <f t="shared" si="59"/>
        <v>0</v>
      </c>
      <c r="F265" s="34">
        <f t="shared" si="59"/>
        <v>0</v>
      </c>
      <c r="G265" s="34">
        <f t="shared" si="59"/>
        <v>0</v>
      </c>
      <c r="H265" s="34">
        <f t="shared" si="59"/>
        <v>0</v>
      </c>
      <c r="I265" s="34">
        <f t="shared" si="59"/>
        <v>0</v>
      </c>
      <c r="J265" s="34">
        <f t="shared" si="59"/>
        <v>0</v>
      </c>
      <c r="K265" s="35">
        <f>SUM(C265:J265)</f>
        <v>0</v>
      </c>
      <c r="L265" s="8"/>
    </row>
    <row r="266" spans="1:12" ht="15.75" thickTop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thickTop="1" x14ac:dyDescent="0.25">
      <c r="A268" s="3"/>
      <c r="B268" s="25" t="s">
        <v>5</v>
      </c>
      <c r="C268" s="26"/>
      <c r="D268" s="26"/>
      <c r="E268" s="26"/>
      <c r="F268" s="26"/>
      <c r="G268" s="26"/>
      <c r="H268" s="26"/>
      <c r="I268" s="26"/>
      <c r="J268" s="26"/>
      <c r="K268" s="27"/>
      <c r="L268" s="3"/>
    </row>
    <row r="269" spans="1:12" x14ac:dyDescent="0.25">
      <c r="A269" s="3"/>
      <c r="B269" s="66" t="s">
        <v>37</v>
      </c>
      <c r="C269" s="12"/>
      <c r="D269" s="12"/>
      <c r="E269" s="12"/>
      <c r="F269" s="5"/>
      <c r="G269" s="12"/>
      <c r="H269" s="12"/>
      <c r="I269" s="12"/>
      <c r="J269" s="12"/>
      <c r="K269" s="28" t="s">
        <v>25</v>
      </c>
      <c r="L269" s="3"/>
    </row>
    <row r="270" spans="1:12" x14ac:dyDescent="0.25">
      <c r="A270" s="3"/>
      <c r="B270" s="29"/>
      <c r="C270" s="13" t="s">
        <v>1</v>
      </c>
      <c r="D270" s="13" t="s">
        <v>1</v>
      </c>
      <c r="E270" s="14" t="s">
        <v>0</v>
      </c>
      <c r="F270" s="14" t="s">
        <v>0</v>
      </c>
      <c r="G270" s="14" t="s">
        <v>0</v>
      </c>
      <c r="H270" s="16" t="s">
        <v>6</v>
      </c>
      <c r="I270" s="16" t="s">
        <v>6</v>
      </c>
      <c r="J270" s="17" t="s">
        <v>6</v>
      </c>
      <c r="K270" s="28" t="s">
        <v>16</v>
      </c>
      <c r="L270" s="6"/>
    </row>
    <row r="271" spans="1:12" x14ac:dyDescent="0.25">
      <c r="A271" s="3"/>
      <c r="B271" s="29"/>
      <c r="C271" s="13" t="s">
        <v>7</v>
      </c>
      <c r="D271" s="13" t="s">
        <v>13</v>
      </c>
      <c r="E271" s="14" t="s">
        <v>171</v>
      </c>
      <c r="F271" s="80" t="s">
        <v>8</v>
      </c>
      <c r="G271" s="14" t="s">
        <v>13</v>
      </c>
      <c r="H271" s="16" t="s">
        <v>7</v>
      </c>
      <c r="I271" s="16" t="s">
        <v>13</v>
      </c>
      <c r="J271" s="17" t="s">
        <v>17</v>
      </c>
      <c r="K271" s="28"/>
      <c r="L271" s="6"/>
    </row>
    <row r="272" spans="1:12" x14ac:dyDescent="0.25">
      <c r="A272" s="3"/>
      <c r="B272" s="29"/>
      <c r="C272" s="19"/>
      <c r="D272" s="19"/>
      <c r="E272" s="20"/>
      <c r="F272" s="20"/>
      <c r="G272" s="20"/>
      <c r="H272" s="22"/>
      <c r="I272" s="22"/>
      <c r="J272" s="23"/>
      <c r="K272" s="30"/>
      <c r="L272" s="3"/>
    </row>
    <row r="273" spans="1:12" x14ac:dyDescent="0.25">
      <c r="A273" s="3"/>
      <c r="B273" s="29" t="s">
        <v>18</v>
      </c>
      <c r="C273" s="19">
        <v>0</v>
      </c>
      <c r="D273" s="19">
        <v>0</v>
      </c>
      <c r="E273" s="20">
        <v>0</v>
      </c>
      <c r="F273" s="20">
        <v>0</v>
      </c>
      <c r="G273" s="20">
        <v>0</v>
      </c>
      <c r="H273" s="22">
        <v>0</v>
      </c>
      <c r="I273" s="22">
        <v>0</v>
      </c>
      <c r="J273" s="23">
        <v>0</v>
      </c>
      <c r="K273" s="30"/>
      <c r="L273" s="3"/>
    </row>
    <row r="274" spans="1:12" ht="15.75" thickBot="1" x14ac:dyDescent="0.3">
      <c r="A274" s="3"/>
      <c r="B274" s="29" t="s">
        <v>20</v>
      </c>
      <c r="C274" s="19">
        <v>1.99</v>
      </c>
      <c r="D274" s="19">
        <v>0</v>
      </c>
      <c r="E274" s="20">
        <v>1.99</v>
      </c>
      <c r="F274" s="20">
        <v>1.99</v>
      </c>
      <c r="G274" s="20">
        <v>0</v>
      </c>
      <c r="H274" s="22">
        <v>1.99</v>
      </c>
      <c r="I274" s="22">
        <v>0</v>
      </c>
      <c r="J274" s="23">
        <v>2.5</v>
      </c>
      <c r="K274" s="30"/>
      <c r="L274" s="3"/>
    </row>
    <row r="275" spans="1:12" ht="15.75" thickBot="1" x14ac:dyDescent="0.3">
      <c r="A275" s="3"/>
      <c r="B275" s="29" t="s">
        <v>198</v>
      </c>
      <c r="C275" s="49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31">
        <f>SUM(C275:J275)</f>
        <v>0</v>
      </c>
      <c r="L275" s="3"/>
    </row>
    <row r="276" spans="1:12" x14ac:dyDescent="0.25">
      <c r="A276" s="3"/>
      <c r="B276" s="29" t="s">
        <v>12</v>
      </c>
      <c r="C276" s="19"/>
      <c r="D276" s="19"/>
      <c r="E276" s="20"/>
      <c r="F276" s="20"/>
      <c r="G276" s="20"/>
      <c r="H276" s="22"/>
      <c r="I276" s="22"/>
      <c r="J276" s="23"/>
      <c r="K276" s="30"/>
      <c r="L276" s="3"/>
    </row>
    <row r="277" spans="1:12" x14ac:dyDescent="0.25">
      <c r="A277" s="3"/>
      <c r="B277" s="29" t="s">
        <v>2</v>
      </c>
      <c r="C277" s="19">
        <v>1.46</v>
      </c>
      <c r="D277" s="19">
        <v>1.46</v>
      </c>
      <c r="E277" s="20">
        <v>1.1599999999999999</v>
      </c>
      <c r="F277" s="20">
        <v>1.1599999999999999</v>
      </c>
      <c r="G277" s="20">
        <v>1.1599999999999999</v>
      </c>
      <c r="H277" s="22">
        <v>0.26</v>
      </c>
      <c r="I277" s="22">
        <v>0.26</v>
      </c>
      <c r="J277" s="23">
        <v>0</v>
      </c>
      <c r="K277" s="30"/>
      <c r="L277" s="3"/>
    </row>
    <row r="278" spans="1:12" x14ac:dyDescent="0.25">
      <c r="A278" s="3"/>
      <c r="B278" s="29" t="s">
        <v>10</v>
      </c>
      <c r="C278" s="19">
        <v>0</v>
      </c>
      <c r="D278" s="19">
        <v>0</v>
      </c>
      <c r="E278" s="20">
        <v>0.3</v>
      </c>
      <c r="F278" s="20">
        <v>0.3</v>
      </c>
      <c r="G278" s="20">
        <v>0.3</v>
      </c>
      <c r="H278" s="22">
        <v>0</v>
      </c>
      <c r="I278" s="22">
        <v>0</v>
      </c>
      <c r="J278" s="23">
        <v>0</v>
      </c>
      <c r="K278" s="30"/>
      <c r="L278" s="3"/>
    </row>
    <row r="279" spans="1:12" ht="15.75" thickBot="1" x14ac:dyDescent="0.3">
      <c r="A279" s="3"/>
      <c r="B279" s="29"/>
      <c r="C279" s="19"/>
      <c r="D279" s="19"/>
      <c r="E279" s="20"/>
      <c r="F279" s="20"/>
      <c r="G279" s="20"/>
      <c r="H279" s="22"/>
      <c r="I279" s="22"/>
      <c r="J279" s="23"/>
      <c r="K279" s="30"/>
      <c r="L279" s="3"/>
    </row>
    <row r="280" spans="1:12" ht="15.75" thickBot="1" x14ac:dyDescent="0.3">
      <c r="A280" s="3"/>
      <c r="B280" s="29" t="s">
        <v>14</v>
      </c>
      <c r="C280" s="49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1">
        <v>0</v>
      </c>
      <c r="K280" s="31">
        <f>SUM(C280:J280)</f>
        <v>0</v>
      </c>
      <c r="L280" s="3"/>
    </row>
    <row r="281" spans="1:12" x14ac:dyDescent="0.25">
      <c r="A281" s="3"/>
      <c r="B281" s="29"/>
      <c r="C281" s="12"/>
      <c r="D281" s="12"/>
      <c r="E281" s="12"/>
      <c r="F281" s="12"/>
      <c r="G281" s="12"/>
      <c r="H281" s="12"/>
      <c r="I281" s="12"/>
      <c r="J281" s="12"/>
      <c r="K281" s="30"/>
      <c r="L281" s="3"/>
    </row>
    <row r="282" spans="1:12" x14ac:dyDescent="0.25">
      <c r="A282" s="3"/>
      <c r="B282" s="29" t="s">
        <v>199</v>
      </c>
      <c r="C282" s="24">
        <f>C273*C275</f>
        <v>0</v>
      </c>
      <c r="D282" s="24">
        <f t="shared" ref="D282:J282" si="60">D273*D275</f>
        <v>0</v>
      </c>
      <c r="E282" s="24">
        <f t="shared" si="60"/>
        <v>0</v>
      </c>
      <c r="F282" s="24">
        <f t="shared" si="60"/>
        <v>0</v>
      </c>
      <c r="G282" s="24">
        <f t="shared" si="60"/>
        <v>0</v>
      </c>
      <c r="H282" s="24">
        <f t="shared" si="60"/>
        <v>0</v>
      </c>
      <c r="I282" s="24">
        <f t="shared" si="60"/>
        <v>0</v>
      </c>
      <c r="J282" s="24">
        <f t="shared" si="60"/>
        <v>0</v>
      </c>
      <c r="K282" s="32">
        <f>SUM(C282:J282)</f>
        <v>0</v>
      </c>
      <c r="L282" s="3"/>
    </row>
    <row r="283" spans="1:12" x14ac:dyDescent="0.25">
      <c r="A283" s="3"/>
      <c r="B283" s="29" t="s">
        <v>21</v>
      </c>
      <c r="C283" s="24">
        <f>C278*C280</f>
        <v>0</v>
      </c>
      <c r="D283" s="24">
        <f>D278*D280</f>
        <v>0</v>
      </c>
      <c r="E283" s="24">
        <f>E278*E280</f>
        <v>0</v>
      </c>
      <c r="F283" s="24">
        <f t="shared" ref="F283:J283" si="61">F278*F280</f>
        <v>0</v>
      </c>
      <c r="G283" s="24">
        <f t="shared" si="61"/>
        <v>0</v>
      </c>
      <c r="H283" s="24">
        <f t="shared" si="61"/>
        <v>0</v>
      </c>
      <c r="I283" s="24">
        <f t="shared" si="61"/>
        <v>0</v>
      </c>
      <c r="J283" s="24">
        <f t="shared" si="61"/>
        <v>0</v>
      </c>
      <c r="K283" s="32">
        <f>SUM(C283:J283)</f>
        <v>0</v>
      </c>
      <c r="L283" s="3"/>
    </row>
    <row r="284" spans="1:12" x14ac:dyDescent="0.25">
      <c r="A284" s="3"/>
      <c r="B284" s="29" t="s">
        <v>22</v>
      </c>
      <c r="C284" s="24">
        <f>C277*C280</f>
        <v>0</v>
      </c>
      <c r="D284" s="24">
        <f>D277*D280</f>
        <v>0</v>
      </c>
      <c r="E284" s="24">
        <f>E277*E280</f>
        <v>0</v>
      </c>
      <c r="F284" s="24">
        <f t="shared" ref="F284:J284" si="62">F277*F280</f>
        <v>0</v>
      </c>
      <c r="G284" s="24">
        <f t="shared" si="62"/>
        <v>0</v>
      </c>
      <c r="H284" s="24">
        <f t="shared" si="62"/>
        <v>0</v>
      </c>
      <c r="I284" s="24">
        <f t="shared" si="62"/>
        <v>0</v>
      </c>
      <c r="J284" s="24">
        <f t="shared" si="62"/>
        <v>0</v>
      </c>
      <c r="K284" s="32">
        <f>SUM(C284:J284)</f>
        <v>0</v>
      </c>
      <c r="L284" s="3"/>
    </row>
    <row r="285" spans="1:12" x14ac:dyDescent="0.25">
      <c r="A285" s="3"/>
      <c r="B285" s="29"/>
      <c r="C285" s="24"/>
      <c r="D285" s="24"/>
      <c r="E285" s="24"/>
      <c r="F285" s="24"/>
      <c r="G285" s="24"/>
      <c r="H285" s="24"/>
      <c r="I285" s="24"/>
      <c r="J285" s="24"/>
      <c r="K285" s="32"/>
      <c r="L285" s="3"/>
    </row>
    <row r="286" spans="1:12" x14ac:dyDescent="0.25">
      <c r="A286" s="3"/>
      <c r="B286" s="29" t="s">
        <v>19</v>
      </c>
      <c r="C286" s="12"/>
      <c r="D286" s="12"/>
      <c r="E286" s="12"/>
      <c r="F286" s="12"/>
      <c r="G286" s="12"/>
      <c r="H286" s="12"/>
      <c r="I286" s="12"/>
      <c r="J286" s="12"/>
      <c r="K286" s="30"/>
      <c r="L286" s="3"/>
    </row>
    <row r="287" spans="1:12" x14ac:dyDescent="0.25">
      <c r="A287" s="3"/>
      <c r="B287" s="29" t="s">
        <v>11</v>
      </c>
      <c r="C287" s="24">
        <f>SUM(C282:C284)</f>
        <v>0</v>
      </c>
      <c r="D287" s="24">
        <f>SUM(D282:D284)</f>
        <v>0</v>
      </c>
      <c r="E287" s="24">
        <f>SUM(E282:E284)</f>
        <v>0</v>
      </c>
      <c r="F287" s="24">
        <f>SUM(F282:F284)</f>
        <v>0</v>
      </c>
      <c r="G287" s="24">
        <f>SUM(G282:G284)</f>
        <v>0</v>
      </c>
      <c r="H287" s="24">
        <f t="shared" ref="H287:J287" si="63">SUM(H282:H284)</f>
        <v>0</v>
      </c>
      <c r="I287" s="24">
        <f t="shared" si="63"/>
        <v>0</v>
      </c>
      <c r="J287" s="24">
        <f t="shared" si="63"/>
        <v>0</v>
      </c>
      <c r="K287" s="32">
        <f>SUM(C287:J287)</f>
        <v>0</v>
      </c>
      <c r="L287" s="3"/>
    </row>
    <row r="288" spans="1:12" x14ac:dyDescent="0.25">
      <c r="A288" s="3"/>
      <c r="B288" s="29"/>
      <c r="C288" s="24"/>
      <c r="D288" s="24"/>
      <c r="E288" s="24"/>
      <c r="F288" s="24"/>
      <c r="G288" s="24"/>
      <c r="H288" s="24"/>
      <c r="I288" s="24"/>
      <c r="J288" s="24"/>
      <c r="K288" s="32"/>
      <c r="L288" s="3"/>
    </row>
    <row r="289" spans="1:12" x14ac:dyDescent="0.25">
      <c r="A289" s="3"/>
      <c r="B289" s="29" t="s">
        <v>200</v>
      </c>
      <c r="C289" s="24">
        <f>C274*C275</f>
        <v>0</v>
      </c>
      <c r="D289" s="24">
        <f t="shared" ref="D289:J289" si="64">D274*D275</f>
        <v>0</v>
      </c>
      <c r="E289" s="24">
        <f t="shared" si="64"/>
        <v>0</v>
      </c>
      <c r="F289" s="24">
        <f t="shared" si="64"/>
        <v>0</v>
      </c>
      <c r="G289" s="24">
        <f t="shared" si="64"/>
        <v>0</v>
      </c>
      <c r="H289" s="24">
        <f t="shared" si="64"/>
        <v>0</v>
      </c>
      <c r="I289" s="24">
        <f t="shared" si="64"/>
        <v>0</v>
      </c>
      <c r="J289" s="24">
        <f t="shared" si="64"/>
        <v>0</v>
      </c>
      <c r="K289" s="32">
        <f>SUM(C289:J289)</f>
        <v>0</v>
      </c>
      <c r="L289" s="3"/>
    </row>
    <row r="290" spans="1:12" x14ac:dyDescent="0.25">
      <c r="A290" s="3"/>
      <c r="B290" s="29"/>
      <c r="C290" s="24"/>
      <c r="D290" s="24"/>
      <c r="E290" s="24"/>
      <c r="F290" s="24"/>
      <c r="G290" s="24"/>
      <c r="H290" s="24"/>
      <c r="I290" s="24"/>
      <c r="J290" s="24"/>
      <c r="K290" s="32"/>
      <c r="L290" s="3"/>
    </row>
    <row r="291" spans="1:12" ht="15.75" thickBot="1" x14ac:dyDescent="0.3">
      <c r="A291" s="3"/>
      <c r="B291" s="33" t="s">
        <v>3</v>
      </c>
      <c r="C291" s="34">
        <f t="shared" ref="C291:J291" si="65">C287-C289</f>
        <v>0</v>
      </c>
      <c r="D291" s="34">
        <f t="shared" si="65"/>
        <v>0</v>
      </c>
      <c r="E291" s="34">
        <f t="shared" si="65"/>
        <v>0</v>
      </c>
      <c r="F291" s="34">
        <f t="shared" si="65"/>
        <v>0</v>
      </c>
      <c r="G291" s="34">
        <f t="shared" si="65"/>
        <v>0</v>
      </c>
      <c r="H291" s="34">
        <f t="shared" si="65"/>
        <v>0</v>
      </c>
      <c r="I291" s="34">
        <f t="shared" si="65"/>
        <v>0</v>
      </c>
      <c r="J291" s="34">
        <f t="shared" si="65"/>
        <v>0</v>
      </c>
      <c r="K291" s="35">
        <f>SUM(C291:J291)</f>
        <v>0</v>
      </c>
      <c r="L291" s="8"/>
    </row>
    <row r="292" spans="1:12" ht="15.75" thickTop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thickTop="1" x14ac:dyDescent="0.25">
      <c r="A294" s="3"/>
      <c r="B294" s="25" t="s">
        <v>5</v>
      </c>
      <c r="C294" s="26"/>
      <c r="D294" s="26"/>
      <c r="E294" s="26"/>
      <c r="F294" s="26"/>
      <c r="G294" s="26"/>
      <c r="H294" s="26"/>
      <c r="I294" s="26"/>
      <c r="J294" s="26"/>
      <c r="K294" s="27"/>
      <c r="L294" s="3"/>
    </row>
    <row r="295" spans="1:12" x14ac:dyDescent="0.25">
      <c r="A295" s="3"/>
      <c r="B295" s="66" t="s">
        <v>38</v>
      </c>
      <c r="C295" s="12"/>
      <c r="D295" s="12"/>
      <c r="E295" s="12"/>
      <c r="F295" s="5"/>
      <c r="G295" s="12"/>
      <c r="H295" s="12"/>
      <c r="I295" s="12"/>
      <c r="J295" s="12"/>
      <c r="K295" s="28" t="s">
        <v>25</v>
      </c>
      <c r="L295" s="3"/>
    </row>
    <row r="296" spans="1:12" x14ac:dyDescent="0.25">
      <c r="A296" s="3"/>
      <c r="B296" s="29"/>
      <c r="C296" s="13" t="s">
        <v>1</v>
      </c>
      <c r="D296" s="13" t="s">
        <v>1</v>
      </c>
      <c r="E296" s="14" t="s">
        <v>0</v>
      </c>
      <c r="F296" s="14" t="s">
        <v>0</v>
      </c>
      <c r="G296" s="14" t="s">
        <v>0</v>
      </c>
      <c r="H296" s="16" t="s">
        <v>6</v>
      </c>
      <c r="I296" s="16" t="s">
        <v>6</v>
      </c>
      <c r="J296" s="17" t="s">
        <v>6</v>
      </c>
      <c r="K296" s="28" t="s">
        <v>16</v>
      </c>
      <c r="L296" s="6"/>
    </row>
    <row r="297" spans="1:12" x14ac:dyDescent="0.25">
      <c r="A297" s="3"/>
      <c r="B297" s="29"/>
      <c r="C297" s="13" t="s">
        <v>7</v>
      </c>
      <c r="D297" s="13" t="s">
        <v>13</v>
      </c>
      <c r="E297" s="14" t="s">
        <v>171</v>
      </c>
      <c r="F297" s="80" t="s">
        <v>8</v>
      </c>
      <c r="G297" s="14" t="s">
        <v>13</v>
      </c>
      <c r="H297" s="16" t="s">
        <v>7</v>
      </c>
      <c r="I297" s="16" t="s">
        <v>13</v>
      </c>
      <c r="J297" s="17" t="s">
        <v>17</v>
      </c>
      <c r="K297" s="28"/>
      <c r="L297" s="6"/>
    </row>
    <row r="298" spans="1:12" x14ac:dyDescent="0.25">
      <c r="A298" s="3"/>
      <c r="B298" s="29"/>
      <c r="C298" s="19"/>
      <c r="D298" s="19"/>
      <c r="E298" s="20"/>
      <c r="F298" s="20"/>
      <c r="G298" s="20"/>
      <c r="H298" s="22"/>
      <c r="I298" s="22"/>
      <c r="J298" s="23"/>
      <c r="K298" s="30"/>
      <c r="L298" s="3"/>
    </row>
    <row r="299" spans="1:12" x14ac:dyDescent="0.25">
      <c r="A299" s="3"/>
      <c r="B299" s="29" t="s">
        <v>18</v>
      </c>
      <c r="C299" s="19">
        <v>0</v>
      </c>
      <c r="D299" s="19">
        <v>0</v>
      </c>
      <c r="E299" s="20">
        <v>0</v>
      </c>
      <c r="F299" s="20">
        <v>0</v>
      </c>
      <c r="G299" s="20">
        <v>0</v>
      </c>
      <c r="H299" s="22">
        <v>0</v>
      </c>
      <c r="I299" s="22">
        <v>0</v>
      </c>
      <c r="J299" s="23">
        <v>0</v>
      </c>
      <c r="K299" s="30"/>
      <c r="L299" s="3"/>
    </row>
    <row r="300" spans="1:12" ht="15.75" thickBot="1" x14ac:dyDescent="0.3">
      <c r="A300" s="3"/>
      <c r="B300" s="29" t="s">
        <v>20</v>
      </c>
      <c r="C300" s="19">
        <v>1.99</v>
      </c>
      <c r="D300" s="19">
        <v>0</v>
      </c>
      <c r="E300" s="20">
        <v>1.99</v>
      </c>
      <c r="F300" s="20">
        <v>1.99</v>
      </c>
      <c r="G300" s="20">
        <v>0</v>
      </c>
      <c r="H300" s="22">
        <v>1.99</v>
      </c>
      <c r="I300" s="22">
        <v>0</v>
      </c>
      <c r="J300" s="23">
        <v>2.5</v>
      </c>
      <c r="K300" s="30"/>
      <c r="L300" s="3"/>
    </row>
    <row r="301" spans="1:12" ht="15.75" thickBot="1" x14ac:dyDescent="0.3">
      <c r="A301" s="3"/>
      <c r="B301" s="29" t="s">
        <v>198</v>
      </c>
      <c r="C301" s="49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1">
        <v>0</v>
      </c>
      <c r="K301" s="31">
        <f>SUM(C301:J301)</f>
        <v>0</v>
      </c>
      <c r="L301" s="3"/>
    </row>
    <row r="302" spans="1:12" x14ac:dyDescent="0.25">
      <c r="A302" s="3"/>
      <c r="B302" s="29" t="s">
        <v>12</v>
      </c>
      <c r="C302" s="19"/>
      <c r="D302" s="19"/>
      <c r="E302" s="20"/>
      <c r="F302" s="20"/>
      <c r="G302" s="20"/>
      <c r="H302" s="22"/>
      <c r="I302" s="22"/>
      <c r="J302" s="23"/>
      <c r="K302" s="30"/>
      <c r="L302" s="3"/>
    </row>
    <row r="303" spans="1:12" x14ac:dyDescent="0.25">
      <c r="A303" s="3"/>
      <c r="B303" s="29" t="s">
        <v>2</v>
      </c>
      <c r="C303" s="19">
        <v>1.46</v>
      </c>
      <c r="D303" s="19">
        <v>1.46</v>
      </c>
      <c r="E303" s="20">
        <v>1.1599999999999999</v>
      </c>
      <c r="F303" s="20">
        <v>1.1599999999999999</v>
      </c>
      <c r="G303" s="20">
        <v>1.1599999999999999</v>
      </c>
      <c r="H303" s="22">
        <v>0.26</v>
      </c>
      <c r="I303" s="22">
        <v>0.26</v>
      </c>
      <c r="J303" s="23">
        <v>0</v>
      </c>
      <c r="K303" s="30"/>
      <c r="L303" s="3"/>
    </row>
    <row r="304" spans="1:12" x14ac:dyDescent="0.25">
      <c r="A304" s="3"/>
      <c r="B304" s="29" t="s">
        <v>10</v>
      </c>
      <c r="C304" s="19">
        <v>0</v>
      </c>
      <c r="D304" s="19">
        <v>0</v>
      </c>
      <c r="E304" s="20">
        <v>0.3</v>
      </c>
      <c r="F304" s="20">
        <v>0.3</v>
      </c>
      <c r="G304" s="20">
        <v>0.3</v>
      </c>
      <c r="H304" s="22">
        <v>0</v>
      </c>
      <c r="I304" s="22">
        <v>0</v>
      </c>
      <c r="J304" s="23">
        <v>0</v>
      </c>
      <c r="K304" s="30"/>
      <c r="L304" s="3"/>
    </row>
    <row r="305" spans="1:12" ht="15.75" thickBot="1" x14ac:dyDescent="0.3">
      <c r="A305" s="3"/>
      <c r="B305" s="29"/>
      <c r="C305" s="19"/>
      <c r="D305" s="19"/>
      <c r="E305" s="20"/>
      <c r="F305" s="20"/>
      <c r="G305" s="20"/>
      <c r="H305" s="22"/>
      <c r="I305" s="22"/>
      <c r="J305" s="23"/>
      <c r="K305" s="30"/>
      <c r="L305" s="3"/>
    </row>
    <row r="306" spans="1:12" ht="15.75" thickBot="1" x14ac:dyDescent="0.3">
      <c r="A306" s="3"/>
      <c r="B306" s="29" t="s">
        <v>14</v>
      </c>
      <c r="C306" s="49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31">
        <f>SUM(C306:J306)</f>
        <v>0</v>
      </c>
      <c r="L306" s="3"/>
    </row>
    <row r="307" spans="1:12" x14ac:dyDescent="0.25">
      <c r="A307" s="3"/>
      <c r="B307" s="29"/>
      <c r="C307" s="12"/>
      <c r="D307" s="12"/>
      <c r="E307" s="12"/>
      <c r="F307" s="12"/>
      <c r="G307" s="12"/>
      <c r="H307" s="12"/>
      <c r="I307" s="12"/>
      <c r="J307" s="12"/>
      <c r="K307" s="30"/>
      <c r="L307" s="3"/>
    </row>
    <row r="308" spans="1:12" x14ac:dyDescent="0.25">
      <c r="A308" s="3"/>
      <c r="B308" s="29" t="s">
        <v>199</v>
      </c>
      <c r="C308" s="24">
        <f>C299*C301</f>
        <v>0</v>
      </c>
      <c r="D308" s="24">
        <f t="shared" ref="D308:J308" si="66">D299*D301</f>
        <v>0</v>
      </c>
      <c r="E308" s="24">
        <f t="shared" si="66"/>
        <v>0</v>
      </c>
      <c r="F308" s="24">
        <f t="shared" si="66"/>
        <v>0</v>
      </c>
      <c r="G308" s="24">
        <f t="shared" si="66"/>
        <v>0</v>
      </c>
      <c r="H308" s="24">
        <f t="shared" si="66"/>
        <v>0</v>
      </c>
      <c r="I308" s="24">
        <f t="shared" si="66"/>
        <v>0</v>
      </c>
      <c r="J308" s="24">
        <f t="shared" si="66"/>
        <v>0</v>
      </c>
      <c r="K308" s="32">
        <f>SUM(C308:J308)</f>
        <v>0</v>
      </c>
      <c r="L308" s="3"/>
    </row>
    <row r="309" spans="1:12" x14ac:dyDescent="0.25">
      <c r="A309" s="3"/>
      <c r="B309" s="29" t="s">
        <v>21</v>
      </c>
      <c r="C309" s="24">
        <f>C304*C306</f>
        <v>0</v>
      </c>
      <c r="D309" s="24">
        <f>D304*D306</f>
        <v>0</v>
      </c>
      <c r="E309" s="24">
        <f>E304*E306</f>
        <v>0</v>
      </c>
      <c r="F309" s="24">
        <f t="shared" ref="F309:J309" si="67">F304*F306</f>
        <v>0</v>
      </c>
      <c r="G309" s="24">
        <f t="shared" si="67"/>
        <v>0</v>
      </c>
      <c r="H309" s="24">
        <f t="shared" si="67"/>
        <v>0</v>
      </c>
      <c r="I309" s="24">
        <f t="shared" si="67"/>
        <v>0</v>
      </c>
      <c r="J309" s="24">
        <f t="shared" si="67"/>
        <v>0</v>
      </c>
      <c r="K309" s="32">
        <f>SUM(C309:J309)</f>
        <v>0</v>
      </c>
      <c r="L309" s="3"/>
    </row>
    <row r="310" spans="1:12" x14ac:dyDescent="0.25">
      <c r="A310" s="3"/>
      <c r="B310" s="29" t="s">
        <v>22</v>
      </c>
      <c r="C310" s="24">
        <f>C303*C306</f>
        <v>0</v>
      </c>
      <c r="D310" s="24">
        <f>D303*D306</f>
        <v>0</v>
      </c>
      <c r="E310" s="24">
        <f>E303*E306</f>
        <v>0</v>
      </c>
      <c r="F310" s="24">
        <f t="shared" ref="F310:J310" si="68">F303*F306</f>
        <v>0</v>
      </c>
      <c r="G310" s="24">
        <f t="shared" si="68"/>
        <v>0</v>
      </c>
      <c r="H310" s="24">
        <f t="shared" si="68"/>
        <v>0</v>
      </c>
      <c r="I310" s="24">
        <f t="shared" si="68"/>
        <v>0</v>
      </c>
      <c r="J310" s="24">
        <f t="shared" si="68"/>
        <v>0</v>
      </c>
      <c r="K310" s="32">
        <f>SUM(C310:J310)</f>
        <v>0</v>
      </c>
      <c r="L310" s="3"/>
    </row>
    <row r="311" spans="1:12" x14ac:dyDescent="0.25">
      <c r="A311" s="3"/>
      <c r="B311" s="29"/>
      <c r="C311" s="24"/>
      <c r="D311" s="24"/>
      <c r="E311" s="24"/>
      <c r="F311" s="24"/>
      <c r="G311" s="24"/>
      <c r="H311" s="24"/>
      <c r="I311" s="24"/>
      <c r="J311" s="24"/>
      <c r="K311" s="32"/>
      <c r="L311" s="3"/>
    </row>
    <row r="312" spans="1:12" x14ac:dyDescent="0.25">
      <c r="A312" s="3"/>
      <c r="B312" s="29" t="s">
        <v>19</v>
      </c>
      <c r="C312" s="12"/>
      <c r="D312" s="12"/>
      <c r="E312" s="12"/>
      <c r="F312" s="12"/>
      <c r="G312" s="12"/>
      <c r="H312" s="12"/>
      <c r="I312" s="12"/>
      <c r="J312" s="12"/>
      <c r="K312" s="30"/>
      <c r="L312" s="3"/>
    </row>
    <row r="313" spans="1:12" x14ac:dyDescent="0.25">
      <c r="A313" s="3"/>
      <c r="B313" s="29" t="s">
        <v>11</v>
      </c>
      <c r="C313" s="24">
        <f>SUM(C308:C310)</f>
        <v>0</v>
      </c>
      <c r="D313" s="24">
        <f>SUM(D308:D310)</f>
        <v>0</v>
      </c>
      <c r="E313" s="24">
        <f>SUM(E308:E310)</f>
        <v>0</v>
      </c>
      <c r="F313" s="24">
        <f>SUM(F308:F310)</f>
        <v>0</v>
      </c>
      <c r="G313" s="24">
        <f>SUM(G308:G310)</f>
        <v>0</v>
      </c>
      <c r="H313" s="24">
        <f t="shared" ref="H313:J313" si="69">SUM(H308:H310)</f>
        <v>0</v>
      </c>
      <c r="I313" s="24">
        <f t="shared" si="69"/>
        <v>0</v>
      </c>
      <c r="J313" s="24">
        <f t="shared" si="69"/>
        <v>0</v>
      </c>
      <c r="K313" s="32">
        <f>SUM(C313:J313)</f>
        <v>0</v>
      </c>
      <c r="L313" s="3"/>
    </row>
    <row r="314" spans="1:12" x14ac:dyDescent="0.25">
      <c r="A314" s="3"/>
      <c r="B314" s="29"/>
      <c r="C314" s="24"/>
      <c r="D314" s="24"/>
      <c r="E314" s="24"/>
      <c r="F314" s="24"/>
      <c r="G314" s="24"/>
      <c r="H314" s="24"/>
      <c r="I314" s="24"/>
      <c r="J314" s="24"/>
      <c r="K314" s="32"/>
      <c r="L314" s="3"/>
    </row>
    <row r="315" spans="1:12" x14ac:dyDescent="0.25">
      <c r="A315" s="3"/>
      <c r="B315" s="29" t="s">
        <v>200</v>
      </c>
      <c r="C315" s="24">
        <f>C300*C301</f>
        <v>0</v>
      </c>
      <c r="D315" s="24">
        <f t="shared" ref="D315:J315" si="70">D300*D301</f>
        <v>0</v>
      </c>
      <c r="E315" s="24">
        <f t="shared" si="70"/>
        <v>0</v>
      </c>
      <c r="F315" s="24">
        <f t="shared" si="70"/>
        <v>0</v>
      </c>
      <c r="G315" s="24">
        <f t="shared" si="70"/>
        <v>0</v>
      </c>
      <c r="H315" s="24">
        <f t="shared" si="70"/>
        <v>0</v>
      </c>
      <c r="I315" s="24">
        <f t="shared" si="70"/>
        <v>0</v>
      </c>
      <c r="J315" s="24">
        <f t="shared" si="70"/>
        <v>0</v>
      </c>
      <c r="K315" s="32">
        <f>SUM(C315:J315)</f>
        <v>0</v>
      </c>
      <c r="L315" s="3"/>
    </row>
    <row r="316" spans="1:12" x14ac:dyDescent="0.25">
      <c r="A316" s="3"/>
      <c r="B316" s="29"/>
      <c r="C316" s="24"/>
      <c r="D316" s="24"/>
      <c r="E316" s="24"/>
      <c r="F316" s="24"/>
      <c r="G316" s="24"/>
      <c r="H316" s="24"/>
      <c r="I316" s="24"/>
      <c r="J316" s="24"/>
      <c r="K316" s="32"/>
      <c r="L316" s="3"/>
    </row>
    <row r="317" spans="1:12" ht="15.75" thickBot="1" x14ac:dyDescent="0.3">
      <c r="A317" s="3"/>
      <c r="B317" s="33" t="s">
        <v>3</v>
      </c>
      <c r="C317" s="34">
        <f t="shared" ref="C317:J317" si="71">C313-C315</f>
        <v>0</v>
      </c>
      <c r="D317" s="34">
        <f t="shared" si="71"/>
        <v>0</v>
      </c>
      <c r="E317" s="34">
        <f t="shared" si="71"/>
        <v>0</v>
      </c>
      <c r="F317" s="34">
        <f t="shared" si="71"/>
        <v>0</v>
      </c>
      <c r="G317" s="34">
        <f t="shared" si="71"/>
        <v>0</v>
      </c>
      <c r="H317" s="34">
        <f t="shared" si="71"/>
        <v>0</v>
      </c>
      <c r="I317" s="34">
        <f t="shared" si="71"/>
        <v>0</v>
      </c>
      <c r="J317" s="34">
        <f t="shared" si="71"/>
        <v>0</v>
      </c>
      <c r="K317" s="35">
        <f>SUM(C317:J317)</f>
        <v>0</v>
      </c>
      <c r="L317" s="8"/>
    </row>
    <row r="318" spans="1:12" ht="15.75" thickTop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</sheetData>
  <sheetProtection formatColumns="0"/>
  <pageMargins left="0" right="0" top="0.25" bottom="0.75" header="0.3" footer="0.3"/>
  <pageSetup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186"/>
  <sheetViews>
    <sheetView zoomScale="85" zoomScaleNormal="85" workbookViewId="0">
      <pane xSplit="6" ySplit="8" topLeftCell="G51" activePane="bottomRight" state="frozen"/>
      <selection pane="topRight" activeCell="G1" sqref="G1"/>
      <selection pane="bottomLeft" activeCell="A9" sqref="A9"/>
      <selection pane="bottomRight" activeCell="A72" sqref="A72"/>
    </sheetView>
  </sheetViews>
  <sheetFormatPr defaultRowHeight="15" x14ac:dyDescent="0.25"/>
  <cols>
    <col min="1" max="1" width="16.42578125" customWidth="1"/>
    <col min="2" max="2" width="4.140625" customWidth="1"/>
    <col min="7" max="7" width="13.140625" style="1" customWidth="1"/>
    <col min="8" max="8" width="16" style="1" bestFit="1" customWidth="1"/>
    <col min="9" max="9" width="15.42578125" style="1" bestFit="1" customWidth="1"/>
    <col min="10" max="10" width="11.7109375" style="1" customWidth="1"/>
    <col min="11" max="11" width="16" style="1" bestFit="1" customWidth="1"/>
    <col min="12" max="12" width="15.42578125" style="1" bestFit="1" customWidth="1"/>
    <col min="13" max="13" width="14.7109375" style="1" bestFit="1" customWidth="1"/>
    <col min="14" max="14" width="16" style="1" bestFit="1" customWidth="1"/>
    <col min="15" max="15" width="15.140625" style="1" customWidth="1"/>
    <col min="16" max="16" width="18.5703125" style="1" bestFit="1" customWidth="1"/>
    <col min="17" max="17" width="16" style="1" bestFit="1" customWidth="1"/>
    <col min="18" max="18" width="15.140625" style="1" customWidth="1"/>
    <col min="19" max="19" width="18.5703125" style="1" bestFit="1" customWidth="1"/>
    <col min="20" max="20" width="16" style="1" bestFit="1" customWidth="1"/>
    <col min="21" max="21" width="15.140625" style="1" customWidth="1"/>
    <col min="22" max="22" width="18.5703125" style="1" bestFit="1" customWidth="1"/>
    <col min="23" max="23" width="16" style="1" bestFit="1" customWidth="1"/>
    <col min="24" max="24" width="15.140625" style="1" customWidth="1"/>
    <col min="25" max="25" width="18.5703125" style="1" bestFit="1" customWidth="1"/>
    <col min="26" max="26" width="16" style="1" bestFit="1" customWidth="1"/>
    <col min="27" max="27" width="15.140625" style="1" customWidth="1"/>
    <col min="28" max="28" width="18.5703125" style="1" bestFit="1" customWidth="1"/>
    <col min="29" max="29" width="16" style="1" bestFit="1" customWidth="1"/>
    <col min="30" max="30" width="15.140625" style="1" customWidth="1"/>
    <col min="31" max="31" width="18.5703125" style="1" bestFit="1" customWidth="1"/>
    <col min="32" max="32" width="16" style="1" bestFit="1" customWidth="1"/>
    <col min="33" max="33" width="15.140625" style="1" customWidth="1"/>
    <col min="34" max="34" width="18.5703125" style="1" bestFit="1" customWidth="1"/>
    <col min="35" max="35" width="16" style="1" bestFit="1" customWidth="1"/>
    <col min="36" max="36" width="15.140625" style="1" customWidth="1"/>
    <col min="37" max="37" width="18.5703125" style="1" bestFit="1" customWidth="1"/>
    <col min="38" max="38" width="16" style="1" bestFit="1" customWidth="1"/>
    <col min="39" max="39" width="15.140625" style="1" customWidth="1"/>
    <col min="40" max="40" width="18.5703125" style="1" bestFit="1" customWidth="1"/>
    <col min="41" max="41" width="16" style="1" bestFit="1" customWidth="1"/>
    <col min="42" max="42" width="15.140625" style="1" customWidth="1"/>
    <col min="43" max="43" width="18.5703125" style="1" bestFit="1" customWidth="1"/>
    <col min="44" max="73" width="9.140625" style="1"/>
  </cols>
  <sheetData>
    <row r="1" spans="1:67" x14ac:dyDescent="0.25">
      <c r="A1" s="4" t="s">
        <v>39</v>
      </c>
      <c r="B1" s="4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</row>
    <row r="2" spans="1:67" x14ac:dyDescent="0.25">
      <c r="A2" s="4" t="s">
        <v>187</v>
      </c>
      <c r="B2" s="4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</row>
    <row r="3" spans="1:67" x14ac:dyDescent="0.25">
      <c r="A3" s="3"/>
      <c r="B3" s="3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7" x14ac:dyDescent="0.25">
      <c r="A4" s="4" t="s">
        <v>205</v>
      </c>
      <c r="B4" s="3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7" x14ac:dyDescent="0.25">
      <c r="A5" s="3" t="s">
        <v>100</v>
      </c>
      <c r="B5" s="3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</row>
    <row r="6" spans="1:67" x14ac:dyDescent="0.25">
      <c r="A6" s="3" t="s">
        <v>201</v>
      </c>
      <c r="B6" s="3"/>
      <c r="I6" s="79" t="s">
        <v>196</v>
      </c>
      <c r="L6" s="79" t="s">
        <v>196</v>
      </c>
      <c r="O6" s="79" t="s">
        <v>196</v>
      </c>
      <c r="R6" s="79" t="s">
        <v>196</v>
      </c>
      <c r="U6" s="79" t="s">
        <v>196</v>
      </c>
      <c r="X6" s="79" t="s">
        <v>196</v>
      </c>
      <c r="AA6" s="79" t="s">
        <v>196</v>
      </c>
      <c r="AD6" s="79" t="s">
        <v>196</v>
      </c>
      <c r="AG6" s="79" t="s">
        <v>196</v>
      </c>
      <c r="AJ6" s="79" t="s">
        <v>196</v>
      </c>
      <c r="AM6" s="79" t="s">
        <v>196</v>
      </c>
      <c r="AP6" s="79" t="s">
        <v>196</v>
      </c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67" x14ac:dyDescent="0.25">
      <c r="B7" s="3"/>
      <c r="C7" s="3"/>
      <c r="G7" s="37" t="s">
        <v>93</v>
      </c>
      <c r="H7" s="37" t="s">
        <v>146</v>
      </c>
      <c r="I7" s="70" t="s">
        <v>92</v>
      </c>
      <c r="J7" s="37" t="s">
        <v>93</v>
      </c>
      <c r="K7" s="37" t="s">
        <v>146</v>
      </c>
      <c r="L7" s="70" t="s">
        <v>92</v>
      </c>
      <c r="M7" s="37" t="s">
        <v>93</v>
      </c>
      <c r="N7" s="37" t="s">
        <v>146</v>
      </c>
      <c r="O7" s="70" t="s">
        <v>92</v>
      </c>
      <c r="P7" s="37" t="s">
        <v>93</v>
      </c>
      <c r="Q7" s="37" t="s">
        <v>146</v>
      </c>
      <c r="R7" s="70" t="s">
        <v>92</v>
      </c>
      <c r="S7" s="37" t="s">
        <v>93</v>
      </c>
      <c r="T7" s="37" t="s">
        <v>146</v>
      </c>
      <c r="U7" s="70" t="s">
        <v>92</v>
      </c>
      <c r="V7" s="37" t="s">
        <v>93</v>
      </c>
      <c r="W7" s="37" t="s">
        <v>146</v>
      </c>
      <c r="X7" s="70" t="s">
        <v>92</v>
      </c>
      <c r="Y7" s="37" t="s">
        <v>93</v>
      </c>
      <c r="Z7" s="37" t="s">
        <v>146</v>
      </c>
      <c r="AA7" s="70" t="s">
        <v>92</v>
      </c>
      <c r="AB7" s="37" t="s">
        <v>93</v>
      </c>
      <c r="AC7" s="37" t="s">
        <v>146</v>
      </c>
      <c r="AD7" s="70" t="s">
        <v>92</v>
      </c>
      <c r="AE7" s="37" t="s">
        <v>93</v>
      </c>
      <c r="AF7" s="37" t="s">
        <v>146</v>
      </c>
      <c r="AG7" s="70" t="s">
        <v>92</v>
      </c>
      <c r="AH7" s="37" t="s">
        <v>93</v>
      </c>
      <c r="AI7" s="37" t="s">
        <v>146</v>
      </c>
      <c r="AJ7" s="70" t="s">
        <v>92</v>
      </c>
      <c r="AK7" s="37" t="s">
        <v>93</v>
      </c>
      <c r="AL7" s="37" t="s">
        <v>146</v>
      </c>
      <c r="AM7" s="70" t="s">
        <v>92</v>
      </c>
      <c r="AN7" s="37" t="s">
        <v>93</v>
      </c>
      <c r="AO7" s="37" t="s">
        <v>146</v>
      </c>
      <c r="AP7" s="70" t="s">
        <v>92</v>
      </c>
      <c r="AQ7" s="37" t="s">
        <v>93</v>
      </c>
      <c r="AR7" s="37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37"/>
      <c r="BH7" s="37"/>
      <c r="BI7" s="37"/>
      <c r="BJ7" s="37"/>
      <c r="BK7" s="37"/>
      <c r="BL7" s="37"/>
      <c r="BM7" s="37"/>
      <c r="BN7" s="37"/>
      <c r="BO7" s="37"/>
    </row>
    <row r="8" spans="1:67" x14ac:dyDescent="0.25">
      <c r="A8" s="6" t="s">
        <v>103</v>
      </c>
      <c r="G8" s="38" t="s">
        <v>94</v>
      </c>
      <c r="H8" s="38" t="s">
        <v>91</v>
      </c>
      <c r="I8" s="71" t="s">
        <v>91</v>
      </c>
      <c r="J8" s="38" t="s">
        <v>95</v>
      </c>
      <c r="K8" s="38" t="s">
        <v>96</v>
      </c>
      <c r="L8" s="71" t="s">
        <v>96</v>
      </c>
      <c r="M8" s="38" t="s">
        <v>97</v>
      </c>
      <c r="N8" s="38" t="s">
        <v>98</v>
      </c>
      <c r="O8" s="71" t="s">
        <v>98</v>
      </c>
      <c r="P8" s="38" t="s">
        <v>99</v>
      </c>
      <c r="Q8" s="38" t="s">
        <v>150</v>
      </c>
      <c r="R8" s="71" t="s">
        <v>150</v>
      </c>
      <c r="S8" s="38" t="s">
        <v>151</v>
      </c>
      <c r="T8" s="38" t="s">
        <v>152</v>
      </c>
      <c r="U8" s="71" t="s">
        <v>152</v>
      </c>
      <c r="V8" s="38" t="s">
        <v>153</v>
      </c>
      <c r="W8" s="38" t="s">
        <v>154</v>
      </c>
      <c r="X8" s="71" t="s">
        <v>154</v>
      </c>
      <c r="Y8" s="38" t="s">
        <v>155</v>
      </c>
      <c r="Z8" s="38" t="s">
        <v>156</v>
      </c>
      <c r="AA8" s="71" t="s">
        <v>156</v>
      </c>
      <c r="AB8" s="38" t="s">
        <v>159</v>
      </c>
      <c r="AC8" s="38" t="s">
        <v>157</v>
      </c>
      <c r="AD8" s="71" t="s">
        <v>157</v>
      </c>
      <c r="AE8" s="38" t="s">
        <v>158</v>
      </c>
      <c r="AF8" s="38" t="s">
        <v>160</v>
      </c>
      <c r="AG8" s="71" t="s">
        <v>160</v>
      </c>
      <c r="AH8" s="38" t="s">
        <v>161</v>
      </c>
      <c r="AI8" s="38" t="s">
        <v>162</v>
      </c>
      <c r="AJ8" s="71" t="s">
        <v>162</v>
      </c>
      <c r="AK8" s="38" t="s">
        <v>163</v>
      </c>
      <c r="AL8" s="38" t="s">
        <v>164</v>
      </c>
      <c r="AM8" s="71" t="s">
        <v>164</v>
      </c>
      <c r="AN8" s="38" t="s">
        <v>165</v>
      </c>
      <c r="AO8" s="38" t="s">
        <v>166</v>
      </c>
      <c r="AP8" s="71" t="s">
        <v>166</v>
      </c>
      <c r="AQ8" s="38" t="s">
        <v>167</v>
      </c>
      <c r="AR8" s="37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37"/>
      <c r="BH8" s="37"/>
      <c r="BI8" s="37"/>
      <c r="BJ8" s="37"/>
      <c r="BK8" s="37"/>
      <c r="BL8" s="37"/>
      <c r="BM8" s="37"/>
      <c r="BN8" s="37"/>
      <c r="BO8" s="37"/>
    </row>
    <row r="9" spans="1:67" x14ac:dyDescent="0.25">
      <c r="B9" s="4" t="s">
        <v>41</v>
      </c>
      <c r="I9" s="72"/>
      <c r="L9" s="72"/>
      <c r="O9" s="72"/>
      <c r="R9" s="72"/>
      <c r="U9" s="72"/>
      <c r="X9" s="72"/>
      <c r="AA9" s="72"/>
      <c r="AD9" s="72"/>
      <c r="AG9" s="72"/>
      <c r="AJ9" s="72"/>
      <c r="AM9" s="72"/>
      <c r="AP9" s="72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</row>
    <row r="10" spans="1:67" x14ac:dyDescent="0.25">
      <c r="A10" t="s">
        <v>109</v>
      </c>
      <c r="B10" s="3" t="s">
        <v>42</v>
      </c>
      <c r="I10" s="72"/>
      <c r="L10" s="72"/>
      <c r="O10" s="72"/>
      <c r="R10" s="72"/>
      <c r="U10" s="72"/>
      <c r="X10" s="72"/>
      <c r="AA10" s="72"/>
      <c r="AD10" s="72"/>
      <c r="AG10" s="72"/>
      <c r="AJ10" s="72"/>
      <c r="AM10" s="72"/>
      <c r="AP10" s="72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</row>
    <row r="11" spans="1:67" x14ac:dyDescent="0.25">
      <c r="A11" t="s">
        <v>188</v>
      </c>
      <c r="C11" t="s">
        <v>104</v>
      </c>
      <c r="G11" s="1">
        <v>0</v>
      </c>
      <c r="H11" s="1">
        <f>-('School3-FYxx-xx Lunch Meal Data'!$K22-'School3-FYxx-xx Lunch Meal Data'!$J22)</f>
        <v>0</v>
      </c>
      <c r="I11" s="72"/>
      <c r="J11" s="1">
        <f t="shared" ref="J11:J16" si="0">+G11-H11-I11</f>
        <v>0</v>
      </c>
      <c r="K11" s="1">
        <f>-('School3-FYxx-xx Lunch Meal Data'!$K48-'School3-FYxx-xx Lunch Meal Data'!$J48)</f>
        <v>0</v>
      </c>
      <c r="L11" s="72"/>
      <c r="M11" s="1">
        <f t="shared" ref="M11:M16" si="1">+J11-K11-L11</f>
        <v>0</v>
      </c>
      <c r="N11" s="1">
        <f>-('School3-FYxx-xx Lunch Meal Data'!$K74-'School3-FYxx-xx Lunch Meal Data'!$J74)</f>
        <v>0</v>
      </c>
      <c r="O11" s="72"/>
      <c r="P11" s="1">
        <f t="shared" ref="P11:P16" si="2">+M11-N11-O11</f>
        <v>0</v>
      </c>
      <c r="Q11" s="1">
        <f>-('School3-FYxx-xx Lunch Meal Data'!$K100-'School3-FYxx-xx Lunch Meal Data'!$J100)</f>
        <v>0</v>
      </c>
      <c r="R11" s="72"/>
      <c r="S11" s="1">
        <f t="shared" ref="S11:S16" si="3">+P11-Q11-R11</f>
        <v>0</v>
      </c>
      <c r="T11" s="1">
        <f>-('School3-FYxx-xx Lunch Meal Data'!$K126-'School3-FYxx-xx Lunch Meal Data'!$J126)</f>
        <v>0</v>
      </c>
      <c r="U11" s="72"/>
      <c r="V11" s="1">
        <f t="shared" ref="V11:V16" si="4">+S11-T11-U11</f>
        <v>0</v>
      </c>
      <c r="W11" s="1">
        <f>-('School3-FYxx-xx Lunch Meal Data'!$K152-'School3-FYxx-xx Lunch Meal Data'!$J152)</f>
        <v>0</v>
      </c>
      <c r="X11" s="72"/>
      <c r="Y11" s="1">
        <f t="shared" ref="Y11:Y16" si="5">+V11-W11-X11</f>
        <v>0</v>
      </c>
      <c r="Z11" s="1">
        <f>-('School3-FYxx-xx Lunch Meal Data'!$K178-'School3-FYxx-xx Lunch Meal Data'!$J178)</f>
        <v>0</v>
      </c>
      <c r="AA11" s="72"/>
      <c r="AB11" s="1">
        <f t="shared" ref="AB11:AB16" si="6">+Y11-Z11-AA11</f>
        <v>0</v>
      </c>
      <c r="AC11" s="1">
        <f>-('School3-FYxx-xx Lunch Meal Data'!$K204-'School3-FYxx-xx Lunch Meal Data'!$J204)</f>
        <v>0</v>
      </c>
      <c r="AD11" s="72"/>
      <c r="AE11" s="1">
        <f t="shared" ref="AE11:AE16" si="7">+AB11-AC11-AD11</f>
        <v>0</v>
      </c>
      <c r="AF11" s="1">
        <f>-('School3-FYxx-xx Lunch Meal Data'!$K230-'School3-FYxx-xx Lunch Meal Data'!$J230)</f>
        <v>0</v>
      </c>
      <c r="AG11" s="72"/>
      <c r="AH11" s="1">
        <f t="shared" ref="AH11:AH16" si="8">+AE11-AF11-AG11</f>
        <v>0</v>
      </c>
      <c r="AI11" s="1">
        <f>-('School3-FYxx-xx Lunch Meal Data'!$K256-'School3-FYxx-xx Lunch Meal Data'!$J256)</f>
        <v>0</v>
      </c>
      <c r="AJ11" s="72"/>
      <c r="AK11" s="1">
        <f t="shared" ref="AK11:AK16" si="9">+AH11-AI11-AJ11</f>
        <v>0</v>
      </c>
      <c r="AL11" s="1">
        <f>-('School3-FYxx-xx Lunch Meal Data'!$K282-'School3-FYxx-xx Lunch Meal Data'!$J282)</f>
        <v>0</v>
      </c>
      <c r="AM11" s="72"/>
      <c r="AN11" s="1">
        <f t="shared" ref="AN11:AN16" si="10">+AK11-AL11-AM11</f>
        <v>0</v>
      </c>
      <c r="AO11" s="1">
        <f>-('School3-FYxx-xx Lunch Meal Data'!$K308-'School3-FYxx-xx Lunch Meal Data'!$J308)</f>
        <v>0</v>
      </c>
      <c r="AP11" s="72"/>
      <c r="AQ11" s="1">
        <f t="shared" ref="AQ11:AQ16" si="11">+AN11-AO11-AP11</f>
        <v>0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</row>
    <row r="12" spans="1:67" x14ac:dyDescent="0.25">
      <c r="A12" s="42" t="s">
        <v>185</v>
      </c>
      <c r="C12" t="s">
        <v>105</v>
      </c>
      <c r="G12" s="1">
        <v>0</v>
      </c>
      <c r="H12" s="1">
        <f>-'School3-FYxx-xx Lunch Meal Data'!$J22</f>
        <v>0</v>
      </c>
      <c r="I12" s="72"/>
      <c r="J12" s="1">
        <f t="shared" si="0"/>
        <v>0</v>
      </c>
      <c r="K12" s="1">
        <f>-'School3-FYxx-xx Lunch Meal Data'!$J48</f>
        <v>0</v>
      </c>
      <c r="L12" s="72"/>
      <c r="M12" s="1">
        <f t="shared" si="1"/>
        <v>0</v>
      </c>
      <c r="N12" s="1">
        <f>-'School3-FYxx-xx Lunch Meal Data'!$J74</f>
        <v>0</v>
      </c>
      <c r="O12" s="72"/>
      <c r="P12" s="1">
        <f t="shared" si="2"/>
        <v>0</v>
      </c>
      <c r="Q12" s="1">
        <f>-'School3-FYxx-xx Lunch Meal Data'!$J100</f>
        <v>0</v>
      </c>
      <c r="R12" s="72"/>
      <c r="S12" s="1">
        <f t="shared" si="3"/>
        <v>0</v>
      </c>
      <c r="T12" s="1">
        <f>-'School3-FYxx-xx Lunch Meal Data'!$J126</f>
        <v>0</v>
      </c>
      <c r="U12" s="72"/>
      <c r="V12" s="1">
        <f t="shared" si="4"/>
        <v>0</v>
      </c>
      <c r="W12" s="1">
        <f>-'School3-FYxx-xx Lunch Meal Data'!$J152</f>
        <v>0</v>
      </c>
      <c r="X12" s="72"/>
      <c r="Y12" s="1">
        <f t="shared" si="5"/>
        <v>0</v>
      </c>
      <c r="Z12" s="1">
        <f>-'School3-FYxx-xx Lunch Meal Data'!$J178</f>
        <v>0</v>
      </c>
      <c r="AA12" s="72"/>
      <c r="AB12" s="1">
        <f t="shared" si="6"/>
        <v>0</v>
      </c>
      <c r="AC12" s="1">
        <f>-'School3-FYxx-xx Lunch Meal Data'!$J204</f>
        <v>0</v>
      </c>
      <c r="AD12" s="72"/>
      <c r="AE12" s="1">
        <f t="shared" si="7"/>
        <v>0</v>
      </c>
      <c r="AF12" s="1">
        <f>-'School3-FYxx-xx Lunch Meal Data'!$J230</f>
        <v>0</v>
      </c>
      <c r="AG12" s="72"/>
      <c r="AH12" s="1">
        <f t="shared" si="8"/>
        <v>0</v>
      </c>
      <c r="AI12" s="1">
        <f>-'School3-FYxx-xx Lunch Meal Data'!$J256</f>
        <v>0</v>
      </c>
      <c r="AJ12" s="72"/>
      <c r="AK12" s="1">
        <f t="shared" si="9"/>
        <v>0</v>
      </c>
      <c r="AL12" s="1">
        <f>-'School3-FYxx-xx Lunch Meal Data'!$J282</f>
        <v>0</v>
      </c>
      <c r="AM12" s="72"/>
      <c r="AN12" s="1">
        <f t="shared" si="10"/>
        <v>0</v>
      </c>
      <c r="AO12" s="1">
        <f>-'School3-FYxx-xx Lunch Meal Data'!$J308</f>
        <v>0</v>
      </c>
      <c r="AP12" s="72"/>
      <c r="AQ12" s="1">
        <f t="shared" si="11"/>
        <v>0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67" x14ac:dyDescent="0.25">
      <c r="A13" s="42" t="s">
        <v>189</v>
      </c>
      <c r="C13" t="s">
        <v>106</v>
      </c>
      <c r="G13" s="1">
        <v>0</v>
      </c>
      <c r="H13" s="1">
        <f>-('School3-FYxx-xx Breakfast Meal'!$K22-'School3-FYxx-xx Breakfast Meal'!$J22)</f>
        <v>0</v>
      </c>
      <c r="I13" s="72"/>
      <c r="J13" s="1">
        <f t="shared" si="0"/>
        <v>0</v>
      </c>
      <c r="K13" s="1">
        <f>-('School3-FYxx-xx Breakfast Meal'!$K48-'School3-FYxx-xx Breakfast Meal'!$J48)</f>
        <v>0</v>
      </c>
      <c r="L13" s="72"/>
      <c r="M13" s="1">
        <f t="shared" si="1"/>
        <v>0</v>
      </c>
      <c r="N13" s="1">
        <f>-('School3-FYxx-xx Breakfast Meal'!$K74-'School3-FYxx-xx Breakfast Meal'!$J74)</f>
        <v>0</v>
      </c>
      <c r="O13" s="72"/>
      <c r="P13" s="1">
        <f t="shared" si="2"/>
        <v>0</v>
      </c>
      <c r="Q13" s="1">
        <f>-('School3-FYxx-xx Breakfast Meal'!$K100-'School3-FYxx-xx Breakfast Meal'!$J100)</f>
        <v>0</v>
      </c>
      <c r="R13" s="72"/>
      <c r="S13" s="1">
        <f t="shared" si="3"/>
        <v>0</v>
      </c>
      <c r="T13" s="1">
        <f>-('School3-FYxx-xx Breakfast Meal'!$K126-'School3-FYxx-xx Breakfast Meal'!$J126)</f>
        <v>0</v>
      </c>
      <c r="U13" s="72"/>
      <c r="V13" s="1">
        <f t="shared" si="4"/>
        <v>0</v>
      </c>
      <c r="W13" s="1">
        <f>-('School3-FYxx-xx Breakfast Meal'!$K152-'School3-FYxx-xx Breakfast Meal'!$J152)</f>
        <v>0</v>
      </c>
      <c r="X13" s="72"/>
      <c r="Y13" s="1">
        <f t="shared" si="5"/>
        <v>0</v>
      </c>
      <c r="Z13" s="1">
        <f>-('School3-FYxx-xx Breakfast Meal'!$K178-'School3-FYxx-xx Breakfast Meal'!$J178)</f>
        <v>0</v>
      </c>
      <c r="AA13" s="72"/>
      <c r="AB13" s="1">
        <f t="shared" si="6"/>
        <v>0</v>
      </c>
      <c r="AC13" s="1">
        <f>-('School3-FYxx-xx Breakfast Meal'!$K204-'School3-FYxx-xx Breakfast Meal'!$J204)</f>
        <v>0</v>
      </c>
      <c r="AD13" s="72"/>
      <c r="AE13" s="1">
        <f t="shared" si="7"/>
        <v>0</v>
      </c>
      <c r="AF13" s="1">
        <f>-('School3-FYxx-xx Breakfast Meal'!$K230-'School3-FYxx-xx Breakfast Meal'!$J230)</f>
        <v>0</v>
      </c>
      <c r="AG13" s="72"/>
      <c r="AH13" s="1">
        <f t="shared" si="8"/>
        <v>0</v>
      </c>
      <c r="AI13" s="1">
        <f>-('School3-FYxx-xx Breakfast Meal'!$K256-'School3-FYxx-xx Breakfast Meal'!$J256)</f>
        <v>0</v>
      </c>
      <c r="AJ13" s="72"/>
      <c r="AK13" s="1">
        <f t="shared" si="9"/>
        <v>0</v>
      </c>
      <c r="AL13" s="1">
        <f>-('School3-FYxx-xx Breakfast Meal'!$K282-'School3-FYxx-xx Breakfast Meal'!$J282)</f>
        <v>0</v>
      </c>
      <c r="AM13" s="72"/>
      <c r="AN13" s="1">
        <f t="shared" si="10"/>
        <v>0</v>
      </c>
      <c r="AO13" s="1">
        <f>-('School3-FYxx-xx Breakfast Meal'!$K308-'School3-FYxx-xx Breakfast Meal'!$J308)</f>
        <v>0</v>
      </c>
      <c r="AP13" s="72"/>
      <c r="AQ13" s="1">
        <f t="shared" si="11"/>
        <v>0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</row>
    <row r="14" spans="1:67" x14ac:dyDescent="0.25">
      <c r="A14" s="42" t="s">
        <v>185</v>
      </c>
      <c r="C14" t="s">
        <v>107</v>
      </c>
      <c r="G14" s="1">
        <v>0</v>
      </c>
      <c r="H14" s="1">
        <f>-'School3-FYxx-xx Breakfast Meal'!$J22</f>
        <v>0</v>
      </c>
      <c r="I14" s="72"/>
      <c r="J14" s="1">
        <f t="shared" si="0"/>
        <v>0</v>
      </c>
      <c r="K14" s="1">
        <f>-'School3-FYxx-xx Breakfast Meal'!$J48</f>
        <v>0</v>
      </c>
      <c r="L14" s="72"/>
      <c r="M14" s="1">
        <f t="shared" si="1"/>
        <v>0</v>
      </c>
      <c r="N14" s="1">
        <f>-'School3-FYxx-xx Breakfast Meal'!$J74</f>
        <v>0</v>
      </c>
      <c r="O14" s="72"/>
      <c r="P14" s="1">
        <f t="shared" si="2"/>
        <v>0</v>
      </c>
      <c r="Q14" s="1">
        <f>-'School3-FYxx-xx Breakfast Meal'!$J100</f>
        <v>0</v>
      </c>
      <c r="R14" s="72"/>
      <c r="S14" s="1">
        <f t="shared" si="3"/>
        <v>0</v>
      </c>
      <c r="T14" s="1">
        <f>-'School3-FYxx-xx Breakfast Meal'!$J126</f>
        <v>0</v>
      </c>
      <c r="U14" s="72"/>
      <c r="V14" s="1">
        <f t="shared" si="4"/>
        <v>0</v>
      </c>
      <c r="W14" s="1">
        <f>-'School3-FYxx-xx Breakfast Meal'!$J152</f>
        <v>0</v>
      </c>
      <c r="X14" s="72"/>
      <c r="Y14" s="1">
        <f t="shared" si="5"/>
        <v>0</v>
      </c>
      <c r="Z14" s="1">
        <f>-'School3-FYxx-xx Breakfast Meal'!$J178</f>
        <v>0</v>
      </c>
      <c r="AA14" s="72"/>
      <c r="AB14" s="1">
        <f t="shared" si="6"/>
        <v>0</v>
      </c>
      <c r="AC14" s="1">
        <f>-'School3-FYxx-xx Breakfast Meal'!$J204</f>
        <v>0</v>
      </c>
      <c r="AD14" s="72"/>
      <c r="AE14" s="1">
        <f t="shared" si="7"/>
        <v>0</v>
      </c>
      <c r="AF14" s="1">
        <f>-'School3-FYxx-xx Breakfast Meal'!$J230</f>
        <v>0</v>
      </c>
      <c r="AG14" s="72"/>
      <c r="AH14" s="1">
        <f t="shared" si="8"/>
        <v>0</v>
      </c>
      <c r="AI14" s="1">
        <f>-'School3-FYxx-xx Breakfast Meal'!$J256</f>
        <v>0</v>
      </c>
      <c r="AJ14" s="72"/>
      <c r="AK14" s="1">
        <f t="shared" si="9"/>
        <v>0</v>
      </c>
      <c r="AL14" s="1">
        <f>-'School3-FYxx-xx Breakfast Meal'!$J282</f>
        <v>0</v>
      </c>
      <c r="AM14" s="72"/>
      <c r="AN14" s="1">
        <f t="shared" si="10"/>
        <v>0</v>
      </c>
      <c r="AO14" s="1">
        <f>-'School3-FYxx-xx Breakfast Meal'!$J308</f>
        <v>0</v>
      </c>
      <c r="AP14" s="72"/>
      <c r="AQ14" s="1">
        <f t="shared" si="11"/>
        <v>0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</row>
    <row r="15" spans="1:67" x14ac:dyDescent="0.25">
      <c r="A15" s="42" t="s">
        <v>185</v>
      </c>
      <c r="C15" t="s">
        <v>56</v>
      </c>
      <c r="G15" s="1">
        <v>0</v>
      </c>
      <c r="I15" s="72"/>
      <c r="J15" s="1">
        <f t="shared" si="0"/>
        <v>0</v>
      </c>
      <c r="L15" s="72"/>
      <c r="M15" s="1">
        <f t="shared" si="1"/>
        <v>0</v>
      </c>
      <c r="O15" s="72"/>
      <c r="P15" s="1">
        <f t="shared" si="2"/>
        <v>0</v>
      </c>
      <c r="R15" s="72"/>
      <c r="S15" s="1">
        <f t="shared" si="3"/>
        <v>0</v>
      </c>
      <c r="U15" s="72"/>
      <c r="V15" s="1">
        <f t="shared" si="4"/>
        <v>0</v>
      </c>
      <c r="X15" s="72"/>
      <c r="Y15" s="1">
        <f t="shared" si="5"/>
        <v>0</v>
      </c>
      <c r="AA15" s="72"/>
      <c r="AB15" s="1">
        <f t="shared" si="6"/>
        <v>0</v>
      </c>
      <c r="AD15" s="72"/>
      <c r="AE15" s="1">
        <f t="shared" si="7"/>
        <v>0</v>
      </c>
      <c r="AG15" s="72"/>
      <c r="AH15" s="1">
        <f t="shared" si="8"/>
        <v>0</v>
      </c>
      <c r="AJ15" s="72"/>
      <c r="AK15" s="1">
        <f t="shared" si="9"/>
        <v>0</v>
      </c>
      <c r="AM15" s="72"/>
      <c r="AN15" s="1">
        <f t="shared" si="10"/>
        <v>0</v>
      </c>
      <c r="AP15" s="72"/>
      <c r="AQ15" s="1">
        <f t="shared" si="11"/>
        <v>0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</row>
    <row r="16" spans="1:67" x14ac:dyDescent="0.25">
      <c r="A16" s="42" t="s">
        <v>185</v>
      </c>
      <c r="C16" t="s">
        <v>57</v>
      </c>
      <c r="G16" s="39">
        <v>0</v>
      </c>
      <c r="I16" s="72"/>
      <c r="J16" s="39">
        <f t="shared" si="0"/>
        <v>0</v>
      </c>
      <c r="L16" s="72"/>
      <c r="M16" s="39">
        <f t="shared" si="1"/>
        <v>0</v>
      </c>
      <c r="O16" s="72"/>
      <c r="P16" s="39">
        <f t="shared" si="2"/>
        <v>0</v>
      </c>
      <c r="R16" s="72"/>
      <c r="S16" s="39">
        <f t="shared" si="3"/>
        <v>0</v>
      </c>
      <c r="U16" s="72"/>
      <c r="V16" s="39">
        <f t="shared" si="4"/>
        <v>0</v>
      </c>
      <c r="X16" s="72"/>
      <c r="Y16" s="39">
        <f t="shared" si="5"/>
        <v>0</v>
      </c>
      <c r="AA16" s="72"/>
      <c r="AB16" s="39">
        <f t="shared" si="6"/>
        <v>0</v>
      </c>
      <c r="AD16" s="72"/>
      <c r="AE16" s="39">
        <f t="shared" si="7"/>
        <v>0</v>
      </c>
      <c r="AG16" s="72"/>
      <c r="AH16" s="39">
        <f t="shared" si="8"/>
        <v>0</v>
      </c>
      <c r="AJ16" s="72"/>
      <c r="AK16" s="39">
        <f t="shared" si="9"/>
        <v>0</v>
      </c>
      <c r="AM16" s="72"/>
      <c r="AN16" s="39">
        <f t="shared" si="10"/>
        <v>0</v>
      </c>
      <c r="AP16" s="72"/>
      <c r="AQ16" s="39">
        <f t="shared" si="11"/>
        <v>0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</row>
    <row r="17" spans="1:58" x14ac:dyDescent="0.25">
      <c r="I17" s="72"/>
      <c r="L17" s="72"/>
      <c r="O17" s="72"/>
      <c r="R17" s="72"/>
      <c r="U17" s="72"/>
      <c r="X17" s="72"/>
      <c r="AA17" s="72"/>
      <c r="AD17" s="72"/>
      <c r="AG17" s="72"/>
      <c r="AJ17" s="72"/>
      <c r="AM17" s="72"/>
      <c r="AP17" s="72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</row>
    <row r="18" spans="1:58" x14ac:dyDescent="0.25">
      <c r="B18" t="s">
        <v>44</v>
      </c>
      <c r="G18" s="39">
        <f>SUM(G11:G17)</f>
        <v>0</v>
      </c>
      <c r="I18" s="72"/>
      <c r="J18" s="39">
        <f>SUM(J11:J17)</f>
        <v>0</v>
      </c>
      <c r="L18" s="72"/>
      <c r="M18" s="39">
        <f>SUM(M11:M17)</f>
        <v>0</v>
      </c>
      <c r="O18" s="72"/>
      <c r="P18" s="39">
        <f>SUM(P11:P17)</f>
        <v>0</v>
      </c>
      <c r="R18" s="72"/>
      <c r="S18" s="39">
        <f>SUM(S11:S17)</f>
        <v>0</v>
      </c>
      <c r="U18" s="72"/>
      <c r="V18" s="39">
        <f>SUM(V11:V17)</f>
        <v>0</v>
      </c>
      <c r="X18" s="72"/>
      <c r="Y18" s="39">
        <f>SUM(Y11:Y17)</f>
        <v>0</v>
      </c>
      <c r="AA18" s="72"/>
      <c r="AB18" s="39">
        <f>SUM(AB11:AB17)</f>
        <v>0</v>
      </c>
      <c r="AD18" s="72"/>
      <c r="AE18" s="39">
        <f>SUM(AE11:AE17)</f>
        <v>0</v>
      </c>
      <c r="AG18" s="72"/>
      <c r="AH18" s="39">
        <f>SUM(AH11:AH17)</f>
        <v>0</v>
      </c>
      <c r="AJ18" s="72"/>
      <c r="AK18" s="39">
        <f>SUM(AK11:AK17)</f>
        <v>0</v>
      </c>
      <c r="AM18" s="72"/>
      <c r="AN18" s="39">
        <f>SUM(AN11:AN17)</f>
        <v>0</v>
      </c>
      <c r="AP18" s="72"/>
      <c r="AQ18" s="39">
        <f>SUM(AQ11:AQ17)</f>
        <v>0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</row>
    <row r="19" spans="1:58" x14ac:dyDescent="0.25">
      <c r="I19" s="72"/>
      <c r="L19" s="72"/>
      <c r="O19" s="72"/>
      <c r="R19" s="72"/>
      <c r="U19" s="72"/>
      <c r="X19" s="72"/>
      <c r="AA19" s="72"/>
      <c r="AD19" s="72"/>
      <c r="AG19" s="72"/>
      <c r="AJ19" s="72"/>
      <c r="AM19" s="72"/>
      <c r="AP19" s="72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</row>
    <row r="20" spans="1:58" x14ac:dyDescent="0.25">
      <c r="A20" t="s">
        <v>121</v>
      </c>
      <c r="B20" t="s">
        <v>45</v>
      </c>
      <c r="I20" s="72"/>
      <c r="L20" s="72"/>
      <c r="O20" s="72"/>
      <c r="R20" s="72"/>
      <c r="U20" s="72"/>
      <c r="X20" s="72"/>
      <c r="AA20" s="72"/>
      <c r="AD20" s="72"/>
      <c r="AG20" s="72"/>
      <c r="AJ20" s="72"/>
      <c r="AM20" s="72"/>
      <c r="AP20" s="72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</row>
    <row r="21" spans="1:58" x14ac:dyDescent="0.25">
      <c r="A21" s="42"/>
      <c r="C21" t="s">
        <v>46</v>
      </c>
      <c r="G21" s="1">
        <v>0</v>
      </c>
      <c r="I21" s="72"/>
      <c r="J21" s="1">
        <f t="shared" ref="J21:J30" si="12">+G21+H21+I21</f>
        <v>0</v>
      </c>
      <c r="L21" s="72"/>
      <c r="M21" s="1">
        <f t="shared" ref="M21:M30" si="13">+J21+K21+L21</f>
        <v>0</v>
      </c>
      <c r="O21" s="72"/>
      <c r="P21" s="1">
        <f t="shared" ref="P21:P30" si="14">+M21+N21+O21</f>
        <v>0</v>
      </c>
      <c r="R21" s="72"/>
      <c r="S21" s="1">
        <f t="shared" ref="S21:S30" si="15">+P21+Q21+R21</f>
        <v>0</v>
      </c>
      <c r="U21" s="72"/>
      <c r="V21" s="1">
        <f t="shared" ref="V21:V30" si="16">+S21+T21+U21</f>
        <v>0</v>
      </c>
      <c r="X21" s="72"/>
      <c r="Y21" s="1">
        <f t="shared" ref="Y21:Y30" si="17">+V21+W21+X21</f>
        <v>0</v>
      </c>
      <c r="AA21" s="72"/>
      <c r="AB21" s="1">
        <f t="shared" ref="AB21:AB30" si="18">+Y21+Z21+AA21</f>
        <v>0</v>
      </c>
      <c r="AD21" s="72"/>
      <c r="AE21" s="1">
        <f t="shared" ref="AE21:AE30" si="19">+AB21+AC21+AD21</f>
        <v>0</v>
      </c>
      <c r="AG21" s="72"/>
      <c r="AH21" s="1">
        <f t="shared" ref="AH21:AH30" si="20">+AE21+AF21+AG21</f>
        <v>0</v>
      </c>
      <c r="AJ21" s="72"/>
      <c r="AK21" s="1">
        <f t="shared" ref="AK21:AK30" si="21">+AH21+AI21+AJ21</f>
        <v>0</v>
      </c>
      <c r="AM21" s="72"/>
      <c r="AN21" s="1">
        <f t="shared" ref="AN21:AN30" si="22">+AK21+AL21+AM21</f>
        <v>0</v>
      </c>
      <c r="AP21" s="72"/>
      <c r="AQ21" s="1">
        <f t="shared" ref="AQ21:AQ30" si="23">+AN21+AO21+AP21</f>
        <v>0</v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</row>
    <row r="22" spans="1:58" x14ac:dyDescent="0.25">
      <c r="A22" s="42"/>
      <c r="C22" t="s">
        <v>47</v>
      </c>
      <c r="G22" s="1">
        <v>0</v>
      </c>
      <c r="I22" s="72"/>
      <c r="J22" s="1">
        <f t="shared" si="12"/>
        <v>0</v>
      </c>
      <c r="L22" s="72"/>
      <c r="M22" s="1">
        <f t="shared" si="13"/>
        <v>0</v>
      </c>
      <c r="O22" s="72"/>
      <c r="P22" s="1">
        <f t="shared" si="14"/>
        <v>0</v>
      </c>
      <c r="R22" s="72"/>
      <c r="S22" s="1">
        <f t="shared" si="15"/>
        <v>0</v>
      </c>
      <c r="U22" s="72"/>
      <c r="V22" s="1">
        <f t="shared" si="16"/>
        <v>0</v>
      </c>
      <c r="X22" s="72"/>
      <c r="Y22" s="1">
        <f t="shared" si="17"/>
        <v>0</v>
      </c>
      <c r="AA22" s="72"/>
      <c r="AB22" s="1">
        <f t="shared" si="18"/>
        <v>0</v>
      </c>
      <c r="AD22" s="72"/>
      <c r="AE22" s="1">
        <f t="shared" si="19"/>
        <v>0</v>
      </c>
      <c r="AG22" s="72"/>
      <c r="AH22" s="1">
        <f t="shared" si="20"/>
        <v>0</v>
      </c>
      <c r="AJ22" s="72"/>
      <c r="AK22" s="1">
        <f t="shared" si="21"/>
        <v>0</v>
      </c>
      <c r="AM22" s="72"/>
      <c r="AN22" s="1">
        <f t="shared" si="22"/>
        <v>0</v>
      </c>
      <c r="AP22" s="72"/>
      <c r="AQ22" s="1">
        <f t="shared" si="23"/>
        <v>0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</row>
    <row r="23" spans="1:58" x14ac:dyDescent="0.25">
      <c r="A23" s="42"/>
      <c r="C23" t="s">
        <v>48</v>
      </c>
      <c r="G23" s="1">
        <v>0</v>
      </c>
      <c r="I23" s="72"/>
      <c r="J23" s="1">
        <f t="shared" si="12"/>
        <v>0</v>
      </c>
      <c r="L23" s="72"/>
      <c r="M23" s="1">
        <f t="shared" si="13"/>
        <v>0</v>
      </c>
      <c r="O23" s="72"/>
      <c r="P23" s="1">
        <f t="shared" si="14"/>
        <v>0</v>
      </c>
      <c r="R23" s="72"/>
      <c r="S23" s="1">
        <f t="shared" si="15"/>
        <v>0</v>
      </c>
      <c r="U23" s="72"/>
      <c r="V23" s="1">
        <f t="shared" si="16"/>
        <v>0</v>
      </c>
      <c r="X23" s="72"/>
      <c r="Y23" s="1">
        <f t="shared" si="17"/>
        <v>0</v>
      </c>
      <c r="AA23" s="72"/>
      <c r="AB23" s="1">
        <f t="shared" si="18"/>
        <v>0</v>
      </c>
      <c r="AD23" s="72"/>
      <c r="AE23" s="1">
        <f t="shared" si="19"/>
        <v>0</v>
      </c>
      <c r="AG23" s="72"/>
      <c r="AH23" s="1">
        <f t="shared" si="20"/>
        <v>0</v>
      </c>
      <c r="AJ23" s="72"/>
      <c r="AK23" s="1">
        <f t="shared" si="21"/>
        <v>0</v>
      </c>
      <c r="AM23" s="72"/>
      <c r="AN23" s="1">
        <f t="shared" si="22"/>
        <v>0</v>
      </c>
      <c r="AP23" s="72"/>
      <c r="AQ23" s="1">
        <f t="shared" si="23"/>
        <v>0</v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</row>
    <row r="24" spans="1:58" x14ac:dyDescent="0.25">
      <c r="A24" s="42"/>
      <c r="C24" t="s">
        <v>144</v>
      </c>
      <c r="G24" s="1">
        <v>0</v>
      </c>
      <c r="H24" s="1">
        <f>+'School3-FYxx-xx Lunch Meal Data'!$K29</f>
        <v>0</v>
      </c>
      <c r="I24" s="72"/>
      <c r="J24" s="1">
        <f t="shared" si="12"/>
        <v>0</v>
      </c>
      <c r="K24" s="1">
        <f>+'School3-FYxx-xx Lunch Meal Data'!$K55</f>
        <v>0</v>
      </c>
      <c r="L24" s="72"/>
      <c r="M24" s="1">
        <f t="shared" si="13"/>
        <v>0</v>
      </c>
      <c r="N24" s="1">
        <f>+'School3-FYxx-xx Lunch Meal Data'!$K81</f>
        <v>0</v>
      </c>
      <c r="O24" s="72"/>
      <c r="P24" s="1">
        <f t="shared" si="14"/>
        <v>0</v>
      </c>
      <c r="Q24" s="1">
        <f>+'School3-FYxx-xx Lunch Meal Data'!$K107</f>
        <v>0</v>
      </c>
      <c r="R24" s="72"/>
      <c r="S24" s="1">
        <f t="shared" si="15"/>
        <v>0</v>
      </c>
      <c r="T24" s="1">
        <f>+'School3-FYxx-xx Lunch Meal Data'!$K133</f>
        <v>0</v>
      </c>
      <c r="U24" s="72"/>
      <c r="V24" s="1">
        <f t="shared" si="16"/>
        <v>0</v>
      </c>
      <c r="W24" s="1">
        <f>+'School3-FYxx-xx Lunch Meal Data'!$K159</f>
        <v>0</v>
      </c>
      <c r="X24" s="72"/>
      <c r="Y24" s="1">
        <f t="shared" si="17"/>
        <v>0</v>
      </c>
      <c r="Z24" s="1">
        <f>+'School3-FYxx-xx Lunch Meal Data'!$K185</f>
        <v>0</v>
      </c>
      <c r="AA24" s="72"/>
      <c r="AB24" s="1">
        <f t="shared" si="18"/>
        <v>0</v>
      </c>
      <c r="AC24" s="1">
        <f>+'School3-FYxx-xx Lunch Meal Data'!$K211</f>
        <v>0</v>
      </c>
      <c r="AD24" s="72"/>
      <c r="AE24" s="1">
        <f t="shared" si="19"/>
        <v>0</v>
      </c>
      <c r="AF24" s="1">
        <f>+'School3-FYxx-xx Lunch Meal Data'!$K237</f>
        <v>0</v>
      </c>
      <c r="AG24" s="72"/>
      <c r="AH24" s="1">
        <f t="shared" si="20"/>
        <v>0</v>
      </c>
      <c r="AI24" s="1">
        <f>+'School3-FYxx-xx Lunch Meal Data'!$K263</f>
        <v>0</v>
      </c>
      <c r="AJ24" s="72"/>
      <c r="AK24" s="1">
        <f t="shared" si="21"/>
        <v>0</v>
      </c>
      <c r="AL24" s="1">
        <f>+'School3-FYxx-xx Lunch Meal Data'!$K289</f>
        <v>0</v>
      </c>
      <c r="AM24" s="72"/>
      <c r="AN24" s="1">
        <f t="shared" si="22"/>
        <v>0</v>
      </c>
      <c r="AO24" s="1">
        <f>+'School3-FYxx-xx Lunch Meal Data'!$K315</f>
        <v>0</v>
      </c>
      <c r="AP24" s="72"/>
      <c r="AQ24" s="1">
        <f t="shared" si="23"/>
        <v>0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</row>
    <row r="25" spans="1:58" x14ac:dyDescent="0.25">
      <c r="A25" s="42"/>
      <c r="C25" t="s">
        <v>145</v>
      </c>
      <c r="G25" s="1">
        <v>0</v>
      </c>
      <c r="H25" s="1">
        <f>+'School3-FYxx-xx Breakfast Meal'!$K29</f>
        <v>0</v>
      </c>
      <c r="I25" s="72"/>
      <c r="J25" s="1">
        <f t="shared" si="12"/>
        <v>0</v>
      </c>
      <c r="K25" s="1">
        <f>+'School3-FYxx-xx Breakfast Meal'!$K55</f>
        <v>0</v>
      </c>
      <c r="L25" s="72"/>
      <c r="M25" s="1">
        <f t="shared" si="13"/>
        <v>0</v>
      </c>
      <c r="N25" s="1">
        <f>+'School3-FYxx-xx Breakfast Meal'!$K81</f>
        <v>0</v>
      </c>
      <c r="O25" s="72"/>
      <c r="P25" s="1">
        <f t="shared" si="14"/>
        <v>0</v>
      </c>
      <c r="Q25" s="1">
        <f>+'School3-FYxx-xx Breakfast Meal'!$K107</f>
        <v>0</v>
      </c>
      <c r="R25" s="72"/>
      <c r="S25" s="1">
        <f t="shared" si="15"/>
        <v>0</v>
      </c>
      <c r="T25" s="1">
        <f>+'School3-FYxx-xx Breakfast Meal'!$K133</f>
        <v>0</v>
      </c>
      <c r="U25" s="72"/>
      <c r="V25" s="1">
        <f t="shared" si="16"/>
        <v>0</v>
      </c>
      <c r="W25" s="1">
        <f>+'School3-FYxx-xx Breakfast Meal'!$K159</f>
        <v>0</v>
      </c>
      <c r="X25" s="72"/>
      <c r="Y25" s="1">
        <f t="shared" si="17"/>
        <v>0</v>
      </c>
      <c r="Z25" s="1">
        <f>+'School3-FYxx-xx Breakfast Meal'!$K185</f>
        <v>0</v>
      </c>
      <c r="AA25" s="72"/>
      <c r="AB25" s="1">
        <f t="shared" si="18"/>
        <v>0</v>
      </c>
      <c r="AC25" s="1">
        <f>+'School3-FYxx-xx Breakfast Meal'!$K211</f>
        <v>0</v>
      </c>
      <c r="AD25" s="72"/>
      <c r="AE25" s="1">
        <f t="shared" si="19"/>
        <v>0</v>
      </c>
      <c r="AF25" s="1">
        <f>+'School3-FYxx-xx Breakfast Meal'!$K237</f>
        <v>0</v>
      </c>
      <c r="AG25" s="72"/>
      <c r="AH25" s="1">
        <f t="shared" si="20"/>
        <v>0</v>
      </c>
      <c r="AI25" s="1">
        <f>+'School3-FYxx-xx Breakfast Meal'!$K263</f>
        <v>0</v>
      </c>
      <c r="AJ25" s="72"/>
      <c r="AK25" s="1">
        <f t="shared" si="21"/>
        <v>0</v>
      </c>
      <c r="AL25" s="1">
        <f>+'School3-FYxx-xx Breakfast Meal'!$K289</f>
        <v>0</v>
      </c>
      <c r="AM25" s="72"/>
      <c r="AN25" s="1">
        <f t="shared" si="22"/>
        <v>0</v>
      </c>
      <c r="AO25" s="1">
        <f>+'School3-FYxx-xx Breakfast Meal'!$K315</f>
        <v>0</v>
      </c>
      <c r="AP25" s="72"/>
      <c r="AQ25" s="1">
        <f t="shared" si="23"/>
        <v>0</v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</row>
    <row r="26" spans="1:58" x14ac:dyDescent="0.25">
      <c r="A26" s="42"/>
      <c r="C26" t="s">
        <v>175</v>
      </c>
      <c r="G26" s="1">
        <v>0</v>
      </c>
      <c r="I26" s="72"/>
      <c r="J26" s="1">
        <f t="shared" ref="J26" si="24">+G26+H26+I26</f>
        <v>0</v>
      </c>
      <c r="L26" s="72"/>
      <c r="M26" s="1">
        <f t="shared" ref="M26" si="25">+J26+K26+L26</f>
        <v>0</v>
      </c>
      <c r="O26" s="72"/>
      <c r="P26" s="1">
        <f t="shared" ref="P26" si="26">+M26+N26+O26</f>
        <v>0</v>
      </c>
      <c r="R26" s="72"/>
      <c r="S26" s="1">
        <f t="shared" ref="S26" si="27">+P26+Q26+R26</f>
        <v>0</v>
      </c>
      <c r="U26" s="72"/>
      <c r="V26" s="1">
        <f t="shared" ref="V26" si="28">+S26+T26+U26</f>
        <v>0</v>
      </c>
      <c r="X26" s="72"/>
      <c r="Y26" s="1">
        <f t="shared" ref="Y26" si="29">+V26+W26+X26</f>
        <v>0</v>
      </c>
      <c r="AA26" s="72"/>
      <c r="AB26" s="1">
        <f t="shared" ref="AB26" si="30">+Y26+Z26+AA26</f>
        <v>0</v>
      </c>
      <c r="AD26" s="72"/>
      <c r="AE26" s="1">
        <f t="shared" ref="AE26" si="31">+AB26+AC26+AD26</f>
        <v>0</v>
      </c>
      <c r="AG26" s="72"/>
      <c r="AH26" s="1">
        <f t="shared" ref="AH26" si="32">+AE26+AF26+AG26</f>
        <v>0</v>
      </c>
      <c r="AJ26" s="72"/>
      <c r="AK26" s="1">
        <f t="shared" ref="AK26" si="33">+AH26+AI26+AJ26</f>
        <v>0</v>
      </c>
      <c r="AM26" s="72"/>
      <c r="AN26" s="1">
        <f t="shared" ref="AN26" si="34">+AK26+AL26+AM26</f>
        <v>0</v>
      </c>
      <c r="AP26" s="72"/>
      <c r="AQ26" s="1">
        <f t="shared" ref="AQ26" si="35">+AN26+AO26+AP26</f>
        <v>0</v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</row>
    <row r="27" spans="1:58" x14ac:dyDescent="0.25">
      <c r="A27" s="42"/>
      <c r="C27" t="s">
        <v>49</v>
      </c>
      <c r="G27" s="1">
        <v>0</v>
      </c>
      <c r="I27" s="72"/>
      <c r="J27" s="1">
        <f t="shared" si="12"/>
        <v>0</v>
      </c>
      <c r="L27" s="72"/>
      <c r="M27" s="1">
        <f t="shared" si="13"/>
        <v>0</v>
      </c>
      <c r="O27" s="72"/>
      <c r="P27" s="1">
        <f t="shared" si="14"/>
        <v>0</v>
      </c>
      <c r="R27" s="72"/>
      <c r="S27" s="1">
        <f t="shared" si="15"/>
        <v>0</v>
      </c>
      <c r="U27" s="72"/>
      <c r="V27" s="1">
        <f t="shared" si="16"/>
        <v>0</v>
      </c>
      <c r="X27" s="72"/>
      <c r="Y27" s="1">
        <f t="shared" si="17"/>
        <v>0</v>
      </c>
      <c r="AA27" s="72"/>
      <c r="AB27" s="1">
        <f t="shared" si="18"/>
        <v>0</v>
      </c>
      <c r="AD27" s="72"/>
      <c r="AE27" s="1">
        <f t="shared" si="19"/>
        <v>0</v>
      </c>
      <c r="AG27" s="72"/>
      <c r="AH27" s="1">
        <f t="shared" si="20"/>
        <v>0</v>
      </c>
      <c r="AJ27" s="72"/>
      <c r="AK27" s="1">
        <f t="shared" si="21"/>
        <v>0</v>
      </c>
      <c r="AM27" s="72"/>
      <c r="AN27" s="1">
        <f t="shared" si="22"/>
        <v>0</v>
      </c>
      <c r="AP27" s="72"/>
      <c r="AQ27" s="1">
        <f t="shared" si="23"/>
        <v>0</v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</row>
    <row r="28" spans="1:58" x14ac:dyDescent="0.25">
      <c r="A28" s="42"/>
      <c r="C28" t="s">
        <v>50</v>
      </c>
      <c r="G28" s="1">
        <v>0</v>
      </c>
      <c r="I28" s="72"/>
      <c r="J28" s="1">
        <f t="shared" si="12"/>
        <v>0</v>
      </c>
      <c r="L28" s="72"/>
      <c r="M28" s="1">
        <f t="shared" si="13"/>
        <v>0</v>
      </c>
      <c r="O28" s="72"/>
      <c r="P28" s="1">
        <f t="shared" si="14"/>
        <v>0</v>
      </c>
      <c r="R28" s="72"/>
      <c r="S28" s="1">
        <f t="shared" si="15"/>
        <v>0</v>
      </c>
      <c r="U28" s="72"/>
      <c r="V28" s="1">
        <f t="shared" si="16"/>
        <v>0</v>
      </c>
      <c r="X28" s="72"/>
      <c r="Y28" s="1">
        <f t="shared" si="17"/>
        <v>0</v>
      </c>
      <c r="AA28" s="72"/>
      <c r="AB28" s="1">
        <f t="shared" si="18"/>
        <v>0</v>
      </c>
      <c r="AD28" s="72"/>
      <c r="AE28" s="1">
        <f t="shared" si="19"/>
        <v>0</v>
      </c>
      <c r="AG28" s="72"/>
      <c r="AH28" s="1">
        <f t="shared" si="20"/>
        <v>0</v>
      </c>
      <c r="AJ28" s="72"/>
      <c r="AK28" s="1">
        <f t="shared" si="21"/>
        <v>0</v>
      </c>
      <c r="AM28" s="72"/>
      <c r="AN28" s="1">
        <f t="shared" si="22"/>
        <v>0</v>
      </c>
      <c r="AP28" s="72"/>
      <c r="AQ28" s="1">
        <f t="shared" si="23"/>
        <v>0</v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</row>
    <row r="29" spans="1:58" x14ac:dyDescent="0.25">
      <c r="A29" s="42"/>
      <c r="C29" t="s">
        <v>180</v>
      </c>
      <c r="G29" s="1">
        <v>0</v>
      </c>
      <c r="I29" s="72"/>
      <c r="J29" s="1">
        <f t="shared" si="12"/>
        <v>0</v>
      </c>
      <c r="L29" s="72"/>
      <c r="M29" s="1">
        <f t="shared" si="13"/>
        <v>0</v>
      </c>
      <c r="O29" s="72"/>
      <c r="P29" s="1">
        <f t="shared" si="14"/>
        <v>0</v>
      </c>
      <c r="R29" s="72"/>
      <c r="S29" s="1">
        <f t="shared" si="15"/>
        <v>0</v>
      </c>
      <c r="U29" s="72"/>
      <c r="V29" s="1">
        <f t="shared" si="16"/>
        <v>0</v>
      </c>
      <c r="X29" s="72"/>
      <c r="Y29" s="1">
        <f t="shared" si="17"/>
        <v>0</v>
      </c>
      <c r="AA29" s="72"/>
      <c r="AB29" s="1">
        <f t="shared" si="18"/>
        <v>0</v>
      </c>
      <c r="AD29" s="72"/>
      <c r="AE29" s="1">
        <f t="shared" si="19"/>
        <v>0</v>
      </c>
      <c r="AG29" s="72"/>
      <c r="AH29" s="1">
        <f t="shared" si="20"/>
        <v>0</v>
      </c>
      <c r="AJ29" s="72"/>
      <c r="AK29" s="1">
        <f t="shared" si="21"/>
        <v>0</v>
      </c>
      <c r="AM29" s="72"/>
      <c r="AN29" s="1">
        <f t="shared" si="22"/>
        <v>0</v>
      </c>
      <c r="AP29" s="72"/>
      <c r="AQ29" s="1">
        <f t="shared" si="23"/>
        <v>0</v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</row>
    <row r="30" spans="1:58" x14ac:dyDescent="0.25">
      <c r="A30" s="42"/>
      <c r="C30" t="s">
        <v>52</v>
      </c>
      <c r="G30" s="39">
        <v>0</v>
      </c>
      <c r="I30" s="72"/>
      <c r="J30" s="39">
        <f t="shared" si="12"/>
        <v>0</v>
      </c>
      <c r="L30" s="72"/>
      <c r="M30" s="39">
        <f t="shared" si="13"/>
        <v>0</v>
      </c>
      <c r="O30" s="72"/>
      <c r="P30" s="39">
        <f t="shared" si="14"/>
        <v>0</v>
      </c>
      <c r="R30" s="72"/>
      <c r="S30" s="39">
        <f t="shared" si="15"/>
        <v>0</v>
      </c>
      <c r="U30" s="72"/>
      <c r="V30" s="39">
        <f t="shared" si="16"/>
        <v>0</v>
      </c>
      <c r="X30" s="72"/>
      <c r="Y30" s="39">
        <f t="shared" si="17"/>
        <v>0</v>
      </c>
      <c r="AA30" s="72"/>
      <c r="AB30" s="39">
        <f t="shared" si="18"/>
        <v>0</v>
      </c>
      <c r="AD30" s="72"/>
      <c r="AE30" s="39">
        <f t="shared" si="19"/>
        <v>0</v>
      </c>
      <c r="AG30" s="72"/>
      <c r="AH30" s="39">
        <f t="shared" si="20"/>
        <v>0</v>
      </c>
      <c r="AJ30" s="72"/>
      <c r="AK30" s="39">
        <f t="shared" si="21"/>
        <v>0</v>
      </c>
      <c r="AM30" s="72"/>
      <c r="AN30" s="39">
        <f t="shared" si="22"/>
        <v>0</v>
      </c>
      <c r="AP30" s="72"/>
      <c r="AQ30" s="39">
        <f t="shared" si="23"/>
        <v>0</v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</row>
    <row r="31" spans="1:58" x14ac:dyDescent="0.25">
      <c r="I31" s="72"/>
      <c r="L31" s="72"/>
      <c r="O31" s="72"/>
      <c r="R31" s="72"/>
      <c r="U31" s="72"/>
      <c r="X31" s="72"/>
      <c r="AA31" s="72"/>
      <c r="AD31" s="72"/>
      <c r="AG31" s="72"/>
      <c r="AJ31" s="72"/>
      <c r="AM31" s="72"/>
      <c r="AP31" s="72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</row>
    <row r="32" spans="1:58" x14ac:dyDescent="0.25">
      <c r="A32" s="42" t="s">
        <v>176</v>
      </c>
      <c r="B32" t="s">
        <v>53</v>
      </c>
      <c r="G32" s="39">
        <f>SUM(G21:G31)</f>
        <v>0</v>
      </c>
      <c r="I32" s="72"/>
      <c r="J32" s="39">
        <f>SUM(J21:J31)</f>
        <v>0</v>
      </c>
      <c r="L32" s="72"/>
      <c r="M32" s="39">
        <f>SUM(M21:M31)</f>
        <v>0</v>
      </c>
      <c r="O32" s="72"/>
      <c r="P32" s="39">
        <f>SUM(P21:P31)</f>
        <v>0</v>
      </c>
      <c r="R32" s="72"/>
      <c r="S32" s="39">
        <f>SUM(S21:S31)</f>
        <v>0</v>
      </c>
      <c r="U32" s="72"/>
      <c r="V32" s="39">
        <f>SUM(V21:V31)</f>
        <v>0</v>
      </c>
      <c r="X32" s="72"/>
      <c r="Y32" s="39">
        <f>SUM(Y21:Y31)</f>
        <v>0</v>
      </c>
      <c r="AA32" s="72"/>
      <c r="AB32" s="39">
        <f>SUM(AB21:AB31)</f>
        <v>0</v>
      </c>
      <c r="AD32" s="72"/>
      <c r="AE32" s="39">
        <f>SUM(AE21:AE31)</f>
        <v>0</v>
      </c>
      <c r="AG32" s="72"/>
      <c r="AH32" s="39">
        <f>SUM(AH21:AH31)</f>
        <v>0</v>
      </c>
      <c r="AJ32" s="72"/>
      <c r="AK32" s="39">
        <f>SUM(AK21:AK31)</f>
        <v>0</v>
      </c>
      <c r="AM32" s="72"/>
      <c r="AN32" s="39">
        <f>SUM(AN21:AN31)</f>
        <v>0</v>
      </c>
      <c r="AP32" s="72"/>
      <c r="AQ32" s="39">
        <f>SUM(AQ21:AQ31)</f>
        <v>0</v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</row>
    <row r="33" spans="1:58" x14ac:dyDescent="0.25">
      <c r="I33" s="72"/>
      <c r="L33" s="72"/>
      <c r="O33" s="72"/>
      <c r="R33" s="72"/>
      <c r="U33" s="72"/>
      <c r="X33" s="72"/>
      <c r="AA33" s="72"/>
      <c r="AD33" s="72"/>
      <c r="AG33" s="72"/>
      <c r="AJ33" s="72"/>
      <c r="AM33" s="72"/>
      <c r="AP33" s="72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</row>
    <row r="34" spans="1:58" x14ac:dyDescent="0.25">
      <c r="B34" t="s">
        <v>54</v>
      </c>
      <c r="G34" s="39">
        <f>+G18-G32</f>
        <v>0</v>
      </c>
      <c r="I34" s="72"/>
      <c r="J34" s="39">
        <f>+J18-J32</f>
        <v>0</v>
      </c>
      <c r="L34" s="72"/>
      <c r="M34" s="39">
        <f>+M18-M32</f>
        <v>0</v>
      </c>
      <c r="O34" s="72"/>
      <c r="P34" s="39">
        <f>+P18-P32</f>
        <v>0</v>
      </c>
      <c r="R34" s="72"/>
      <c r="S34" s="39">
        <f>+S18-S32</f>
        <v>0</v>
      </c>
      <c r="U34" s="72"/>
      <c r="V34" s="39">
        <f>+V18-V32</f>
        <v>0</v>
      </c>
      <c r="X34" s="72"/>
      <c r="Y34" s="39">
        <f>+Y18-Y32</f>
        <v>0</v>
      </c>
      <c r="AA34" s="72"/>
      <c r="AB34" s="39">
        <f>+AB18-AB32</f>
        <v>0</v>
      </c>
      <c r="AD34" s="72"/>
      <c r="AE34" s="39">
        <f>+AE18-AE32</f>
        <v>0</v>
      </c>
      <c r="AG34" s="72"/>
      <c r="AH34" s="39">
        <f>+AH18-AH32</f>
        <v>0</v>
      </c>
      <c r="AJ34" s="72"/>
      <c r="AK34" s="39">
        <f>+AK18-AK32</f>
        <v>0</v>
      </c>
      <c r="AM34" s="72"/>
      <c r="AN34" s="39">
        <f>+AN18-AN32</f>
        <v>0</v>
      </c>
      <c r="AP34" s="72"/>
      <c r="AQ34" s="39">
        <f>+AQ18-AQ32</f>
        <v>0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</row>
    <row r="35" spans="1:58" x14ac:dyDescent="0.25">
      <c r="I35" s="72"/>
      <c r="L35" s="72"/>
      <c r="O35" s="72"/>
      <c r="R35" s="72"/>
      <c r="U35" s="72"/>
      <c r="X35" s="72"/>
      <c r="AA35" s="72"/>
      <c r="AD35" s="72"/>
      <c r="AG35" s="72"/>
      <c r="AJ35" s="72"/>
      <c r="AM35" s="72"/>
      <c r="AP35" s="72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</row>
    <row r="36" spans="1:58" x14ac:dyDescent="0.25">
      <c r="A36" t="s">
        <v>109</v>
      </c>
      <c r="B36" t="s">
        <v>55</v>
      </c>
      <c r="I36" s="72"/>
      <c r="L36" s="72"/>
      <c r="O36" s="72"/>
      <c r="R36" s="72"/>
      <c r="U36" s="72"/>
      <c r="X36" s="72"/>
      <c r="AA36" s="72"/>
      <c r="AD36" s="72"/>
      <c r="AG36" s="72"/>
      <c r="AJ36" s="72"/>
      <c r="AM36" s="72"/>
      <c r="AP36" s="72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</row>
    <row r="37" spans="1:58" x14ac:dyDescent="0.25">
      <c r="A37" s="42" t="s">
        <v>190</v>
      </c>
      <c r="C37" t="s">
        <v>59</v>
      </c>
      <c r="G37" s="1">
        <v>0</v>
      </c>
      <c r="H37" s="1">
        <f>-'School3-FYxx-xx Lunch Meal Data'!$K24</f>
        <v>0</v>
      </c>
      <c r="I37" s="72"/>
      <c r="J37" s="1">
        <f>+G37-H37-I37</f>
        <v>0</v>
      </c>
      <c r="K37" s="1">
        <f>-'School3-FYxx-xx Lunch Meal Data'!$K50</f>
        <v>0</v>
      </c>
      <c r="L37" s="72"/>
      <c r="M37" s="1">
        <f>+J37-K37-L37</f>
        <v>0</v>
      </c>
      <c r="N37" s="1">
        <f>-'School3-FYxx-xx Lunch Meal Data'!$K76</f>
        <v>0</v>
      </c>
      <c r="O37" s="72"/>
      <c r="P37" s="1">
        <f>+M37-N37-O37</f>
        <v>0</v>
      </c>
      <c r="Q37" s="1">
        <f>-'School3-FYxx-xx Lunch Meal Data'!$K102</f>
        <v>0</v>
      </c>
      <c r="R37" s="72"/>
      <c r="S37" s="1">
        <f>+P37-Q37-R37</f>
        <v>0</v>
      </c>
      <c r="T37" s="1">
        <f>-'School3-FYxx-xx Lunch Meal Data'!$K128</f>
        <v>0</v>
      </c>
      <c r="U37" s="72"/>
      <c r="V37" s="1">
        <f>+S37-T37-U37</f>
        <v>0</v>
      </c>
      <c r="W37" s="1">
        <f>-'School3-FYxx-xx Lunch Meal Data'!$K154</f>
        <v>0</v>
      </c>
      <c r="X37" s="72"/>
      <c r="Y37" s="1">
        <f>+V37-W37-X37</f>
        <v>0</v>
      </c>
      <c r="Z37" s="1">
        <f>-'School3-FYxx-xx Lunch Meal Data'!$K180</f>
        <v>0</v>
      </c>
      <c r="AA37" s="72"/>
      <c r="AB37" s="1">
        <f>+Y37-Z37-AA37</f>
        <v>0</v>
      </c>
      <c r="AC37" s="1">
        <f>-'School3-FYxx-xx Lunch Meal Data'!$K206</f>
        <v>0</v>
      </c>
      <c r="AD37" s="72"/>
      <c r="AE37" s="1">
        <f>+AB37-AC37-AD37</f>
        <v>0</v>
      </c>
      <c r="AF37" s="1">
        <f>-'School3-FYxx-xx Lunch Meal Data'!$K232</f>
        <v>0</v>
      </c>
      <c r="AG37" s="72"/>
      <c r="AH37" s="1">
        <f>+AE37-AF37-AG37</f>
        <v>0</v>
      </c>
      <c r="AI37" s="1">
        <f>-'School3-FYxx-xx Lunch Meal Data'!$K258</f>
        <v>0</v>
      </c>
      <c r="AJ37" s="72"/>
      <c r="AK37" s="1">
        <f>+AH37-AI37-AJ37</f>
        <v>0</v>
      </c>
      <c r="AL37" s="1">
        <f>-'School3-FYxx-xx Lunch Meal Data'!$K284</f>
        <v>0</v>
      </c>
      <c r="AM37" s="72"/>
      <c r="AN37" s="1">
        <f>+AK37-AL37-AM37</f>
        <v>0</v>
      </c>
      <c r="AO37" s="1">
        <f>-'School3-FYxx-xx Lunch Meal Data'!$K310</f>
        <v>0</v>
      </c>
      <c r="AP37" s="72"/>
      <c r="AQ37" s="1">
        <f>+AN37-AO37-AP37</f>
        <v>0</v>
      </c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</row>
    <row r="38" spans="1:58" x14ac:dyDescent="0.25">
      <c r="A38" s="42" t="s">
        <v>191</v>
      </c>
      <c r="C38" t="s">
        <v>58</v>
      </c>
      <c r="G38" s="1">
        <v>0</v>
      </c>
      <c r="H38" s="1">
        <f>-'School3-FYxx-xx Breakfast Meal'!$K24</f>
        <v>0</v>
      </c>
      <c r="I38" s="72"/>
      <c r="J38" s="1">
        <f>+G38-H38-I38</f>
        <v>0</v>
      </c>
      <c r="K38" s="1">
        <f>-'School3-FYxx-xx Breakfast Meal'!$K50</f>
        <v>0</v>
      </c>
      <c r="L38" s="72"/>
      <c r="M38" s="1">
        <f>+J38-K38-L38</f>
        <v>0</v>
      </c>
      <c r="N38" s="1">
        <f>-'School3-FYxx-xx Breakfast Meal'!$K76</f>
        <v>0</v>
      </c>
      <c r="O38" s="72"/>
      <c r="P38" s="1">
        <f>+M38-N38-O38</f>
        <v>0</v>
      </c>
      <c r="Q38" s="1">
        <f>-'School3-FYxx-xx Breakfast Meal'!$K102</f>
        <v>0</v>
      </c>
      <c r="R38" s="72"/>
      <c r="S38" s="1">
        <f>+P38-Q38-R38</f>
        <v>0</v>
      </c>
      <c r="T38" s="1">
        <f>-'School3-FYxx-xx Breakfast Meal'!$K128</f>
        <v>0</v>
      </c>
      <c r="U38" s="72"/>
      <c r="V38" s="1">
        <f>+S38-T38-U38</f>
        <v>0</v>
      </c>
      <c r="W38" s="1">
        <f>-'School3-FYxx-xx Breakfast Meal'!$K154</f>
        <v>0</v>
      </c>
      <c r="X38" s="72"/>
      <c r="Y38" s="1">
        <f>+V38-W38-X38</f>
        <v>0</v>
      </c>
      <c r="Z38" s="1">
        <f>-'School3-FYxx-xx Breakfast Meal'!$K180</f>
        <v>0</v>
      </c>
      <c r="AA38" s="72"/>
      <c r="AB38" s="1">
        <f>+Y38-Z38-AA38</f>
        <v>0</v>
      </c>
      <c r="AC38" s="1">
        <f>-'School3-FYxx-xx Breakfast Meal'!$K206</f>
        <v>0</v>
      </c>
      <c r="AD38" s="72"/>
      <c r="AE38" s="1">
        <f>+AB38-AC38-AD38</f>
        <v>0</v>
      </c>
      <c r="AF38" s="1">
        <f>-'School3-FYxx-xx Breakfast Meal'!$K232</f>
        <v>0</v>
      </c>
      <c r="AG38" s="72"/>
      <c r="AH38" s="1">
        <f>+AE38-AF38-AG38</f>
        <v>0</v>
      </c>
      <c r="AI38" s="1">
        <f>-'School3-FYxx-xx Breakfast Meal'!$K258</f>
        <v>0</v>
      </c>
      <c r="AJ38" s="72"/>
      <c r="AK38" s="1">
        <f>+AH38-AI38-AJ38</f>
        <v>0</v>
      </c>
      <c r="AL38" s="1">
        <f>-'School3-FYxx-xx Breakfast Meal'!$K284</f>
        <v>0</v>
      </c>
      <c r="AM38" s="72"/>
      <c r="AN38" s="1">
        <f>+AK38-AL38-AM38</f>
        <v>0</v>
      </c>
      <c r="AO38" s="1">
        <f>-'School3-FYxx-xx Breakfast Meal'!$K310</f>
        <v>0</v>
      </c>
      <c r="AP38" s="72"/>
      <c r="AQ38" s="1">
        <f>+AN38-AO38-AP38</f>
        <v>0</v>
      </c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</row>
    <row r="39" spans="1:58" x14ac:dyDescent="0.25">
      <c r="A39" s="42" t="s">
        <v>192</v>
      </c>
      <c r="C39" t="s">
        <v>102</v>
      </c>
      <c r="G39" s="1">
        <v>0</v>
      </c>
      <c r="H39" s="1">
        <f>-'School3-FYxx-xx Lunch Meal Data'!$K23-'School3-FYxx-xx Breakfast Meal'!$K23</f>
        <v>0</v>
      </c>
      <c r="I39" s="72"/>
      <c r="J39" s="1">
        <f>+G39-H39-I39</f>
        <v>0</v>
      </c>
      <c r="K39" s="1">
        <f>-'School3-FYxx-xx Lunch Meal Data'!$K49-'School3-FYxx-xx Breakfast Meal'!$K49</f>
        <v>0</v>
      </c>
      <c r="L39" s="72"/>
      <c r="M39" s="1">
        <f>+J39-K39-L39</f>
        <v>0</v>
      </c>
      <c r="N39" s="1">
        <f>-'School3-FYxx-xx Lunch Meal Data'!$K75-'School3-FYxx-xx Breakfast Meal'!$K75</f>
        <v>0</v>
      </c>
      <c r="O39" s="72"/>
      <c r="P39" s="1">
        <f>+M39-N39-O39</f>
        <v>0</v>
      </c>
      <c r="Q39" s="1">
        <f>-'School3-FYxx-xx Lunch Meal Data'!$K101-'School3-FYxx-xx Breakfast Meal'!$K101</f>
        <v>0</v>
      </c>
      <c r="R39" s="72"/>
      <c r="S39" s="1">
        <f>+P39-Q39-R39</f>
        <v>0</v>
      </c>
      <c r="T39" s="1">
        <f>-'School3-FYxx-xx Lunch Meal Data'!$K127-'School3-FYxx-xx Breakfast Meal'!$K127</f>
        <v>0</v>
      </c>
      <c r="U39" s="72"/>
      <c r="V39" s="1">
        <f>+S39-T39-U39</f>
        <v>0</v>
      </c>
      <c r="W39" s="1">
        <f>-'School3-FYxx-xx Lunch Meal Data'!$K153-'School3-FYxx-xx Breakfast Meal'!$K153</f>
        <v>0</v>
      </c>
      <c r="X39" s="72"/>
      <c r="Y39" s="1">
        <f>+V39-W39-X39</f>
        <v>0</v>
      </c>
      <c r="Z39" s="1">
        <f>-'School3-FYxx-xx Lunch Meal Data'!$K179-'School3-FYxx-xx Breakfast Meal'!$K179</f>
        <v>0</v>
      </c>
      <c r="AA39" s="72"/>
      <c r="AB39" s="1">
        <f>+Y39-Z39-AA39</f>
        <v>0</v>
      </c>
      <c r="AC39" s="1">
        <f>-'School3-FYxx-xx Lunch Meal Data'!$K205-'School3-FYxx-xx Breakfast Meal'!$K205</f>
        <v>0</v>
      </c>
      <c r="AD39" s="72"/>
      <c r="AE39" s="1">
        <f>+AB39-AC39-AD39</f>
        <v>0</v>
      </c>
      <c r="AF39" s="1">
        <f>-'School3-FYxx-xx Lunch Meal Data'!$K231-'School3-FYxx-xx Breakfast Meal'!$K231</f>
        <v>0</v>
      </c>
      <c r="AG39" s="72"/>
      <c r="AH39" s="1">
        <f>+AE39-AF39-AG39</f>
        <v>0</v>
      </c>
      <c r="AI39" s="1">
        <f>-'School3-FYxx-xx Lunch Meal Data'!$K257-'School3-FYxx-xx Breakfast Meal'!$K257</f>
        <v>0</v>
      </c>
      <c r="AJ39" s="72"/>
      <c r="AK39" s="1">
        <f>+AH39-AI39-AJ39</f>
        <v>0</v>
      </c>
      <c r="AL39" s="1">
        <f>-'School3-FYxx-xx Lunch Meal Data'!$K283-'School3-FYxx-xx Breakfast Meal'!$K283</f>
        <v>0</v>
      </c>
      <c r="AM39" s="72"/>
      <c r="AN39" s="1">
        <f>+AK39-AL39-AM39</f>
        <v>0</v>
      </c>
      <c r="AO39" s="1">
        <f>-'School3-FYxx-xx Lunch Meal Data'!$K309-'School3-FYxx-xx Breakfast Meal'!$K309</f>
        <v>0</v>
      </c>
      <c r="AP39" s="72"/>
      <c r="AQ39" s="1">
        <f>+AN39-AO39-AP39</f>
        <v>0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</row>
    <row r="40" spans="1:58" x14ac:dyDescent="0.25">
      <c r="A40" s="42" t="s">
        <v>190</v>
      </c>
      <c r="C40" t="s">
        <v>172</v>
      </c>
      <c r="G40" s="1">
        <v>0</v>
      </c>
      <c r="I40" s="72"/>
      <c r="J40" s="1">
        <f>+G40-H40-I40</f>
        <v>0</v>
      </c>
      <c r="L40" s="72"/>
      <c r="M40" s="1">
        <f>+J40-K40-L40</f>
        <v>0</v>
      </c>
      <c r="O40" s="72"/>
      <c r="P40" s="1">
        <f>+M40-N40-O40</f>
        <v>0</v>
      </c>
      <c r="R40" s="72"/>
      <c r="S40" s="1">
        <f>+P40-Q40-R40</f>
        <v>0</v>
      </c>
      <c r="U40" s="72"/>
      <c r="V40" s="1">
        <f>+S40-T40-U40</f>
        <v>0</v>
      </c>
      <c r="X40" s="72"/>
      <c r="Y40" s="1">
        <f>+V40-W40-X40</f>
        <v>0</v>
      </c>
      <c r="AA40" s="72"/>
      <c r="AB40" s="1">
        <f>+Y40-Z40-AA40</f>
        <v>0</v>
      </c>
      <c r="AD40" s="72"/>
      <c r="AE40" s="1">
        <f>+AB40-AC40-AD40</f>
        <v>0</v>
      </c>
      <c r="AG40" s="72"/>
      <c r="AH40" s="1">
        <f>+AE40-AF40-AG40</f>
        <v>0</v>
      </c>
      <c r="AJ40" s="72"/>
      <c r="AK40" s="1">
        <f>+AH40-AI40-AJ40</f>
        <v>0</v>
      </c>
      <c r="AM40" s="72"/>
      <c r="AN40" s="1">
        <f>+AK40-AL40-AM40</f>
        <v>0</v>
      </c>
      <c r="AP40" s="72"/>
      <c r="AQ40" s="1">
        <f>+AN40-AO40-AP40</f>
        <v>0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</row>
    <row r="41" spans="1:58" x14ac:dyDescent="0.25">
      <c r="A41" s="42" t="s">
        <v>185</v>
      </c>
      <c r="C41" t="s">
        <v>43</v>
      </c>
      <c r="G41" s="39">
        <v>0</v>
      </c>
      <c r="I41" s="72"/>
      <c r="J41" s="39">
        <f>+G41-H41-I41</f>
        <v>0</v>
      </c>
      <c r="L41" s="72"/>
      <c r="M41" s="39">
        <f>+J41-K41-L41</f>
        <v>0</v>
      </c>
      <c r="O41" s="72"/>
      <c r="P41" s="39">
        <f>+M41-N41-O41</f>
        <v>0</v>
      </c>
      <c r="R41" s="72"/>
      <c r="S41" s="39">
        <f>+P41-Q41-R41</f>
        <v>0</v>
      </c>
      <c r="U41" s="72"/>
      <c r="V41" s="39">
        <f>+S41-T41-U41</f>
        <v>0</v>
      </c>
      <c r="X41" s="72"/>
      <c r="Y41" s="39">
        <f>+V41-W41-X41</f>
        <v>0</v>
      </c>
      <c r="AA41" s="72"/>
      <c r="AB41" s="39">
        <f>+Y41-Z41-AA41</f>
        <v>0</v>
      </c>
      <c r="AD41" s="72"/>
      <c r="AE41" s="39">
        <f>+AB41-AC41-AD41</f>
        <v>0</v>
      </c>
      <c r="AG41" s="72"/>
      <c r="AH41" s="39">
        <f>+AE41-AF41-AG41</f>
        <v>0</v>
      </c>
      <c r="AJ41" s="72"/>
      <c r="AK41" s="39">
        <f>+AH41-AI41-AJ41</f>
        <v>0</v>
      </c>
      <c r="AM41" s="72"/>
      <c r="AN41" s="39">
        <f>+AK41-AL41-AM41</f>
        <v>0</v>
      </c>
      <c r="AP41" s="72"/>
      <c r="AQ41" s="39">
        <f>+AN41-AO41-AP41</f>
        <v>0</v>
      </c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</row>
    <row r="42" spans="1:58" x14ac:dyDescent="0.25">
      <c r="I42" s="72"/>
      <c r="L42" s="72"/>
      <c r="O42" s="72"/>
      <c r="R42" s="72"/>
      <c r="U42" s="72"/>
      <c r="X42" s="72"/>
      <c r="AA42" s="72"/>
      <c r="AD42" s="72"/>
      <c r="AG42" s="72"/>
      <c r="AJ42" s="72"/>
      <c r="AM42" s="72"/>
      <c r="AP42" s="72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</row>
    <row r="43" spans="1:58" x14ac:dyDescent="0.25">
      <c r="B43" t="s">
        <v>60</v>
      </c>
      <c r="G43" s="39">
        <f>SUM(G37:G42)</f>
        <v>0</v>
      </c>
      <c r="I43" s="72"/>
      <c r="J43" s="39">
        <f>SUM(J37:J42)</f>
        <v>0</v>
      </c>
      <c r="L43" s="72"/>
      <c r="M43" s="39">
        <f>SUM(M37:M42)</f>
        <v>0</v>
      </c>
      <c r="O43" s="72"/>
      <c r="P43" s="39">
        <f>SUM(P37:P42)</f>
        <v>0</v>
      </c>
      <c r="R43" s="72"/>
      <c r="S43" s="39">
        <f>SUM(S37:S42)</f>
        <v>0</v>
      </c>
      <c r="U43" s="72"/>
      <c r="V43" s="39">
        <f>SUM(V37:V42)</f>
        <v>0</v>
      </c>
      <c r="X43" s="72"/>
      <c r="Y43" s="39">
        <f>SUM(Y37:Y42)</f>
        <v>0</v>
      </c>
      <c r="AA43" s="72"/>
      <c r="AB43" s="39">
        <f>SUM(AB37:AB42)</f>
        <v>0</v>
      </c>
      <c r="AD43" s="72"/>
      <c r="AE43" s="39">
        <f>SUM(AE37:AE42)</f>
        <v>0</v>
      </c>
      <c r="AG43" s="72"/>
      <c r="AH43" s="39">
        <f>SUM(AH37:AH42)</f>
        <v>0</v>
      </c>
      <c r="AJ43" s="72"/>
      <c r="AK43" s="39">
        <f>SUM(AK37:AK42)</f>
        <v>0</v>
      </c>
      <c r="AM43" s="72"/>
      <c r="AN43" s="39">
        <f>SUM(AN37:AN42)</f>
        <v>0</v>
      </c>
      <c r="AP43" s="72"/>
      <c r="AQ43" s="39">
        <f>SUM(AQ37:AQ42)</f>
        <v>0</v>
      </c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</row>
    <row r="44" spans="1:58" x14ac:dyDescent="0.25">
      <c r="I44" s="72"/>
      <c r="L44" s="72"/>
      <c r="O44" s="72"/>
      <c r="R44" s="72"/>
      <c r="U44" s="72"/>
      <c r="X44" s="72"/>
      <c r="AA44" s="72"/>
      <c r="AD44" s="72"/>
      <c r="AG44" s="72"/>
      <c r="AJ44" s="72"/>
      <c r="AM44" s="72"/>
      <c r="AP44" s="72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</row>
    <row r="45" spans="1:58" x14ac:dyDescent="0.25">
      <c r="B45" t="s">
        <v>147</v>
      </c>
      <c r="G45" s="1">
        <f>+G34+G43</f>
        <v>0</v>
      </c>
      <c r="I45" s="72"/>
      <c r="J45" s="1">
        <f>+J34+J43</f>
        <v>0</v>
      </c>
      <c r="L45" s="72"/>
      <c r="M45" s="1">
        <f>+M34+M43</f>
        <v>0</v>
      </c>
      <c r="O45" s="72"/>
      <c r="P45" s="1">
        <f>+P34+P43</f>
        <v>0</v>
      </c>
      <c r="R45" s="72"/>
      <c r="S45" s="1">
        <f>+S34+S43</f>
        <v>0</v>
      </c>
      <c r="U45" s="72"/>
      <c r="V45" s="1">
        <f>+V34+V43</f>
        <v>0</v>
      </c>
      <c r="X45" s="72"/>
      <c r="Y45" s="1">
        <f>+Y34+Y43</f>
        <v>0</v>
      </c>
      <c r="AA45" s="72"/>
      <c r="AB45" s="1">
        <f>+AB34+AB43</f>
        <v>0</v>
      </c>
      <c r="AD45" s="72"/>
      <c r="AE45" s="1">
        <f>+AE34+AE43</f>
        <v>0</v>
      </c>
      <c r="AG45" s="72"/>
      <c r="AH45" s="1">
        <f>+AH34+AH43</f>
        <v>0</v>
      </c>
      <c r="AJ45" s="72"/>
      <c r="AK45" s="1">
        <f>+AK34+AK43</f>
        <v>0</v>
      </c>
      <c r="AM45" s="72"/>
      <c r="AN45" s="1">
        <f>+AN34+AN43</f>
        <v>0</v>
      </c>
      <c r="AP45" s="72"/>
      <c r="AQ45" s="1">
        <f>+AQ34+AQ43</f>
        <v>0</v>
      </c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</row>
    <row r="46" spans="1:58" x14ac:dyDescent="0.25">
      <c r="I46" s="72"/>
      <c r="L46" s="72"/>
      <c r="O46" s="72"/>
      <c r="R46" s="72"/>
      <c r="U46" s="72"/>
      <c r="X46" s="72"/>
      <c r="AA46" s="72"/>
      <c r="AD46" s="72"/>
      <c r="AG46" s="72"/>
      <c r="AJ46" s="72"/>
      <c r="AM46" s="72"/>
      <c r="AP46" s="72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</row>
    <row r="47" spans="1:58" x14ac:dyDescent="0.25">
      <c r="A47" s="42" t="s">
        <v>185</v>
      </c>
      <c r="C47" t="s">
        <v>178</v>
      </c>
      <c r="G47" s="1">
        <v>0</v>
      </c>
      <c r="I47" s="72"/>
      <c r="J47" s="43">
        <f>+G47-H47-I47</f>
        <v>0</v>
      </c>
      <c r="L47" s="72"/>
      <c r="M47" s="43">
        <f>+J47-K47-L47</f>
        <v>0</v>
      </c>
      <c r="O47" s="72"/>
      <c r="P47" s="43">
        <f>+M47-N47-O47</f>
        <v>0</v>
      </c>
      <c r="R47" s="72"/>
      <c r="S47" s="43">
        <f>+P47-Q47-R47</f>
        <v>0</v>
      </c>
      <c r="U47" s="72"/>
      <c r="V47" s="43">
        <f>+S47-T47-U47</f>
        <v>0</v>
      </c>
      <c r="X47" s="72"/>
      <c r="Y47" s="43">
        <f>+V47-W47-X47</f>
        <v>0</v>
      </c>
      <c r="AA47" s="72"/>
      <c r="AB47" s="43">
        <f>+Y47-Z47-AA47</f>
        <v>0</v>
      </c>
      <c r="AD47" s="72"/>
      <c r="AE47" s="43">
        <f>+AB47-AC47-AD47</f>
        <v>0</v>
      </c>
      <c r="AG47" s="72"/>
      <c r="AH47" s="43">
        <f>+AE47-AF47-AG47</f>
        <v>0</v>
      </c>
      <c r="AJ47" s="72"/>
      <c r="AK47" s="43">
        <f>+AH47-AI47-AJ47</f>
        <v>0</v>
      </c>
      <c r="AM47" s="72"/>
      <c r="AN47" s="43">
        <f>+AK47-AL47-AM47</f>
        <v>0</v>
      </c>
      <c r="AP47" s="72"/>
      <c r="AQ47" s="43">
        <f>+AN47-AO47-AP47</f>
        <v>0</v>
      </c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</row>
    <row r="48" spans="1:58" x14ac:dyDescent="0.25">
      <c r="A48" s="42" t="s">
        <v>185</v>
      </c>
      <c r="C48" t="s">
        <v>177</v>
      </c>
      <c r="G48" s="39">
        <v>0</v>
      </c>
      <c r="I48" s="72"/>
      <c r="J48" s="39">
        <f>+G48-H48-I48</f>
        <v>0</v>
      </c>
      <c r="L48" s="72"/>
      <c r="M48" s="39">
        <f>+J48-K48-L48</f>
        <v>0</v>
      </c>
      <c r="O48" s="72"/>
      <c r="P48" s="39">
        <f>+M48-N48-O48</f>
        <v>0</v>
      </c>
      <c r="R48" s="72"/>
      <c r="S48" s="39">
        <f>+P48-Q48-R48</f>
        <v>0</v>
      </c>
      <c r="U48" s="72"/>
      <c r="V48" s="39">
        <f>+S48-T48-U48</f>
        <v>0</v>
      </c>
      <c r="X48" s="72"/>
      <c r="Y48" s="39">
        <f>+V48-W48-X48</f>
        <v>0</v>
      </c>
      <c r="AA48" s="72"/>
      <c r="AB48" s="39">
        <f>+Y48-Z48-AA48</f>
        <v>0</v>
      </c>
      <c r="AD48" s="72"/>
      <c r="AE48" s="39">
        <f>+AB48-AC48-AD48</f>
        <v>0</v>
      </c>
      <c r="AG48" s="72"/>
      <c r="AH48" s="39">
        <f>+AE48-AF48-AG48</f>
        <v>0</v>
      </c>
      <c r="AJ48" s="72"/>
      <c r="AK48" s="39">
        <f>+AH48-AI48-AJ48</f>
        <v>0</v>
      </c>
      <c r="AM48" s="72"/>
      <c r="AN48" s="39">
        <f>+AK48-AL48-AM48</f>
        <v>0</v>
      </c>
      <c r="AP48" s="72"/>
      <c r="AQ48" s="39">
        <f>+AN48-AO48-AP48</f>
        <v>0</v>
      </c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</row>
    <row r="49" spans="1:58" x14ac:dyDescent="0.25">
      <c r="I49" s="72"/>
      <c r="L49" s="72"/>
      <c r="O49" s="72"/>
      <c r="R49" s="72"/>
      <c r="U49" s="72"/>
      <c r="X49" s="72"/>
      <c r="AA49" s="72"/>
      <c r="AD49" s="72"/>
      <c r="AG49" s="72"/>
      <c r="AJ49" s="72"/>
      <c r="AM49" s="72"/>
      <c r="AP49" s="72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</row>
    <row r="50" spans="1:58" x14ac:dyDescent="0.25">
      <c r="A50" s="42"/>
      <c r="B50" t="s">
        <v>61</v>
      </c>
      <c r="G50" s="1">
        <f>SUM(G45:G49)</f>
        <v>0</v>
      </c>
      <c r="I50" s="72"/>
      <c r="J50" s="1">
        <f>SUM(J45:J49)</f>
        <v>0</v>
      </c>
      <c r="L50" s="72"/>
      <c r="M50" s="1">
        <f>SUM(M45:M49)</f>
        <v>0</v>
      </c>
      <c r="O50" s="72"/>
      <c r="P50" s="1">
        <f>SUM(P45:P49)</f>
        <v>0</v>
      </c>
      <c r="R50" s="72"/>
      <c r="S50" s="1">
        <f>SUM(S45:S49)</f>
        <v>0</v>
      </c>
      <c r="U50" s="72"/>
      <c r="V50" s="1">
        <f>SUM(V45:V49)</f>
        <v>0</v>
      </c>
      <c r="X50" s="72"/>
      <c r="Y50" s="1">
        <f>SUM(Y45:Y49)</f>
        <v>0</v>
      </c>
      <c r="AA50" s="72"/>
      <c r="AB50" s="1">
        <f>SUM(AB45:AB49)</f>
        <v>0</v>
      </c>
      <c r="AD50" s="72"/>
      <c r="AE50" s="1">
        <f>SUM(AE45:AE49)</f>
        <v>0</v>
      </c>
      <c r="AG50" s="72"/>
      <c r="AH50" s="1">
        <f>SUM(AH45:AH49)</f>
        <v>0</v>
      </c>
      <c r="AJ50" s="72"/>
      <c r="AK50" s="1">
        <f>SUM(AK45:AK49)</f>
        <v>0</v>
      </c>
      <c r="AM50" s="72"/>
      <c r="AN50" s="1">
        <f>SUM(AN45:AN49)</f>
        <v>0</v>
      </c>
      <c r="AP50" s="72"/>
      <c r="AQ50" s="1">
        <f>SUM(AQ45:AQ49)</f>
        <v>0</v>
      </c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</row>
    <row r="51" spans="1:58" x14ac:dyDescent="0.25">
      <c r="I51" s="72"/>
      <c r="L51" s="72"/>
      <c r="O51" s="72"/>
      <c r="R51" s="72"/>
      <c r="U51" s="72"/>
      <c r="X51" s="72"/>
      <c r="AA51" s="72"/>
      <c r="AD51" s="72"/>
      <c r="AG51" s="72"/>
      <c r="AJ51" s="72"/>
      <c r="AM51" s="72"/>
      <c r="AP51" s="72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</row>
    <row r="52" spans="1:58" x14ac:dyDescent="0.25">
      <c r="B52" t="s">
        <v>62</v>
      </c>
      <c r="G52" s="39">
        <v>0</v>
      </c>
      <c r="I52" s="72"/>
      <c r="J52" s="39">
        <f>+G52+H52+I52</f>
        <v>0</v>
      </c>
      <c r="L52" s="72"/>
      <c r="M52" s="39">
        <f>+J52+K52+L52</f>
        <v>0</v>
      </c>
      <c r="O52" s="72"/>
      <c r="P52" s="39">
        <f>+M52+N52+O52</f>
        <v>0</v>
      </c>
      <c r="R52" s="72"/>
      <c r="S52" s="39">
        <f>+P52+Q52+R52</f>
        <v>0</v>
      </c>
      <c r="U52" s="72"/>
      <c r="V52" s="39">
        <f>+S52+T52+U52</f>
        <v>0</v>
      </c>
      <c r="X52" s="72"/>
      <c r="Y52" s="39">
        <f>+V52+W52+X52</f>
        <v>0</v>
      </c>
      <c r="AA52" s="72"/>
      <c r="AB52" s="39">
        <f>+Y52+Z52+AA52</f>
        <v>0</v>
      </c>
      <c r="AD52" s="72"/>
      <c r="AE52" s="39">
        <f>+AB52+AC52+AD52</f>
        <v>0</v>
      </c>
      <c r="AG52" s="72"/>
      <c r="AH52" s="39">
        <f>+AE52+AF52+AG52</f>
        <v>0</v>
      </c>
      <c r="AJ52" s="72"/>
      <c r="AK52" s="39">
        <f>+AH52+AI52+AJ52</f>
        <v>0</v>
      </c>
      <c r="AM52" s="72"/>
      <c r="AN52" s="39">
        <f>+AK52+AL52+AM52</f>
        <v>0</v>
      </c>
      <c r="AP52" s="72"/>
      <c r="AQ52" s="39">
        <f>+AN52+AO52+AP52</f>
        <v>0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</row>
    <row r="53" spans="1:58" x14ac:dyDescent="0.25">
      <c r="I53" s="72"/>
      <c r="L53" s="72"/>
      <c r="O53" s="72"/>
      <c r="R53" s="72"/>
      <c r="U53" s="72"/>
      <c r="X53" s="72"/>
      <c r="AA53" s="72"/>
      <c r="AD53" s="72"/>
      <c r="AG53" s="72"/>
      <c r="AJ53" s="72"/>
      <c r="AM53" s="72"/>
      <c r="AP53" s="72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</row>
    <row r="54" spans="1:58" ht="15.75" thickBot="1" x14ac:dyDescent="0.3">
      <c r="B54" t="s">
        <v>193</v>
      </c>
      <c r="G54" s="41">
        <f>+G50+G52</f>
        <v>0</v>
      </c>
      <c r="I54" s="72"/>
      <c r="J54" s="41">
        <f>+J50+J52</f>
        <v>0</v>
      </c>
      <c r="L54" s="72"/>
      <c r="M54" s="41">
        <f>+M50+M52</f>
        <v>0</v>
      </c>
      <c r="O54" s="72"/>
      <c r="P54" s="41">
        <f>+P50+P52</f>
        <v>0</v>
      </c>
      <c r="R54" s="72"/>
      <c r="S54" s="41">
        <f>+S50+S52</f>
        <v>0</v>
      </c>
      <c r="U54" s="72"/>
      <c r="V54" s="41">
        <f>+V50+V52</f>
        <v>0</v>
      </c>
      <c r="X54" s="72"/>
      <c r="Y54" s="41">
        <f>+Y50+Y52</f>
        <v>0</v>
      </c>
      <c r="AA54" s="72"/>
      <c r="AB54" s="41">
        <f>+AB50+AB52</f>
        <v>0</v>
      </c>
      <c r="AD54" s="72"/>
      <c r="AE54" s="41">
        <f>+AE50+AE52</f>
        <v>0</v>
      </c>
      <c r="AG54" s="72"/>
      <c r="AH54" s="41">
        <f>+AH50+AH52</f>
        <v>0</v>
      </c>
      <c r="AJ54" s="72"/>
      <c r="AK54" s="41">
        <f>+AK50+AK52</f>
        <v>0</v>
      </c>
      <c r="AM54" s="72"/>
      <c r="AN54" s="41">
        <f>+AN50+AN52</f>
        <v>0</v>
      </c>
      <c r="AP54" s="72"/>
      <c r="AQ54" s="41">
        <f>+AQ50+AQ52</f>
        <v>0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</row>
    <row r="55" spans="1:58" ht="15.75" thickTop="1" x14ac:dyDescent="0.25">
      <c r="I55" s="72"/>
      <c r="L55" s="72"/>
      <c r="O55" s="72"/>
      <c r="R55" s="72"/>
      <c r="U55" s="72"/>
      <c r="X55" s="72"/>
      <c r="AA55" s="72"/>
      <c r="AD55" s="72"/>
      <c r="AG55" s="72"/>
      <c r="AJ55" s="72"/>
      <c r="AM55" s="72"/>
      <c r="AP55" s="72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</row>
    <row r="56" spans="1:58" x14ac:dyDescent="0.25">
      <c r="B56" s="36" t="s">
        <v>63</v>
      </c>
      <c r="I56" s="72"/>
      <c r="L56" s="72"/>
      <c r="O56" s="72"/>
      <c r="R56" s="72"/>
      <c r="U56" s="72"/>
      <c r="X56" s="72"/>
      <c r="AA56" s="72"/>
      <c r="AD56" s="72"/>
      <c r="AG56" s="72"/>
      <c r="AJ56" s="72"/>
      <c r="AM56" s="72"/>
      <c r="AP56" s="72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</row>
    <row r="57" spans="1:58" x14ac:dyDescent="0.25">
      <c r="A57" t="s">
        <v>108</v>
      </c>
      <c r="B57" t="s">
        <v>64</v>
      </c>
      <c r="I57" s="72"/>
      <c r="L57" s="72"/>
      <c r="O57" s="72"/>
      <c r="R57" s="72"/>
      <c r="U57" s="72"/>
      <c r="X57" s="72"/>
      <c r="AA57" s="72"/>
      <c r="AD57" s="72"/>
      <c r="AG57" s="72"/>
      <c r="AJ57" s="72"/>
      <c r="AM57" s="72"/>
      <c r="AP57" s="72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</row>
    <row r="58" spans="1:58" x14ac:dyDescent="0.25">
      <c r="B58" t="s">
        <v>65</v>
      </c>
      <c r="I58" s="72"/>
      <c r="L58" s="72"/>
      <c r="O58" s="72"/>
      <c r="R58" s="72"/>
      <c r="U58" s="72"/>
      <c r="X58" s="72"/>
      <c r="AA58" s="72"/>
      <c r="AD58" s="72"/>
      <c r="AG58" s="72"/>
      <c r="AJ58" s="72"/>
      <c r="AM58" s="72"/>
      <c r="AP58" s="72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</row>
    <row r="59" spans="1:58" x14ac:dyDescent="0.25">
      <c r="A59" s="42" t="s">
        <v>129</v>
      </c>
      <c r="C59" t="s">
        <v>66</v>
      </c>
      <c r="G59" s="1">
        <v>0</v>
      </c>
      <c r="H59" s="1">
        <f>-SUM(H11:H14)</f>
        <v>0</v>
      </c>
      <c r="I59" s="72"/>
      <c r="J59" s="1">
        <f t="shared" ref="J59:J64" si="36">+G59+H59+I59</f>
        <v>0</v>
      </c>
      <c r="K59" s="1">
        <f>-SUM(K11:K14)</f>
        <v>0</v>
      </c>
      <c r="L59" s="72"/>
      <c r="M59" s="1">
        <f t="shared" ref="M59:M64" si="37">+J59+K59+L59</f>
        <v>0</v>
      </c>
      <c r="N59" s="1">
        <f>-SUM(N11:N14)</f>
        <v>0</v>
      </c>
      <c r="O59" s="72"/>
      <c r="P59" s="1">
        <f t="shared" ref="P59:P64" si="38">+M59+N59+O59</f>
        <v>0</v>
      </c>
      <c r="Q59" s="1">
        <f>-SUM(Q11:Q14)</f>
        <v>0</v>
      </c>
      <c r="R59" s="72"/>
      <c r="S59" s="1">
        <f t="shared" ref="S59:S64" si="39">+P59+Q59+R59</f>
        <v>0</v>
      </c>
      <c r="T59" s="1">
        <f>-SUM(T11:T14)</f>
        <v>0</v>
      </c>
      <c r="U59" s="72"/>
      <c r="V59" s="1">
        <f t="shared" ref="V59:V64" si="40">+S59+T59+U59</f>
        <v>0</v>
      </c>
      <c r="W59" s="1">
        <f>-SUM(W11:W14)</f>
        <v>0</v>
      </c>
      <c r="X59" s="72"/>
      <c r="Y59" s="1">
        <f t="shared" ref="Y59:Y64" si="41">+V59+W59+X59</f>
        <v>0</v>
      </c>
      <c r="Z59" s="1">
        <f>-SUM(Z11:Z14)</f>
        <v>0</v>
      </c>
      <c r="AA59" s="72"/>
      <c r="AB59" s="1">
        <f t="shared" ref="AB59:AB64" si="42">+Y59+Z59+AA59</f>
        <v>0</v>
      </c>
      <c r="AC59" s="1">
        <f>-SUM(AC11:AC14)</f>
        <v>0</v>
      </c>
      <c r="AD59" s="72"/>
      <c r="AE59" s="1">
        <f t="shared" ref="AE59:AE64" si="43">+AB59+AC59+AD59</f>
        <v>0</v>
      </c>
      <c r="AF59" s="1">
        <f>-SUM(AF11:AF14)</f>
        <v>0</v>
      </c>
      <c r="AG59" s="72"/>
      <c r="AH59" s="1">
        <f t="shared" ref="AH59:AH64" si="44">+AE59+AF59+AG59</f>
        <v>0</v>
      </c>
      <c r="AI59" s="1">
        <f>-SUM(AI11:AI14)</f>
        <v>0</v>
      </c>
      <c r="AJ59" s="72"/>
      <c r="AK59" s="1">
        <f t="shared" ref="AK59:AK64" si="45">+AH59+AI59+AJ59</f>
        <v>0</v>
      </c>
      <c r="AL59" s="1">
        <f>-SUM(AL11:AL14)</f>
        <v>0</v>
      </c>
      <c r="AM59" s="72"/>
      <c r="AN59" s="1">
        <f t="shared" ref="AN59:AN64" si="46">+AK59+AL59+AM59</f>
        <v>0</v>
      </c>
      <c r="AO59" s="1">
        <f>-SUM(AO11:AO14)</f>
        <v>0</v>
      </c>
      <c r="AP59" s="72"/>
      <c r="AQ59" s="1">
        <f t="shared" ref="AQ59:AQ64" si="47">+AN59+AO59+AP59</f>
        <v>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</row>
    <row r="60" spans="1:58" x14ac:dyDescent="0.25">
      <c r="A60" s="42" t="s">
        <v>130</v>
      </c>
      <c r="C60" t="s">
        <v>67</v>
      </c>
      <c r="G60" s="1">
        <v>0</v>
      </c>
      <c r="I60" s="72"/>
      <c r="J60" s="1">
        <f t="shared" si="36"/>
        <v>0</v>
      </c>
      <c r="L60" s="72"/>
      <c r="M60" s="1">
        <f t="shared" si="37"/>
        <v>0</v>
      </c>
      <c r="O60" s="72"/>
      <c r="P60" s="1">
        <f t="shared" si="38"/>
        <v>0</v>
      </c>
      <c r="R60" s="72"/>
      <c r="S60" s="1">
        <f t="shared" si="39"/>
        <v>0</v>
      </c>
      <c r="U60" s="72"/>
      <c r="V60" s="1">
        <f t="shared" si="40"/>
        <v>0</v>
      </c>
      <c r="X60" s="72"/>
      <c r="Y60" s="1">
        <f t="shared" si="41"/>
        <v>0</v>
      </c>
      <c r="AA60" s="72"/>
      <c r="AB60" s="1">
        <f t="shared" si="42"/>
        <v>0</v>
      </c>
      <c r="AD60" s="72"/>
      <c r="AE60" s="1">
        <f t="shared" si="43"/>
        <v>0</v>
      </c>
      <c r="AG60" s="72"/>
      <c r="AH60" s="1">
        <f t="shared" si="44"/>
        <v>0</v>
      </c>
      <c r="AJ60" s="72"/>
      <c r="AK60" s="1">
        <f t="shared" si="45"/>
        <v>0</v>
      </c>
      <c r="AM60" s="72"/>
      <c r="AN60" s="1">
        <f t="shared" si="46"/>
        <v>0</v>
      </c>
      <c r="AP60" s="72"/>
      <c r="AQ60" s="1">
        <f t="shared" si="47"/>
        <v>0</v>
      </c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</row>
    <row r="61" spans="1:58" x14ac:dyDescent="0.25">
      <c r="A61" s="42" t="s">
        <v>131</v>
      </c>
      <c r="C61" t="s">
        <v>68</v>
      </c>
      <c r="G61" s="1">
        <v>0</v>
      </c>
      <c r="H61" s="1">
        <f>-H37</f>
        <v>0</v>
      </c>
      <c r="I61" s="72"/>
      <c r="J61" s="1">
        <f t="shared" si="36"/>
        <v>0</v>
      </c>
      <c r="K61" s="1">
        <f>-K37</f>
        <v>0</v>
      </c>
      <c r="L61" s="72"/>
      <c r="M61" s="1">
        <f t="shared" si="37"/>
        <v>0</v>
      </c>
      <c r="N61" s="1">
        <f>-N37</f>
        <v>0</v>
      </c>
      <c r="O61" s="72"/>
      <c r="P61" s="1">
        <f t="shared" si="38"/>
        <v>0</v>
      </c>
      <c r="Q61" s="1">
        <f>-Q37</f>
        <v>0</v>
      </c>
      <c r="R61" s="72"/>
      <c r="S61" s="1">
        <f t="shared" si="39"/>
        <v>0</v>
      </c>
      <c r="T61" s="1">
        <f>-T37</f>
        <v>0</v>
      </c>
      <c r="U61" s="72"/>
      <c r="V61" s="1">
        <f t="shared" si="40"/>
        <v>0</v>
      </c>
      <c r="W61" s="1">
        <f>-W37</f>
        <v>0</v>
      </c>
      <c r="X61" s="72"/>
      <c r="Y61" s="1">
        <f t="shared" si="41"/>
        <v>0</v>
      </c>
      <c r="Z61" s="1">
        <f>-Z37</f>
        <v>0</v>
      </c>
      <c r="AA61" s="72"/>
      <c r="AB61" s="1">
        <f t="shared" si="42"/>
        <v>0</v>
      </c>
      <c r="AC61" s="1">
        <f>-AC37</f>
        <v>0</v>
      </c>
      <c r="AD61" s="72"/>
      <c r="AE61" s="1">
        <f t="shared" si="43"/>
        <v>0</v>
      </c>
      <c r="AF61" s="1">
        <f>-AF37</f>
        <v>0</v>
      </c>
      <c r="AG61" s="72"/>
      <c r="AH61" s="1">
        <f t="shared" si="44"/>
        <v>0</v>
      </c>
      <c r="AI61" s="1">
        <f>-AI37</f>
        <v>0</v>
      </c>
      <c r="AJ61" s="72"/>
      <c r="AK61" s="1">
        <f t="shared" si="45"/>
        <v>0</v>
      </c>
      <c r="AL61" s="1">
        <f>-AL37</f>
        <v>0</v>
      </c>
      <c r="AM61" s="72"/>
      <c r="AN61" s="1">
        <f t="shared" si="46"/>
        <v>0</v>
      </c>
      <c r="AO61" s="1">
        <f>-AO37</f>
        <v>0</v>
      </c>
      <c r="AP61" s="72"/>
      <c r="AQ61" s="1">
        <f t="shared" si="47"/>
        <v>0</v>
      </c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</row>
    <row r="62" spans="1:58" x14ac:dyDescent="0.25">
      <c r="A62" s="42" t="s">
        <v>132</v>
      </c>
      <c r="C62" t="s">
        <v>69</v>
      </c>
      <c r="G62" s="1">
        <v>0</v>
      </c>
      <c r="H62" s="1">
        <f>-H38</f>
        <v>0</v>
      </c>
      <c r="I62" s="72"/>
      <c r="J62" s="1">
        <f t="shared" si="36"/>
        <v>0</v>
      </c>
      <c r="K62" s="1">
        <f>-K38</f>
        <v>0</v>
      </c>
      <c r="L62" s="72"/>
      <c r="M62" s="1">
        <f t="shared" si="37"/>
        <v>0</v>
      </c>
      <c r="N62" s="1">
        <f>-N38</f>
        <v>0</v>
      </c>
      <c r="O62" s="72"/>
      <c r="P62" s="1">
        <f t="shared" si="38"/>
        <v>0</v>
      </c>
      <c r="Q62" s="1">
        <f>-Q38</f>
        <v>0</v>
      </c>
      <c r="R62" s="72"/>
      <c r="S62" s="1">
        <f t="shared" si="39"/>
        <v>0</v>
      </c>
      <c r="T62" s="1">
        <f>-T38</f>
        <v>0</v>
      </c>
      <c r="U62" s="72"/>
      <c r="V62" s="1">
        <f t="shared" si="40"/>
        <v>0</v>
      </c>
      <c r="W62" s="1">
        <f>-W38</f>
        <v>0</v>
      </c>
      <c r="X62" s="72"/>
      <c r="Y62" s="1">
        <f t="shared" si="41"/>
        <v>0</v>
      </c>
      <c r="Z62" s="1">
        <f>-Z38</f>
        <v>0</v>
      </c>
      <c r="AA62" s="72"/>
      <c r="AB62" s="1">
        <f t="shared" si="42"/>
        <v>0</v>
      </c>
      <c r="AC62" s="1">
        <f>-AC38</f>
        <v>0</v>
      </c>
      <c r="AD62" s="72"/>
      <c r="AE62" s="1">
        <f t="shared" si="43"/>
        <v>0</v>
      </c>
      <c r="AF62" s="1">
        <f>-AF38</f>
        <v>0</v>
      </c>
      <c r="AG62" s="72"/>
      <c r="AH62" s="1">
        <f t="shared" si="44"/>
        <v>0</v>
      </c>
      <c r="AI62" s="1">
        <f>-AI38</f>
        <v>0</v>
      </c>
      <c r="AJ62" s="72"/>
      <c r="AK62" s="1">
        <f t="shared" si="45"/>
        <v>0</v>
      </c>
      <c r="AL62" s="1">
        <f>-AL38</f>
        <v>0</v>
      </c>
      <c r="AM62" s="72"/>
      <c r="AN62" s="1">
        <f t="shared" si="46"/>
        <v>0</v>
      </c>
      <c r="AO62" s="1">
        <f>-AO38</f>
        <v>0</v>
      </c>
      <c r="AP62" s="72"/>
      <c r="AQ62" s="1">
        <f t="shared" si="47"/>
        <v>0</v>
      </c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</row>
    <row r="63" spans="1:58" x14ac:dyDescent="0.25">
      <c r="A63" s="42" t="s">
        <v>133</v>
      </c>
      <c r="C63" t="s">
        <v>70</v>
      </c>
      <c r="G63" s="1">
        <v>0</v>
      </c>
      <c r="H63" s="1">
        <f>-H39</f>
        <v>0</v>
      </c>
      <c r="I63" s="72"/>
      <c r="J63" s="1">
        <f t="shared" si="36"/>
        <v>0</v>
      </c>
      <c r="K63" s="1">
        <f>-K39</f>
        <v>0</v>
      </c>
      <c r="L63" s="72"/>
      <c r="M63" s="1">
        <f t="shared" si="37"/>
        <v>0</v>
      </c>
      <c r="N63" s="1">
        <f>-N39</f>
        <v>0</v>
      </c>
      <c r="O63" s="72"/>
      <c r="P63" s="1">
        <f t="shared" si="38"/>
        <v>0</v>
      </c>
      <c r="Q63" s="1">
        <f>-Q39</f>
        <v>0</v>
      </c>
      <c r="R63" s="72"/>
      <c r="S63" s="1">
        <f t="shared" si="39"/>
        <v>0</v>
      </c>
      <c r="T63" s="1">
        <f>-T39</f>
        <v>0</v>
      </c>
      <c r="U63" s="72"/>
      <c r="V63" s="1">
        <f t="shared" si="40"/>
        <v>0</v>
      </c>
      <c r="W63" s="1">
        <f>-W39</f>
        <v>0</v>
      </c>
      <c r="X63" s="72"/>
      <c r="Y63" s="1">
        <f t="shared" si="41"/>
        <v>0</v>
      </c>
      <c r="Z63" s="1">
        <f>-Z39</f>
        <v>0</v>
      </c>
      <c r="AA63" s="72"/>
      <c r="AB63" s="1">
        <f t="shared" si="42"/>
        <v>0</v>
      </c>
      <c r="AC63" s="1">
        <f>-AC39</f>
        <v>0</v>
      </c>
      <c r="AD63" s="72"/>
      <c r="AE63" s="1">
        <f t="shared" si="43"/>
        <v>0</v>
      </c>
      <c r="AF63" s="1">
        <f>-AF39</f>
        <v>0</v>
      </c>
      <c r="AG63" s="72"/>
      <c r="AH63" s="1">
        <f t="shared" si="44"/>
        <v>0</v>
      </c>
      <c r="AI63" s="1">
        <f>-AI39</f>
        <v>0</v>
      </c>
      <c r="AJ63" s="72"/>
      <c r="AK63" s="1">
        <f t="shared" si="45"/>
        <v>0</v>
      </c>
      <c r="AL63" s="1">
        <f>-AL39</f>
        <v>0</v>
      </c>
      <c r="AM63" s="72"/>
      <c r="AN63" s="1">
        <f t="shared" si="46"/>
        <v>0</v>
      </c>
      <c r="AO63" s="1">
        <f>-AO39</f>
        <v>0</v>
      </c>
      <c r="AP63" s="72"/>
      <c r="AQ63" s="1">
        <f t="shared" si="47"/>
        <v>0</v>
      </c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</row>
    <row r="64" spans="1:58" x14ac:dyDescent="0.25">
      <c r="A64" s="42" t="s">
        <v>134</v>
      </c>
      <c r="C64" t="s">
        <v>71</v>
      </c>
      <c r="G64" s="1">
        <v>0</v>
      </c>
      <c r="I64" s="72"/>
      <c r="J64" s="1">
        <f t="shared" si="36"/>
        <v>0</v>
      </c>
      <c r="L64" s="72"/>
      <c r="M64" s="1">
        <f t="shared" si="37"/>
        <v>0</v>
      </c>
      <c r="O64" s="72"/>
      <c r="P64" s="1">
        <f t="shared" si="38"/>
        <v>0</v>
      </c>
      <c r="R64" s="72"/>
      <c r="S64" s="1">
        <f t="shared" si="39"/>
        <v>0</v>
      </c>
      <c r="U64" s="72"/>
      <c r="V64" s="1">
        <f t="shared" si="40"/>
        <v>0</v>
      </c>
      <c r="X64" s="72"/>
      <c r="Y64" s="1">
        <f t="shared" si="41"/>
        <v>0</v>
      </c>
      <c r="AA64" s="72"/>
      <c r="AB64" s="1">
        <f t="shared" si="42"/>
        <v>0</v>
      </c>
      <c r="AD64" s="72"/>
      <c r="AE64" s="1">
        <f t="shared" si="43"/>
        <v>0</v>
      </c>
      <c r="AG64" s="72"/>
      <c r="AH64" s="1">
        <f t="shared" si="44"/>
        <v>0</v>
      </c>
      <c r="AJ64" s="72"/>
      <c r="AK64" s="1">
        <f t="shared" si="45"/>
        <v>0</v>
      </c>
      <c r="AM64" s="72"/>
      <c r="AN64" s="1">
        <f t="shared" si="46"/>
        <v>0</v>
      </c>
      <c r="AP64" s="72"/>
      <c r="AQ64" s="1">
        <f t="shared" si="47"/>
        <v>0</v>
      </c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</row>
    <row r="65" spans="1:58" x14ac:dyDescent="0.25">
      <c r="B65" t="s">
        <v>72</v>
      </c>
      <c r="G65" s="40">
        <f>SUM(G59:G64)</f>
        <v>0</v>
      </c>
      <c r="I65" s="72"/>
      <c r="J65" s="40">
        <f>SUM(J59:J64)</f>
        <v>0</v>
      </c>
      <c r="L65" s="72"/>
      <c r="M65" s="40">
        <f>SUM(M59:M64)</f>
        <v>0</v>
      </c>
      <c r="O65" s="72"/>
      <c r="P65" s="40">
        <f>SUM(P59:P64)</f>
        <v>0</v>
      </c>
      <c r="R65" s="72"/>
      <c r="S65" s="40">
        <f>SUM(S59:S64)</f>
        <v>0</v>
      </c>
      <c r="U65" s="72"/>
      <c r="V65" s="40">
        <f>SUM(V59:V64)</f>
        <v>0</v>
      </c>
      <c r="X65" s="72"/>
      <c r="Y65" s="40">
        <f>SUM(Y59:Y64)</f>
        <v>0</v>
      </c>
      <c r="AA65" s="72"/>
      <c r="AB65" s="40">
        <f>SUM(AB59:AB64)</f>
        <v>0</v>
      </c>
      <c r="AD65" s="72"/>
      <c r="AE65" s="40">
        <f>SUM(AE59:AE64)</f>
        <v>0</v>
      </c>
      <c r="AG65" s="72"/>
      <c r="AH65" s="40">
        <f>SUM(AH59:AH64)</f>
        <v>0</v>
      </c>
      <c r="AJ65" s="72"/>
      <c r="AK65" s="40">
        <f>SUM(AK59:AK64)</f>
        <v>0</v>
      </c>
      <c r="AM65" s="72"/>
      <c r="AN65" s="40">
        <f>SUM(AN59:AN64)</f>
        <v>0</v>
      </c>
      <c r="AP65" s="72"/>
      <c r="AQ65" s="40">
        <f>SUM(AQ59:AQ64)</f>
        <v>0</v>
      </c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</row>
    <row r="66" spans="1:58" x14ac:dyDescent="0.25">
      <c r="I66" s="72"/>
      <c r="L66" s="72"/>
      <c r="O66" s="72"/>
      <c r="R66" s="72"/>
      <c r="U66" s="72"/>
      <c r="X66" s="72"/>
      <c r="AA66" s="72"/>
      <c r="AD66" s="72"/>
      <c r="AG66" s="72"/>
      <c r="AJ66" s="72"/>
      <c r="AM66" s="72"/>
      <c r="AP66" s="72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</row>
    <row r="67" spans="1:58" x14ac:dyDescent="0.25">
      <c r="B67" t="s">
        <v>179</v>
      </c>
      <c r="I67" s="72"/>
      <c r="L67" s="72"/>
      <c r="O67" s="72"/>
      <c r="R67" s="72"/>
      <c r="U67" s="72"/>
      <c r="X67" s="72"/>
      <c r="AA67" s="72"/>
      <c r="AD67" s="72"/>
      <c r="AG67" s="72"/>
      <c r="AJ67" s="72"/>
      <c r="AM67" s="72"/>
      <c r="AP67" s="72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</row>
    <row r="68" spans="1:58" x14ac:dyDescent="0.25">
      <c r="A68" s="42" t="s">
        <v>135</v>
      </c>
      <c r="C68" t="s">
        <v>74</v>
      </c>
      <c r="G68" s="1">
        <v>0</v>
      </c>
      <c r="I68" s="72"/>
      <c r="J68" s="1">
        <f t="shared" ref="J68" si="48">+G68+H68+I68</f>
        <v>0</v>
      </c>
      <c r="L68" s="72"/>
      <c r="M68" s="1">
        <f t="shared" ref="M68" si="49">+J68+K68+L68</f>
        <v>0</v>
      </c>
      <c r="O68" s="72"/>
      <c r="P68" s="1">
        <f t="shared" ref="P68" si="50">+M68+N68+O68</f>
        <v>0</v>
      </c>
      <c r="R68" s="72"/>
      <c r="S68" s="1">
        <f t="shared" ref="S68" si="51">+P68+Q68+R68</f>
        <v>0</v>
      </c>
      <c r="U68" s="72"/>
      <c r="V68" s="1">
        <f t="shared" ref="V68" si="52">+S68+T68+U68</f>
        <v>0</v>
      </c>
      <c r="X68" s="72"/>
      <c r="Y68" s="1">
        <f t="shared" ref="Y68" si="53">+V68+W68+X68</f>
        <v>0</v>
      </c>
      <c r="AA68" s="72"/>
      <c r="AB68" s="1">
        <f t="shared" ref="AB68" si="54">+Y68+Z68+AA68</f>
        <v>0</v>
      </c>
      <c r="AD68" s="72"/>
      <c r="AE68" s="1">
        <f t="shared" ref="AE68" si="55">+AB68+AC68+AD68</f>
        <v>0</v>
      </c>
      <c r="AG68" s="72"/>
      <c r="AH68" s="1">
        <f t="shared" ref="AH68" si="56">+AE68+AF68+AG68</f>
        <v>0</v>
      </c>
      <c r="AJ68" s="72"/>
      <c r="AK68" s="1">
        <f t="shared" ref="AK68" si="57">+AH68+AI68+AJ68</f>
        <v>0</v>
      </c>
      <c r="AM68" s="72"/>
      <c r="AN68" s="1">
        <f t="shared" ref="AN68" si="58">+AK68+AL68+AM68</f>
        <v>0</v>
      </c>
      <c r="AP68" s="72"/>
      <c r="AQ68" s="1">
        <f t="shared" ref="AQ68" si="59">+AN68+AO68+AP68</f>
        <v>0</v>
      </c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</row>
    <row r="69" spans="1:58" x14ac:dyDescent="0.25">
      <c r="A69" s="42" t="s">
        <v>136</v>
      </c>
      <c r="C69" t="s">
        <v>75</v>
      </c>
      <c r="G69" s="1">
        <v>0</v>
      </c>
      <c r="I69" s="72"/>
      <c r="J69" s="1">
        <f>+G69-H69-I69</f>
        <v>0</v>
      </c>
      <c r="L69" s="72"/>
      <c r="M69" s="1">
        <f>+J69-K69-L69</f>
        <v>0</v>
      </c>
      <c r="O69" s="72"/>
      <c r="P69" s="1">
        <f>+M69-N69-O69</f>
        <v>0</v>
      </c>
      <c r="R69" s="72"/>
      <c r="S69" s="1">
        <f>+P69-Q69-R69</f>
        <v>0</v>
      </c>
      <c r="U69" s="72"/>
      <c r="V69" s="1">
        <f>+S69-T69-U69</f>
        <v>0</v>
      </c>
      <c r="X69" s="72"/>
      <c r="Y69" s="1">
        <f>+V69-W69-X69</f>
        <v>0</v>
      </c>
      <c r="AA69" s="72"/>
      <c r="AB69" s="1">
        <f>+Y69-Z69-AA69</f>
        <v>0</v>
      </c>
      <c r="AD69" s="72"/>
      <c r="AE69" s="1">
        <f>+AB69-AC69-AD69</f>
        <v>0</v>
      </c>
      <c r="AG69" s="72"/>
      <c r="AH69" s="1">
        <f>+AE69-AF69-AG69</f>
        <v>0</v>
      </c>
      <c r="AJ69" s="72"/>
      <c r="AK69" s="1">
        <f>+AH69-AI69-AJ69</f>
        <v>0</v>
      </c>
      <c r="AM69" s="72"/>
      <c r="AN69" s="1">
        <f>+AK69-AL69-AM69</f>
        <v>0</v>
      </c>
      <c r="AP69" s="72"/>
      <c r="AQ69" s="1">
        <f>+AN69-AO69-AP69</f>
        <v>0</v>
      </c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</row>
    <row r="70" spans="1:58" x14ac:dyDescent="0.25">
      <c r="B70" t="s">
        <v>76</v>
      </c>
      <c r="G70" s="40">
        <f>+G68+G69</f>
        <v>0</v>
      </c>
      <c r="I70" s="72"/>
      <c r="J70" s="40">
        <f>+J68+J69</f>
        <v>0</v>
      </c>
      <c r="L70" s="72"/>
      <c r="M70" s="40">
        <f>+M68+M69</f>
        <v>0</v>
      </c>
      <c r="O70" s="72"/>
      <c r="P70" s="40">
        <f>+P68+P69</f>
        <v>0</v>
      </c>
      <c r="R70" s="72"/>
      <c r="S70" s="40">
        <f>+S68+S69</f>
        <v>0</v>
      </c>
      <c r="U70" s="72"/>
      <c r="V70" s="40">
        <f>+V68+V69</f>
        <v>0</v>
      </c>
      <c r="X70" s="72"/>
      <c r="Y70" s="40">
        <f>+Y68+Y69</f>
        <v>0</v>
      </c>
      <c r="AA70" s="72"/>
      <c r="AB70" s="40">
        <f>+AB68+AB69</f>
        <v>0</v>
      </c>
      <c r="AD70" s="72"/>
      <c r="AE70" s="40">
        <f>+AE68+AE69</f>
        <v>0</v>
      </c>
      <c r="AG70" s="72"/>
      <c r="AH70" s="40">
        <f>+AH68+AH69</f>
        <v>0</v>
      </c>
      <c r="AJ70" s="72"/>
      <c r="AK70" s="40">
        <f>+AK68+AK69</f>
        <v>0</v>
      </c>
      <c r="AM70" s="72"/>
      <c r="AN70" s="40">
        <f>+AN68+AN69</f>
        <v>0</v>
      </c>
      <c r="AP70" s="72"/>
      <c r="AQ70" s="40">
        <f>+AQ68+AQ69</f>
        <v>0</v>
      </c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</row>
    <row r="71" spans="1:58" x14ac:dyDescent="0.25">
      <c r="I71" s="72"/>
      <c r="L71" s="72"/>
      <c r="O71" s="72"/>
      <c r="R71" s="72"/>
      <c r="U71" s="72"/>
      <c r="X71" s="72"/>
      <c r="AA71" s="72"/>
      <c r="AD71" s="72"/>
      <c r="AG71" s="72"/>
      <c r="AJ71" s="72"/>
      <c r="AM71" s="72"/>
      <c r="AP71" s="72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</row>
    <row r="72" spans="1:58" ht="15.75" thickBot="1" x14ac:dyDescent="0.3">
      <c r="B72" t="s">
        <v>77</v>
      </c>
      <c r="G72" s="41">
        <f>+G65+G70</f>
        <v>0</v>
      </c>
      <c r="I72" s="72"/>
      <c r="J72" s="41">
        <f>+J65+J70</f>
        <v>0</v>
      </c>
      <c r="L72" s="72"/>
      <c r="M72" s="41">
        <f>+M65+M70</f>
        <v>0</v>
      </c>
      <c r="O72" s="72"/>
      <c r="P72" s="41">
        <f>+P65+P70</f>
        <v>0</v>
      </c>
      <c r="R72" s="72"/>
      <c r="S72" s="41">
        <f>+S65+S70</f>
        <v>0</v>
      </c>
      <c r="U72" s="72"/>
      <c r="V72" s="41">
        <f>+V65+V70</f>
        <v>0</v>
      </c>
      <c r="X72" s="72"/>
      <c r="Y72" s="41">
        <f>+Y65+Y70</f>
        <v>0</v>
      </c>
      <c r="AA72" s="72"/>
      <c r="AB72" s="41">
        <f>+AB65+AB70</f>
        <v>0</v>
      </c>
      <c r="AD72" s="72"/>
      <c r="AE72" s="41">
        <f>+AE65+AE70</f>
        <v>0</v>
      </c>
      <c r="AG72" s="72"/>
      <c r="AH72" s="41">
        <f>+AH65+AH70</f>
        <v>0</v>
      </c>
      <c r="AJ72" s="72"/>
      <c r="AK72" s="41">
        <f>+AK65+AK70</f>
        <v>0</v>
      </c>
      <c r="AM72" s="72"/>
      <c r="AN72" s="41">
        <f>+AN65+AN70</f>
        <v>0</v>
      </c>
      <c r="AP72" s="72"/>
      <c r="AQ72" s="41">
        <f>+AQ65+AQ70</f>
        <v>0</v>
      </c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</row>
    <row r="73" spans="1:58" ht="15.75" thickTop="1" x14ac:dyDescent="0.25">
      <c r="I73" s="72"/>
      <c r="L73" s="72"/>
      <c r="O73" s="72"/>
      <c r="R73" s="72"/>
      <c r="U73" s="72"/>
      <c r="X73" s="72"/>
      <c r="AA73" s="72"/>
      <c r="AD73" s="72"/>
      <c r="AG73" s="72"/>
      <c r="AJ73" s="72"/>
      <c r="AM73" s="72"/>
      <c r="AP73" s="72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</row>
    <row r="74" spans="1:58" x14ac:dyDescent="0.25">
      <c r="B74" t="s">
        <v>79</v>
      </c>
      <c r="I74" s="72"/>
      <c r="L74" s="72"/>
      <c r="O74" s="72"/>
      <c r="R74" s="72"/>
      <c r="U74" s="72"/>
      <c r="X74" s="72"/>
      <c r="AA74" s="72"/>
      <c r="AD74" s="72"/>
      <c r="AG74" s="72"/>
      <c r="AJ74" s="72"/>
      <c r="AM74" s="72"/>
      <c r="AP74" s="72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</row>
    <row r="75" spans="1:58" x14ac:dyDescent="0.25">
      <c r="B75" t="s">
        <v>78</v>
      </c>
      <c r="I75" s="72"/>
      <c r="L75" s="72"/>
      <c r="O75" s="72"/>
      <c r="R75" s="72"/>
      <c r="U75" s="72"/>
      <c r="X75" s="72"/>
      <c r="AA75" s="72"/>
      <c r="AD75" s="72"/>
      <c r="AG75" s="72"/>
      <c r="AJ75" s="72"/>
      <c r="AM75" s="72"/>
      <c r="AP75" s="72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</row>
    <row r="76" spans="1:58" x14ac:dyDescent="0.25">
      <c r="A76" s="42" t="s">
        <v>138</v>
      </c>
      <c r="C76" t="s">
        <v>80</v>
      </c>
      <c r="G76" s="1">
        <v>0</v>
      </c>
      <c r="H76" s="1">
        <f>-(H24+H25)</f>
        <v>0</v>
      </c>
      <c r="I76" s="72"/>
      <c r="J76" s="1">
        <f>+G76-H76-I76</f>
        <v>0</v>
      </c>
      <c r="K76" s="1">
        <f>-(K24+K25)</f>
        <v>0</v>
      </c>
      <c r="L76" s="72"/>
      <c r="M76" s="1">
        <f>+J76-K76-L76</f>
        <v>0</v>
      </c>
      <c r="N76" s="1">
        <f>-(N24+N25)</f>
        <v>0</v>
      </c>
      <c r="O76" s="72"/>
      <c r="P76" s="1">
        <f>+M76-N76-O76</f>
        <v>0</v>
      </c>
      <c r="Q76" s="1">
        <f>-(Q24+Q25)</f>
        <v>0</v>
      </c>
      <c r="R76" s="72"/>
      <c r="S76" s="1">
        <f>+P76-Q76-R76</f>
        <v>0</v>
      </c>
      <c r="T76" s="1">
        <f>-(T24+T25)</f>
        <v>0</v>
      </c>
      <c r="U76" s="72"/>
      <c r="V76" s="1">
        <f>+S76-T76-U76</f>
        <v>0</v>
      </c>
      <c r="W76" s="1">
        <f>-(W24+W25)</f>
        <v>0</v>
      </c>
      <c r="X76" s="72"/>
      <c r="Y76" s="1">
        <f>+V76-W76-X76</f>
        <v>0</v>
      </c>
      <c r="Z76" s="1">
        <f>-(Z24+Z25)</f>
        <v>0</v>
      </c>
      <c r="AA76" s="72"/>
      <c r="AB76" s="1">
        <f>+Y76-Z76-AA76</f>
        <v>0</v>
      </c>
      <c r="AC76" s="1">
        <f>-(AC24+AC25)</f>
        <v>0</v>
      </c>
      <c r="AD76" s="72"/>
      <c r="AE76" s="1">
        <f>+AB76-AC76-AD76</f>
        <v>0</v>
      </c>
      <c r="AF76" s="1">
        <f>-(AF24+AF25)</f>
        <v>0</v>
      </c>
      <c r="AG76" s="72"/>
      <c r="AH76" s="1">
        <f>+AE76-AF76-AG76</f>
        <v>0</v>
      </c>
      <c r="AI76" s="1">
        <f>-(AI24+AI25)</f>
        <v>0</v>
      </c>
      <c r="AJ76" s="72"/>
      <c r="AK76" s="1">
        <f>+AH76-AI76-AJ76</f>
        <v>0</v>
      </c>
      <c r="AL76" s="1">
        <f>-(AL24+AL25)</f>
        <v>0</v>
      </c>
      <c r="AM76" s="72"/>
      <c r="AN76" s="1">
        <f>+AK76-AL76-AM76</f>
        <v>0</v>
      </c>
      <c r="AO76" s="1">
        <f>-(AO24+AO25)</f>
        <v>0</v>
      </c>
      <c r="AP76" s="72"/>
      <c r="AQ76" s="1">
        <f>+AN76-AO76-AP76</f>
        <v>0</v>
      </c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</row>
    <row r="77" spans="1:58" x14ac:dyDescent="0.25">
      <c r="A77" s="42" t="s">
        <v>139</v>
      </c>
      <c r="C77" t="s">
        <v>81</v>
      </c>
      <c r="G77" s="1">
        <v>0</v>
      </c>
      <c r="I77" s="72"/>
      <c r="J77" s="1">
        <f>+G77-H77-I77</f>
        <v>0</v>
      </c>
      <c r="L77" s="72"/>
      <c r="M77" s="1">
        <f>+J77-K77-L77</f>
        <v>0</v>
      </c>
      <c r="O77" s="72"/>
      <c r="P77" s="1">
        <f>+M77-N77-O77</f>
        <v>0</v>
      </c>
      <c r="R77" s="72"/>
      <c r="S77" s="1">
        <f>+P77-Q77-R77</f>
        <v>0</v>
      </c>
      <c r="U77" s="72"/>
      <c r="V77" s="1">
        <f>+S77-T77-U77</f>
        <v>0</v>
      </c>
      <c r="X77" s="72"/>
      <c r="Y77" s="1">
        <f>+V77-W77-X77</f>
        <v>0</v>
      </c>
      <c r="AA77" s="72"/>
      <c r="AB77" s="1">
        <f>+Y77-Z77-AA77</f>
        <v>0</v>
      </c>
      <c r="AD77" s="72"/>
      <c r="AE77" s="1">
        <f>+AB77-AC77-AD77</f>
        <v>0</v>
      </c>
      <c r="AG77" s="72"/>
      <c r="AH77" s="1">
        <f>+AE77-AF77-AG77</f>
        <v>0</v>
      </c>
      <c r="AJ77" s="72"/>
      <c r="AK77" s="1">
        <f>+AH77-AI77-AJ77</f>
        <v>0</v>
      </c>
      <c r="AM77" s="72"/>
      <c r="AN77" s="1">
        <f>+AK77-AL77-AM77</f>
        <v>0</v>
      </c>
      <c r="AP77" s="72"/>
      <c r="AQ77" s="1">
        <f>+AN77-AO77-AP77</f>
        <v>0</v>
      </c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</row>
    <row r="78" spans="1:58" x14ac:dyDescent="0.25">
      <c r="A78" s="42" t="s">
        <v>140</v>
      </c>
      <c r="C78" t="s">
        <v>82</v>
      </c>
      <c r="G78" s="1">
        <v>0</v>
      </c>
      <c r="I78" s="72"/>
      <c r="J78" s="1">
        <f>+G78-H78-I78</f>
        <v>0</v>
      </c>
      <c r="L78" s="72"/>
      <c r="M78" s="1">
        <f>+J78-K78-L78</f>
        <v>0</v>
      </c>
      <c r="O78" s="72"/>
      <c r="P78" s="1">
        <f>+M78-N78-O78</f>
        <v>0</v>
      </c>
      <c r="R78" s="72"/>
      <c r="S78" s="1">
        <f>+P78-Q78-R78</f>
        <v>0</v>
      </c>
      <c r="U78" s="72"/>
      <c r="V78" s="1">
        <f>+S78-T78-U78</f>
        <v>0</v>
      </c>
      <c r="X78" s="72"/>
      <c r="Y78" s="1">
        <f>+V78-W78-X78</f>
        <v>0</v>
      </c>
      <c r="AA78" s="72"/>
      <c r="AB78" s="1">
        <f>+Y78-Z78-AA78</f>
        <v>0</v>
      </c>
      <c r="AD78" s="72"/>
      <c r="AE78" s="1">
        <f>+AB78-AC78-AD78</f>
        <v>0</v>
      </c>
      <c r="AG78" s="72"/>
      <c r="AH78" s="1">
        <f>+AE78-AF78-AG78</f>
        <v>0</v>
      </c>
      <c r="AJ78" s="72"/>
      <c r="AK78" s="1">
        <f>+AH78-AI78-AJ78</f>
        <v>0</v>
      </c>
      <c r="AM78" s="72"/>
      <c r="AN78" s="1">
        <f>+AK78-AL78-AM78</f>
        <v>0</v>
      </c>
      <c r="AP78" s="72"/>
      <c r="AQ78" s="1">
        <f>+AN78-AO78-AP78</f>
        <v>0</v>
      </c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</row>
    <row r="79" spans="1:58" x14ac:dyDescent="0.25">
      <c r="A79" s="42" t="s">
        <v>137</v>
      </c>
      <c r="C79" t="s">
        <v>84</v>
      </c>
      <c r="G79" s="1">
        <v>0</v>
      </c>
      <c r="I79" s="72"/>
      <c r="J79" s="1">
        <f>+G79-H79-I79</f>
        <v>0</v>
      </c>
      <c r="L79" s="72"/>
      <c r="M79" s="1">
        <f>+J79-K79-L79</f>
        <v>0</v>
      </c>
      <c r="O79" s="72"/>
      <c r="P79" s="1">
        <f>+M79-N79-O79</f>
        <v>0</v>
      </c>
      <c r="R79" s="72"/>
      <c r="S79" s="1">
        <f>+P79-Q79-R79</f>
        <v>0</v>
      </c>
      <c r="U79" s="72"/>
      <c r="V79" s="1">
        <f>+S79-T79-U79</f>
        <v>0</v>
      </c>
      <c r="X79" s="72"/>
      <c r="Y79" s="1">
        <f>+V79-W79-X79</f>
        <v>0</v>
      </c>
      <c r="AA79" s="72"/>
      <c r="AB79" s="1">
        <f>+Y79-Z79-AA79</f>
        <v>0</v>
      </c>
      <c r="AD79" s="72"/>
      <c r="AE79" s="1">
        <f>+AB79-AC79-AD79</f>
        <v>0</v>
      </c>
      <c r="AG79" s="72"/>
      <c r="AH79" s="1">
        <f>+AE79-AF79-AG79</f>
        <v>0</v>
      </c>
      <c r="AJ79" s="72"/>
      <c r="AK79" s="1">
        <f>+AH79-AI79-AJ79</f>
        <v>0</v>
      </c>
      <c r="AM79" s="72"/>
      <c r="AN79" s="1">
        <f>+AK79-AL79-AM79</f>
        <v>0</v>
      </c>
      <c r="AP79" s="72"/>
      <c r="AQ79" s="1">
        <f>+AN79-AO79-AP79</f>
        <v>0</v>
      </c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</row>
    <row r="80" spans="1:58" x14ac:dyDescent="0.25">
      <c r="A80" s="42" t="s">
        <v>141</v>
      </c>
      <c r="C80" t="s">
        <v>83</v>
      </c>
      <c r="G80" s="1">
        <v>0</v>
      </c>
      <c r="I80" s="72"/>
      <c r="J80" s="1">
        <f>+G80-H80-I80</f>
        <v>0</v>
      </c>
      <c r="L80" s="72"/>
      <c r="M80" s="1">
        <f>+J80-K80-L80</f>
        <v>0</v>
      </c>
      <c r="O80" s="72"/>
      <c r="P80" s="1">
        <f>+M80-N80-O80</f>
        <v>0</v>
      </c>
      <c r="R80" s="72"/>
      <c r="S80" s="1">
        <f>+P80-Q80-R80</f>
        <v>0</v>
      </c>
      <c r="U80" s="72"/>
      <c r="V80" s="1">
        <f>+S80-T80-U80</f>
        <v>0</v>
      </c>
      <c r="X80" s="72"/>
      <c r="Y80" s="1">
        <f>+V80-W80-X80</f>
        <v>0</v>
      </c>
      <c r="AA80" s="72"/>
      <c r="AB80" s="1">
        <f>+Y80-Z80-AA80</f>
        <v>0</v>
      </c>
      <c r="AD80" s="72"/>
      <c r="AE80" s="1">
        <f>+AB80-AC80-AD80</f>
        <v>0</v>
      </c>
      <c r="AG80" s="72"/>
      <c r="AH80" s="1">
        <f>+AE80-AF80-AG80</f>
        <v>0</v>
      </c>
      <c r="AJ80" s="72"/>
      <c r="AK80" s="1">
        <f>+AH80-AI80-AJ80</f>
        <v>0</v>
      </c>
      <c r="AM80" s="72"/>
      <c r="AN80" s="1">
        <f>+AK80-AL80-AM80</f>
        <v>0</v>
      </c>
      <c r="AP80" s="72"/>
      <c r="AQ80" s="1">
        <f>+AN80-AO80-AP80</f>
        <v>0</v>
      </c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</row>
    <row r="81" spans="1:78" x14ac:dyDescent="0.25">
      <c r="B81" t="s">
        <v>85</v>
      </c>
      <c r="G81" s="40">
        <f>SUM(G76:G80)</f>
        <v>0</v>
      </c>
      <c r="I81" s="72"/>
      <c r="J81" s="40">
        <f>SUM(J76:J80)</f>
        <v>0</v>
      </c>
      <c r="L81" s="72"/>
      <c r="M81" s="40">
        <f>SUM(M76:M80)</f>
        <v>0</v>
      </c>
      <c r="O81" s="72"/>
      <c r="P81" s="40">
        <f>SUM(P76:P80)</f>
        <v>0</v>
      </c>
      <c r="R81" s="72"/>
      <c r="S81" s="40">
        <f>SUM(S76:S80)</f>
        <v>0</v>
      </c>
      <c r="U81" s="72"/>
      <c r="V81" s="40">
        <f>SUM(V76:V80)</f>
        <v>0</v>
      </c>
      <c r="X81" s="72"/>
      <c r="Y81" s="40">
        <f>SUM(Y76:Y80)</f>
        <v>0</v>
      </c>
      <c r="AA81" s="72"/>
      <c r="AB81" s="40">
        <f>SUM(AB76:AB80)</f>
        <v>0</v>
      </c>
      <c r="AD81" s="72"/>
      <c r="AE81" s="40">
        <f>SUM(AE76:AE80)</f>
        <v>0</v>
      </c>
      <c r="AG81" s="72"/>
      <c r="AH81" s="40">
        <f>SUM(AH76:AH80)</f>
        <v>0</v>
      </c>
      <c r="AJ81" s="72"/>
      <c r="AK81" s="40">
        <f>SUM(AK76:AK80)</f>
        <v>0</v>
      </c>
      <c r="AM81" s="72"/>
      <c r="AN81" s="40">
        <f>SUM(AN76:AN80)</f>
        <v>0</v>
      </c>
      <c r="AP81" s="72"/>
      <c r="AQ81" s="40">
        <f>SUM(AQ76:AQ80)</f>
        <v>0</v>
      </c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</row>
    <row r="82" spans="1:78" x14ac:dyDescent="0.25">
      <c r="I82" s="72"/>
      <c r="L82" s="72"/>
      <c r="O82" s="72"/>
      <c r="R82" s="72"/>
      <c r="U82" s="72"/>
      <c r="X82" s="72"/>
      <c r="AA82" s="72"/>
      <c r="AD82" s="72"/>
      <c r="AG82" s="72"/>
      <c r="AJ82" s="72"/>
      <c r="AM82" s="72"/>
      <c r="AP82" s="72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</row>
    <row r="83" spans="1:78" x14ac:dyDescent="0.25">
      <c r="B83" t="s">
        <v>86</v>
      </c>
      <c r="I83" s="72"/>
      <c r="L83" s="72"/>
      <c r="O83" s="72"/>
      <c r="R83" s="72"/>
      <c r="U83" s="72"/>
      <c r="X83" s="72"/>
      <c r="AA83" s="72"/>
      <c r="AD83" s="72"/>
      <c r="AG83" s="72"/>
      <c r="AJ83" s="72"/>
      <c r="AM83" s="72"/>
      <c r="AP83" s="72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</row>
    <row r="84" spans="1:78" x14ac:dyDescent="0.25">
      <c r="A84" s="42" t="s">
        <v>142</v>
      </c>
      <c r="C84" t="s">
        <v>87</v>
      </c>
      <c r="G84" s="1">
        <v>0</v>
      </c>
      <c r="I84" s="72"/>
      <c r="J84" s="1">
        <f t="shared" ref="J84" si="60">+G84+H84+I84</f>
        <v>0</v>
      </c>
      <c r="L84" s="72"/>
      <c r="M84" s="1">
        <f t="shared" ref="M84" si="61">+J84+K84+L84</f>
        <v>0</v>
      </c>
      <c r="O84" s="72"/>
      <c r="P84" s="1">
        <f t="shared" ref="P84" si="62">+M84+N84+O84</f>
        <v>0</v>
      </c>
      <c r="R84" s="72"/>
      <c r="S84" s="1">
        <f t="shared" ref="S84" si="63">+P84+Q84+R84</f>
        <v>0</v>
      </c>
      <c r="U84" s="72"/>
      <c r="V84" s="1">
        <f t="shared" ref="V84" si="64">+S84+T84+U84</f>
        <v>0</v>
      </c>
      <c r="X84" s="72"/>
      <c r="Y84" s="1">
        <f t="shared" ref="Y84" si="65">+V84+W84+X84</f>
        <v>0</v>
      </c>
      <c r="AA84" s="72"/>
      <c r="AB84" s="1">
        <f t="shared" ref="AB84" si="66">+Y84+Z84+AA84</f>
        <v>0</v>
      </c>
      <c r="AD84" s="72"/>
      <c r="AE84" s="1">
        <f t="shared" ref="AE84" si="67">+AB84+AC84+AD84</f>
        <v>0</v>
      </c>
      <c r="AG84" s="72"/>
      <c r="AH84" s="1">
        <f t="shared" ref="AH84" si="68">+AE84+AF84+AG84</f>
        <v>0</v>
      </c>
      <c r="AJ84" s="72"/>
      <c r="AK84" s="1">
        <f t="shared" ref="AK84" si="69">+AH84+AI84+AJ84</f>
        <v>0</v>
      </c>
      <c r="AM84" s="72"/>
      <c r="AN84" s="1">
        <f t="shared" ref="AN84" si="70">+AK84+AL84+AM84</f>
        <v>0</v>
      </c>
      <c r="AP84" s="72"/>
      <c r="AQ84" s="1">
        <f t="shared" ref="AQ84" si="71">+AN84+AO84+AP84</f>
        <v>0</v>
      </c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</row>
    <row r="85" spans="1:78" x14ac:dyDescent="0.25">
      <c r="A85" s="42" t="s">
        <v>143</v>
      </c>
      <c r="C85" t="s">
        <v>88</v>
      </c>
      <c r="G85" s="1">
        <f>+G54</f>
        <v>0</v>
      </c>
      <c r="I85" s="72"/>
      <c r="J85" s="1">
        <f>+J54</f>
        <v>0</v>
      </c>
      <c r="L85" s="72"/>
      <c r="M85" s="1">
        <f>+M54</f>
        <v>0</v>
      </c>
      <c r="O85" s="72"/>
      <c r="P85" s="1">
        <f>+P54</f>
        <v>0</v>
      </c>
      <c r="R85" s="72"/>
      <c r="S85" s="1">
        <f>+S54</f>
        <v>0</v>
      </c>
      <c r="U85" s="72"/>
      <c r="V85" s="1">
        <f>+V54</f>
        <v>0</v>
      </c>
      <c r="X85" s="72"/>
      <c r="Y85" s="1">
        <f>+Y54</f>
        <v>0</v>
      </c>
      <c r="AA85" s="72"/>
      <c r="AB85" s="1">
        <f>+AB54</f>
        <v>0</v>
      </c>
      <c r="AD85" s="72"/>
      <c r="AE85" s="1">
        <f>+AE54</f>
        <v>0</v>
      </c>
      <c r="AG85" s="72"/>
      <c r="AH85" s="1">
        <f>+AH54</f>
        <v>0</v>
      </c>
      <c r="AJ85" s="72"/>
      <c r="AK85" s="1">
        <f>+AK54</f>
        <v>0</v>
      </c>
      <c r="AM85" s="72"/>
      <c r="AN85" s="1">
        <f>+AN54</f>
        <v>0</v>
      </c>
      <c r="AP85" s="72"/>
      <c r="AQ85" s="1">
        <f>+AQ54</f>
        <v>0</v>
      </c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</row>
    <row r="86" spans="1:78" x14ac:dyDescent="0.25">
      <c r="B86" t="s">
        <v>89</v>
      </c>
      <c r="G86" s="40">
        <f>+G84+G85</f>
        <v>0</v>
      </c>
      <c r="I86" s="72"/>
      <c r="J86" s="40">
        <f>+J84+J85</f>
        <v>0</v>
      </c>
      <c r="L86" s="72"/>
      <c r="M86" s="40">
        <f>+M84+M85</f>
        <v>0</v>
      </c>
      <c r="O86" s="72"/>
      <c r="P86" s="40">
        <f>+P84+P85</f>
        <v>0</v>
      </c>
      <c r="R86" s="72"/>
      <c r="S86" s="40">
        <f>+S84+S85</f>
        <v>0</v>
      </c>
      <c r="U86" s="72"/>
      <c r="V86" s="40">
        <f>+V84+V85</f>
        <v>0</v>
      </c>
      <c r="X86" s="72"/>
      <c r="Y86" s="40">
        <f>+Y84+Y85</f>
        <v>0</v>
      </c>
      <c r="AA86" s="72"/>
      <c r="AB86" s="40">
        <f>+AB84+AB85</f>
        <v>0</v>
      </c>
      <c r="AD86" s="72"/>
      <c r="AE86" s="40">
        <f>+AE84+AE85</f>
        <v>0</v>
      </c>
      <c r="AG86" s="72"/>
      <c r="AH86" s="40">
        <f>+AH84+AH85</f>
        <v>0</v>
      </c>
      <c r="AJ86" s="72"/>
      <c r="AK86" s="40">
        <f>+AK84+AK85</f>
        <v>0</v>
      </c>
      <c r="AM86" s="72"/>
      <c r="AN86" s="40">
        <f>+AN84+AN85</f>
        <v>0</v>
      </c>
      <c r="AP86" s="72"/>
      <c r="AQ86" s="40">
        <f>+AQ84+AQ85</f>
        <v>0</v>
      </c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</row>
    <row r="87" spans="1:78" x14ac:dyDescent="0.25">
      <c r="I87" s="72"/>
      <c r="L87" s="72"/>
      <c r="O87" s="72"/>
      <c r="R87" s="72"/>
      <c r="U87" s="72"/>
      <c r="X87" s="72"/>
      <c r="AA87" s="72"/>
      <c r="AD87" s="72"/>
      <c r="AG87" s="72"/>
      <c r="AJ87" s="72"/>
      <c r="AM87" s="72"/>
      <c r="AP87" s="72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</row>
    <row r="88" spans="1:78" ht="15.75" thickBot="1" x14ac:dyDescent="0.3">
      <c r="B88" t="s">
        <v>90</v>
      </c>
      <c r="G88" s="41">
        <f>+G81+G86</f>
        <v>0</v>
      </c>
      <c r="I88" s="72"/>
      <c r="J88" s="41">
        <f>+J81+J86</f>
        <v>0</v>
      </c>
      <c r="L88" s="72"/>
      <c r="M88" s="41">
        <f>+M81+M86</f>
        <v>0</v>
      </c>
      <c r="O88" s="72"/>
      <c r="P88" s="41">
        <f>+P81+P86</f>
        <v>0</v>
      </c>
      <c r="R88" s="72"/>
      <c r="S88" s="41">
        <f>+S81+S86</f>
        <v>0</v>
      </c>
      <c r="U88" s="72"/>
      <c r="V88" s="41">
        <f>+V81+V86</f>
        <v>0</v>
      </c>
      <c r="X88" s="72"/>
      <c r="Y88" s="41">
        <f>+Y81+Y86</f>
        <v>0</v>
      </c>
      <c r="AA88" s="72"/>
      <c r="AB88" s="41">
        <f>+AB81+AB86</f>
        <v>0</v>
      </c>
      <c r="AD88" s="72"/>
      <c r="AE88" s="41">
        <f>+AE81+AE86</f>
        <v>0</v>
      </c>
      <c r="AG88" s="72"/>
      <c r="AH88" s="41">
        <f>+AH81+AH86</f>
        <v>0</v>
      </c>
      <c r="AJ88" s="72"/>
      <c r="AK88" s="41">
        <f>+AK81+AK86</f>
        <v>0</v>
      </c>
      <c r="AM88" s="72"/>
      <c r="AN88" s="41">
        <f>+AN81+AN86</f>
        <v>0</v>
      </c>
      <c r="AP88" s="72"/>
      <c r="AQ88" s="41">
        <f>+AQ81+AQ86</f>
        <v>0</v>
      </c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</row>
    <row r="89" spans="1:78" ht="15.75" thickTop="1" x14ac:dyDescent="0.25">
      <c r="I89" s="72"/>
      <c r="L89" s="72"/>
      <c r="O89" s="72"/>
      <c r="R89" s="72"/>
      <c r="U89" s="72"/>
      <c r="X89" s="72"/>
      <c r="AA89" s="72"/>
      <c r="AD89" s="72"/>
      <c r="AG89" s="72"/>
      <c r="AJ89" s="72"/>
      <c r="AM89" s="72"/>
      <c r="AP89" s="72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</row>
    <row r="90" spans="1:78" x14ac:dyDescent="0.25">
      <c r="C90" t="s">
        <v>101</v>
      </c>
      <c r="H90" s="1">
        <f>SUM(H10:H89)</f>
        <v>0</v>
      </c>
      <c r="I90" s="72">
        <f>SUM(I10:I89)</f>
        <v>0</v>
      </c>
      <c r="K90" s="1">
        <f>SUM(K10:K89)</f>
        <v>0</v>
      </c>
      <c r="L90" s="72">
        <f>SUM(L10:L89)</f>
        <v>0</v>
      </c>
      <c r="N90" s="1">
        <f>SUM(N10:N89)</f>
        <v>0</v>
      </c>
      <c r="O90" s="72">
        <f>SUM(O10:O89)</f>
        <v>0</v>
      </c>
      <c r="Q90" s="1">
        <f>SUM(Q10:Q89)</f>
        <v>0</v>
      </c>
      <c r="R90" s="72">
        <f>SUM(R10:R89)</f>
        <v>0</v>
      </c>
      <c r="T90" s="1">
        <f>SUM(T10:T89)</f>
        <v>0</v>
      </c>
      <c r="U90" s="72">
        <f>SUM(U10:U89)</f>
        <v>0</v>
      </c>
      <c r="W90" s="1">
        <f>SUM(W10:W89)</f>
        <v>0</v>
      </c>
      <c r="X90" s="72">
        <f>SUM(X10:X89)</f>
        <v>0</v>
      </c>
      <c r="Z90" s="1">
        <f>SUM(Z10:Z89)</f>
        <v>0</v>
      </c>
      <c r="AA90" s="72">
        <f>SUM(AA10:AA89)</f>
        <v>0</v>
      </c>
      <c r="AC90" s="1">
        <f>SUM(AC10:AC89)</f>
        <v>0</v>
      </c>
      <c r="AD90" s="72">
        <f>SUM(AD10:AD89)</f>
        <v>0</v>
      </c>
      <c r="AF90" s="1">
        <f>SUM(AF10:AF89)</f>
        <v>0</v>
      </c>
      <c r="AG90" s="72">
        <f>SUM(AG10:AG89)</f>
        <v>0</v>
      </c>
      <c r="AI90" s="1">
        <f>SUM(AI10:AI89)</f>
        <v>0</v>
      </c>
      <c r="AJ90" s="72">
        <f>SUM(AJ10:AJ89)</f>
        <v>0</v>
      </c>
      <c r="AL90" s="1">
        <f>SUM(AL10:AL89)</f>
        <v>0</v>
      </c>
      <c r="AM90" s="72">
        <f>SUM(AM10:AM89)</f>
        <v>0</v>
      </c>
      <c r="AO90" s="1">
        <f>SUM(AO10:AO89)</f>
        <v>0</v>
      </c>
      <c r="AP90" s="72">
        <f>SUM(AP10:AP89)</f>
        <v>0</v>
      </c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</row>
    <row r="91" spans="1:78" x14ac:dyDescent="0.25">
      <c r="I91" s="72"/>
      <c r="L91" s="72"/>
      <c r="O91" s="72"/>
      <c r="R91" s="72"/>
      <c r="U91" s="72"/>
      <c r="X91" s="72"/>
      <c r="AA91" s="72"/>
      <c r="AD91" s="72"/>
      <c r="AG91" s="72"/>
      <c r="AJ91" s="72"/>
      <c r="AM91" s="72"/>
      <c r="AP91" s="72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</row>
    <row r="92" spans="1:78" x14ac:dyDescent="0.25">
      <c r="A92" s="69"/>
      <c r="B92" s="69"/>
      <c r="C92" s="69"/>
      <c r="D92" s="69"/>
      <c r="E92" s="69"/>
      <c r="F92" s="69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9"/>
      <c r="BW92" s="69"/>
      <c r="BX92" s="69"/>
      <c r="BY92" s="69"/>
      <c r="BZ92" s="69"/>
    </row>
    <row r="93" spans="1:78" x14ac:dyDescent="0.25">
      <c r="A93" s="69"/>
      <c r="B93" s="69"/>
      <c r="C93" s="69"/>
      <c r="D93" s="69"/>
      <c r="E93" s="69"/>
      <c r="F93" s="69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9"/>
      <c r="BW93" s="69"/>
      <c r="BX93" s="69"/>
      <c r="BY93" s="69"/>
      <c r="BZ93" s="69"/>
    </row>
    <row r="94" spans="1:78" x14ac:dyDescent="0.25">
      <c r="A94" s="69"/>
      <c r="B94" s="69"/>
      <c r="C94" s="69"/>
      <c r="D94" s="69"/>
      <c r="E94" s="69"/>
      <c r="F94" s="6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9"/>
      <c r="BW94" s="69"/>
      <c r="BX94" s="69"/>
      <c r="BY94" s="69"/>
      <c r="BZ94" s="69"/>
    </row>
    <row r="95" spans="1:78" x14ac:dyDescent="0.25">
      <c r="A95" s="69"/>
      <c r="B95" s="69"/>
      <c r="C95" s="69"/>
      <c r="D95" s="69"/>
      <c r="E95" s="69"/>
      <c r="F95" s="69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9"/>
      <c r="BW95" s="69"/>
      <c r="BX95" s="69"/>
      <c r="BY95" s="69"/>
      <c r="BZ95" s="69"/>
    </row>
    <row r="96" spans="1:78" x14ac:dyDescent="0.25">
      <c r="A96" s="69"/>
      <c r="B96" s="69"/>
      <c r="C96" s="69"/>
      <c r="D96" s="69"/>
      <c r="E96" s="69"/>
      <c r="F96" s="69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9"/>
      <c r="BW96" s="69"/>
      <c r="BX96" s="69"/>
      <c r="BY96" s="69"/>
      <c r="BZ96" s="69"/>
    </row>
    <row r="97" spans="1:78" x14ac:dyDescent="0.25">
      <c r="A97" s="69"/>
      <c r="B97" s="69"/>
      <c r="C97" s="69"/>
      <c r="D97" s="69"/>
      <c r="E97" s="69"/>
      <c r="F97" s="69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9"/>
      <c r="BW97" s="69"/>
      <c r="BX97" s="69"/>
      <c r="BY97" s="69"/>
      <c r="BZ97" s="69"/>
    </row>
    <row r="98" spans="1:78" x14ac:dyDescent="0.25">
      <c r="A98" s="69"/>
      <c r="B98" s="69"/>
      <c r="C98" s="69"/>
      <c r="D98" s="69"/>
      <c r="E98" s="69"/>
      <c r="F98" s="69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9"/>
      <c r="BW98" s="69"/>
      <c r="BX98" s="69"/>
      <c r="BY98" s="69"/>
      <c r="BZ98" s="69"/>
    </row>
    <row r="99" spans="1:78" x14ac:dyDescent="0.25">
      <c r="A99" s="69"/>
      <c r="B99" s="69"/>
      <c r="C99" s="69"/>
      <c r="D99" s="69"/>
      <c r="E99" s="69"/>
      <c r="F99" s="69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9"/>
      <c r="BW99" s="69"/>
      <c r="BX99" s="69"/>
      <c r="BY99" s="69"/>
      <c r="BZ99" s="69"/>
    </row>
    <row r="100" spans="1:78" x14ac:dyDescent="0.25">
      <c r="A100" s="69"/>
      <c r="B100" s="69"/>
      <c r="C100" s="69"/>
      <c r="D100" s="69"/>
      <c r="E100" s="69"/>
      <c r="F100" s="69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9"/>
      <c r="BW100" s="69"/>
      <c r="BX100" s="69"/>
      <c r="BY100" s="69"/>
      <c r="BZ100" s="69"/>
    </row>
    <row r="101" spans="1:78" x14ac:dyDescent="0.25">
      <c r="A101" s="69"/>
      <c r="B101" s="69"/>
      <c r="C101" s="69"/>
      <c r="D101" s="69"/>
      <c r="E101" s="69"/>
      <c r="F101" s="69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9"/>
      <c r="BW101" s="69"/>
      <c r="BX101" s="69"/>
      <c r="BY101" s="69"/>
      <c r="BZ101" s="69"/>
    </row>
    <row r="102" spans="1:78" x14ac:dyDescent="0.25">
      <c r="A102" s="69"/>
      <c r="B102" s="69"/>
      <c r="C102" s="69"/>
      <c r="D102" s="69"/>
      <c r="E102" s="69"/>
      <c r="F102" s="69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9"/>
      <c r="BW102" s="69"/>
      <c r="BX102" s="69"/>
      <c r="BY102" s="69"/>
      <c r="BZ102" s="69"/>
    </row>
    <row r="103" spans="1:78" x14ac:dyDescent="0.25">
      <c r="A103" s="69"/>
      <c r="B103" s="69"/>
      <c r="C103" s="69"/>
      <c r="D103" s="69"/>
      <c r="E103" s="69"/>
      <c r="F103" s="69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9"/>
      <c r="BW103" s="69"/>
      <c r="BX103" s="69"/>
      <c r="BY103" s="69"/>
      <c r="BZ103" s="69"/>
    </row>
    <row r="104" spans="1:78" x14ac:dyDescent="0.25">
      <c r="A104" s="69"/>
      <c r="B104" s="69"/>
      <c r="C104" s="69"/>
      <c r="D104" s="69"/>
      <c r="E104" s="69"/>
      <c r="F104" s="69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9"/>
      <c r="BW104" s="69"/>
      <c r="BX104" s="69"/>
      <c r="BY104" s="69"/>
      <c r="BZ104" s="69"/>
    </row>
    <row r="105" spans="1:78" x14ac:dyDescent="0.25">
      <c r="A105" s="69"/>
      <c r="B105" s="69"/>
      <c r="C105" s="69"/>
      <c r="D105" s="69"/>
      <c r="E105" s="69"/>
      <c r="F105" s="69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9"/>
      <c r="BW105" s="69"/>
      <c r="BX105" s="69"/>
      <c r="BY105" s="69"/>
      <c r="BZ105" s="69"/>
    </row>
    <row r="106" spans="1:78" x14ac:dyDescent="0.25">
      <c r="A106" s="69"/>
      <c r="B106" s="69"/>
      <c r="C106" s="69"/>
      <c r="D106" s="69"/>
      <c r="E106" s="69"/>
      <c r="F106" s="69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9"/>
      <c r="BW106" s="69"/>
      <c r="BX106" s="69"/>
      <c r="BY106" s="69"/>
      <c r="BZ106" s="69"/>
    </row>
    <row r="107" spans="1:78" x14ac:dyDescent="0.25">
      <c r="A107" s="69"/>
      <c r="B107" s="69"/>
      <c r="C107" s="69"/>
      <c r="D107" s="69"/>
      <c r="E107" s="69"/>
      <c r="F107" s="69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9"/>
      <c r="BW107" s="69"/>
      <c r="BX107" s="69"/>
      <c r="BY107" s="69"/>
      <c r="BZ107" s="69"/>
    </row>
    <row r="108" spans="1:78" x14ac:dyDescent="0.25">
      <c r="A108" s="69"/>
      <c r="B108" s="69"/>
      <c r="C108" s="69"/>
      <c r="D108" s="69"/>
      <c r="E108" s="69"/>
      <c r="F108" s="69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9"/>
      <c r="BW108" s="69"/>
      <c r="BX108" s="69"/>
      <c r="BY108" s="69"/>
      <c r="BZ108" s="69"/>
    </row>
    <row r="109" spans="1:78" x14ac:dyDescent="0.25">
      <c r="A109" s="69"/>
      <c r="B109" s="69"/>
      <c r="C109" s="69"/>
      <c r="D109" s="69"/>
      <c r="E109" s="69"/>
      <c r="F109" s="69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9"/>
      <c r="BW109" s="69"/>
      <c r="BX109" s="69"/>
      <c r="BY109" s="69"/>
      <c r="BZ109" s="69"/>
    </row>
    <row r="110" spans="1:78" x14ac:dyDescent="0.25">
      <c r="A110" s="69"/>
      <c r="B110" s="69"/>
      <c r="C110" s="69"/>
      <c r="D110" s="69"/>
      <c r="E110" s="69"/>
      <c r="F110" s="69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9"/>
      <c r="BW110" s="69"/>
      <c r="BX110" s="69"/>
      <c r="BY110" s="69"/>
      <c r="BZ110" s="69"/>
    </row>
    <row r="111" spans="1:78" x14ac:dyDescent="0.25">
      <c r="A111" s="69"/>
      <c r="B111" s="69"/>
      <c r="C111" s="69"/>
      <c r="D111" s="69"/>
      <c r="E111" s="69"/>
      <c r="F111" s="69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9"/>
      <c r="BW111" s="69"/>
      <c r="BX111" s="69"/>
      <c r="BY111" s="69"/>
      <c r="BZ111" s="69"/>
    </row>
    <row r="112" spans="1:78" x14ac:dyDescent="0.25">
      <c r="A112" s="69"/>
      <c r="B112" s="69"/>
      <c r="C112" s="69"/>
      <c r="D112" s="69"/>
      <c r="E112" s="69"/>
      <c r="F112" s="69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9"/>
      <c r="BW112" s="69"/>
      <c r="BX112" s="69"/>
      <c r="BY112" s="69"/>
      <c r="BZ112" s="69"/>
    </row>
    <row r="113" spans="1:78" x14ac:dyDescent="0.25">
      <c r="A113" s="69"/>
      <c r="B113" s="69"/>
      <c r="C113" s="69"/>
      <c r="D113" s="69"/>
      <c r="E113" s="69"/>
      <c r="F113" s="69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9"/>
      <c r="BW113" s="69"/>
      <c r="BX113" s="69"/>
      <c r="BY113" s="69"/>
      <c r="BZ113" s="69"/>
    </row>
    <row r="114" spans="1:78" x14ac:dyDescent="0.25">
      <c r="A114" s="69"/>
      <c r="B114" s="69"/>
      <c r="C114" s="69"/>
      <c r="D114" s="69"/>
      <c r="E114" s="69"/>
      <c r="F114" s="69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9"/>
      <c r="BW114" s="69"/>
      <c r="BX114" s="69"/>
      <c r="BY114" s="69"/>
      <c r="BZ114" s="69"/>
    </row>
    <row r="115" spans="1:78" x14ac:dyDescent="0.25">
      <c r="A115" s="69"/>
      <c r="B115" s="69"/>
      <c r="C115" s="69"/>
      <c r="D115" s="69"/>
      <c r="E115" s="69"/>
      <c r="F115" s="69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9"/>
      <c r="BW115" s="69"/>
      <c r="BX115" s="69"/>
      <c r="BY115" s="69"/>
      <c r="BZ115" s="69"/>
    </row>
    <row r="116" spans="1:78" x14ac:dyDescent="0.25">
      <c r="A116" s="69"/>
      <c r="B116" s="69"/>
      <c r="C116" s="69"/>
      <c r="D116" s="69"/>
      <c r="E116" s="69"/>
      <c r="F116" s="69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9"/>
      <c r="BW116" s="69"/>
      <c r="BX116" s="69"/>
      <c r="BY116" s="69"/>
      <c r="BZ116" s="69"/>
    </row>
    <row r="117" spans="1:78" x14ac:dyDescent="0.25">
      <c r="A117" s="69"/>
      <c r="B117" s="69"/>
      <c r="C117" s="69"/>
      <c r="D117" s="69"/>
      <c r="E117" s="69"/>
      <c r="F117" s="69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9"/>
      <c r="BW117" s="69"/>
      <c r="BX117" s="69"/>
      <c r="BY117" s="69"/>
      <c r="BZ117" s="69"/>
    </row>
    <row r="118" spans="1:78" x14ac:dyDescent="0.25">
      <c r="A118" s="69"/>
      <c r="B118" s="69"/>
      <c r="C118" s="69"/>
      <c r="D118" s="69"/>
      <c r="E118" s="69"/>
      <c r="F118" s="69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9"/>
      <c r="BW118" s="69"/>
      <c r="BX118" s="69"/>
      <c r="BY118" s="69"/>
      <c r="BZ118" s="69"/>
    </row>
    <row r="119" spans="1:78" x14ac:dyDescent="0.25">
      <c r="A119" s="69"/>
      <c r="B119" s="69"/>
      <c r="C119" s="69"/>
      <c r="D119" s="69"/>
      <c r="E119" s="69"/>
      <c r="F119" s="69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9"/>
      <c r="BW119" s="69"/>
      <c r="BX119" s="69"/>
      <c r="BY119" s="69"/>
      <c r="BZ119" s="69"/>
    </row>
    <row r="120" spans="1:78" x14ac:dyDescent="0.25">
      <c r="A120" s="69"/>
      <c r="B120" s="69"/>
      <c r="C120" s="69"/>
      <c r="D120" s="69"/>
      <c r="E120" s="69"/>
      <c r="F120" s="69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9"/>
      <c r="BW120" s="69"/>
      <c r="BX120" s="69"/>
      <c r="BY120" s="69"/>
      <c r="BZ120" s="69"/>
    </row>
    <row r="121" spans="1:78" x14ac:dyDescent="0.25">
      <c r="A121" s="69"/>
      <c r="B121" s="69"/>
      <c r="C121" s="69"/>
      <c r="D121" s="69"/>
      <c r="E121" s="69"/>
      <c r="F121" s="69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9"/>
      <c r="BW121" s="69"/>
      <c r="BX121" s="69"/>
      <c r="BY121" s="69"/>
      <c r="BZ121" s="69"/>
    </row>
    <row r="122" spans="1:78" x14ac:dyDescent="0.25">
      <c r="A122" s="69"/>
      <c r="B122" s="69"/>
      <c r="C122" s="69"/>
      <c r="D122" s="69"/>
      <c r="E122" s="69"/>
      <c r="F122" s="69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9"/>
      <c r="BW122" s="69"/>
      <c r="BX122" s="69"/>
      <c r="BY122" s="69"/>
      <c r="BZ122" s="69"/>
    </row>
    <row r="123" spans="1:78" x14ac:dyDescent="0.25">
      <c r="A123" s="69"/>
      <c r="B123" s="69"/>
      <c r="C123" s="69"/>
      <c r="D123" s="69"/>
      <c r="E123" s="69"/>
      <c r="F123" s="69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9"/>
      <c r="BW123" s="69"/>
      <c r="BX123" s="69"/>
      <c r="BY123" s="69"/>
      <c r="BZ123" s="69"/>
    </row>
    <row r="124" spans="1:78" x14ac:dyDescent="0.25">
      <c r="A124" s="69"/>
      <c r="B124" s="69"/>
      <c r="C124" s="69"/>
      <c r="D124" s="69"/>
      <c r="E124" s="69"/>
      <c r="F124" s="69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9"/>
      <c r="BW124" s="69"/>
      <c r="BX124" s="69"/>
      <c r="BY124" s="69"/>
      <c r="BZ124" s="69"/>
    </row>
    <row r="125" spans="1:78" x14ac:dyDescent="0.25">
      <c r="A125" s="69"/>
      <c r="B125" s="69"/>
      <c r="C125" s="69"/>
      <c r="D125" s="69"/>
      <c r="E125" s="69"/>
      <c r="F125" s="69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9"/>
      <c r="BW125" s="69"/>
      <c r="BX125" s="69"/>
      <c r="BY125" s="69"/>
      <c r="BZ125" s="69"/>
    </row>
    <row r="126" spans="1:78" x14ac:dyDescent="0.25">
      <c r="A126" s="69"/>
      <c r="B126" s="69"/>
      <c r="C126" s="69"/>
      <c r="D126" s="69"/>
      <c r="E126" s="69"/>
      <c r="F126" s="69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9"/>
      <c r="BW126" s="69"/>
      <c r="BX126" s="69"/>
      <c r="BY126" s="69"/>
      <c r="BZ126" s="69"/>
    </row>
    <row r="127" spans="1:78" x14ac:dyDescent="0.25">
      <c r="A127" s="69"/>
      <c r="B127" s="69"/>
      <c r="C127" s="69"/>
      <c r="D127" s="69"/>
      <c r="E127" s="69"/>
      <c r="F127" s="69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9"/>
      <c r="BW127" s="69"/>
      <c r="BX127" s="69"/>
      <c r="BY127" s="69"/>
      <c r="BZ127" s="69"/>
    </row>
    <row r="128" spans="1:78" x14ac:dyDescent="0.25">
      <c r="A128" s="69"/>
      <c r="B128" s="69"/>
      <c r="C128" s="69"/>
      <c r="D128" s="69"/>
      <c r="E128" s="69"/>
      <c r="F128" s="69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9"/>
      <c r="BW128" s="69"/>
      <c r="BX128" s="69"/>
      <c r="BY128" s="69"/>
      <c r="BZ128" s="69"/>
    </row>
    <row r="129" spans="1:78" x14ac:dyDescent="0.25">
      <c r="A129" s="69"/>
      <c r="B129" s="69"/>
      <c r="C129" s="69"/>
      <c r="D129" s="69"/>
      <c r="E129" s="69"/>
      <c r="F129" s="69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9"/>
      <c r="BW129" s="69"/>
      <c r="BX129" s="69"/>
      <c r="BY129" s="69"/>
      <c r="BZ129" s="69"/>
    </row>
    <row r="130" spans="1:78" x14ac:dyDescent="0.25">
      <c r="A130" s="69"/>
      <c r="B130" s="69"/>
      <c r="C130" s="69"/>
      <c r="D130" s="69"/>
      <c r="E130" s="69"/>
      <c r="F130" s="69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9"/>
      <c r="BW130" s="69"/>
      <c r="BX130" s="69"/>
      <c r="BY130" s="69"/>
      <c r="BZ130" s="69"/>
    </row>
    <row r="131" spans="1:78" x14ac:dyDescent="0.25">
      <c r="A131" s="69"/>
      <c r="B131" s="69"/>
      <c r="C131" s="69"/>
      <c r="D131" s="69"/>
      <c r="E131" s="69"/>
      <c r="F131" s="69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9"/>
      <c r="BW131" s="69"/>
      <c r="BX131" s="69"/>
      <c r="BY131" s="69"/>
      <c r="BZ131" s="69"/>
    </row>
    <row r="132" spans="1:78" x14ac:dyDescent="0.25">
      <c r="A132" s="69"/>
      <c r="B132" s="69"/>
      <c r="C132" s="69"/>
      <c r="D132" s="69"/>
      <c r="E132" s="69"/>
      <c r="F132" s="69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9"/>
      <c r="BW132" s="69"/>
      <c r="BX132" s="69"/>
      <c r="BY132" s="69"/>
      <c r="BZ132" s="69"/>
    </row>
    <row r="133" spans="1:78" x14ac:dyDescent="0.25">
      <c r="A133" s="69"/>
      <c r="B133" s="69"/>
      <c r="C133" s="69"/>
      <c r="D133" s="69"/>
      <c r="E133" s="69"/>
      <c r="F133" s="69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9"/>
      <c r="BW133" s="69"/>
      <c r="BX133" s="69"/>
      <c r="BY133" s="69"/>
      <c r="BZ133" s="69"/>
    </row>
    <row r="134" spans="1:78" x14ac:dyDescent="0.25">
      <c r="A134" s="69"/>
      <c r="B134" s="69"/>
      <c r="C134" s="69"/>
      <c r="D134" s="69"/>
      <c r="E134" s="69"/>
      <c r="F134" s="69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9"/>
      <c r="BW134" s="69"/>
      <c r="BX134" s="69"/>
      <c r="BY134" s="69"/>
      <c r="BZ134" s="69"/>
    </row>
    <row r="135" spans="1:78" x14ac:dyDescent="0.25">
      <c r="A135" s="69"/>
      <c r="B135" s="69"/>
      <c r="C135" s="69"/>
      <c r="D135" s="69"/>
      <c r="E135" s="69"/>
      <c r="F135" s="69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9"/>
      <c r="BW135" s="69"/>
      <c r="BX135" s="69"/>
      <c r="BY135" s="69"/>
      <c r="BZ135" s="69"/>
    </row>
    <row r="136" spans="1:78" x14ac:dyDescent="0.25">
      <c r="A136" s="69"/>
      <c r="B136" s="69"/>
      <c r="C136" s="69"/>
      <c r="D136" s="69"/>
      <c r="E136" s="69"/>
      <c r="F136" s="69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9"/>
      <c r="BW136" s="69"/>
      <c r="BX136" s="69"/>
      <c r="BY136" s="69"/>
      <c r="BZ136" s="69"/>
    </row>
    <row r="137" spans="1:78" x14ac:dyDescent="0.25">
      <c r="A137" s="69"/>
      <c r="B137" s="69"/>
      <c r="C137" s="69"/>
      <c r="D137" s="69"/>
      <c r="E137" s="69"/>
      <c r="F137" s="69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9"/>
      <c r="BW137" s="69"/>
      <c r="BX137" s="69"/>
      <c r="BY137" s="69"/>
      <c r="BZ137" s="69"/>
    </row>
    <row r="138" spans="1:78" x14ac:dyDescent="0.25">
      <c r="A138" s="69"/>
      <c r="B138" s="69"/>
      <c r="C138" s="69"/>
      <c r="D138" s="69"/>
      <c r="E138" s="69"/>
      <c r="F138" s="69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9"/>
      <c r="BW138" s="69"/>
      <c r="BX138" s="69"/>
      <c r="BY138" s="69"/>
      <c r="BZ138" s="69"/>
    </row>
    <row r="139" spans="1:78" x14ac:dyDescent="0.25">
      <c r="A139" s="69"/>
      <c r="B139" s="69"/>
      <c r="C139" s="69"/>
      <c r="D139" s="69"/>
      <c r="E139" s="69"/>
      <c r="F139" s="69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9"/>
      <c r="BW139" s="69"/>
      <c r="BX139" s="69"/>
      <c r="BY139" s="69"/>
      <c r="BZ139" s="69"/>
    </row>
    <row r="140" spans="1:78" x14ac:dyDescent="0.25">
      <c r="A140" s="69"/>
      <c r="B140" s="69"/>
      <c r="C140" s="69"/>
      <c r="D140" s="69"/>
      <c r="E140" s="69"/>
      <c r="F140" s="69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9"/>
      <c r="BW140" s="69"/>
      <c r="BX140" s="69"/>
      <c r="BY140" s="69"/>
      <c r="BZ140" s="69"/>
    </row>
    <row r="141" spans="1:78" x14ac:dyDescent="0.25">
      <c r="A141" s="69"/>
      <c r="B141" s="69"/>
      <c r="C141" s="69"/>
      <c r="D141" s="69"/>
      <c r="E141" s="69"/>
      <c r="F141" s="69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9"/>
      <c r="BW141" s="69"/>
      <c r="BX141" s="69"/>
      <c r="BY141" s="69"/>
      <c r="BZ141" s="69"/>
    </row>
    <row r="142" spans="1:78" x14ac:dyDescent="0.25">
      <c r="A142" s="69"/>
      <c r="B142" s="69"/>
      <c r="C142" s="69"/>
      <c r="D142" s="69"/>
      <c r="E142" s="69"/>
      <c r="F142" s="69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9"/>
      <c r="BW142" s="69"/>
      <c r="BX142" s="69"/>
      <c r="BY142" s="69"/>
      <c r="BZ142" s="69"/>
    </row>
    <row r="143" spans="1:78" x14ac:dyDescent="0.25">
      <c r="A143" s="69"/>
      <c r="B143" s="69"/>
      <c r="C143" s="69"/>
      <c r="D143" s="69"/>
      <c r="E143" s="69"/>
      <c r="F143" s="69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9"/>
      <c r="BW143" s="69"/>
      <c r="BX143" s="69"/>
      <c r="BY143" s="69"/>
      <c r="BZ143" s="69"/>
    </row>
    <row r="144" spans="1:78" x14ac:dyDescent="0.25">
      <c r="A144" s="69"/>
      <c r="B144" s="69"/>
      <c r="C144" s="69"/>
      <c r="D144" s="69"/>
      <c r="E144" s="69"/>
      <c r="F144" s="69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9"/>
      <c r="BW144" s="69"/>
      <c r="BX144" s="69"/>
      <c r="BY144" s="69"/>
      <c r="BZ144" s="69"/>
    </row>
    <row r="145" spans="1:78" x14ac:dyDescent="0.25">
      <c r="A145" s="69"/>
      <c r="B145" s="69"/>
      <c r="C145" s="69"/>
      <c r="D145" s="69"/>
      <c r="E145" s="69"/>
      <c r="F145" s="69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9"/>
      <c r="BW145" s="69"/>
      <c r="BX145" s="69"/>
      <c r="BY145" s="69"/>
      <c r="BZ145" s="69"/>
    </row>
    <row r="146" spans="1:78" x14ac:dyDescent="0.25">
      <c r="A146" s="69"/>
      <c r="B146" s="69"/>
      <c r="C146" s="69"/>
      <c r="D146" s="69"/>
      <c r="E146" s="69"/>
      <c r="F146" s="69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9"/>
      <c r="BW146" s="69"/>
      <c r="BX146" s="69"/>
      <c r="BY146" s="69"/>
      <c r="BZ146" s="69"/>
    </row>
    <row r="147" spans="1:78" x14ac:dyDescent="0.25">
      <c r="A147" s="69"/>
      <c r="B147" s="69"/>
      <c r="C147" s="69"/>
      <c r="D147" s="69"/>
      <c r="E147" s="69"/>
      <c r="F147" s="69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9"/>
      <c r="BW147" s="69"/>
      <c r="BX147" s="69"/>
      <c r="BY147" s="69"/>
      <c r="BZ147" s="69"/>
    </row>
    <row r="148" spans="1:78" x14ac:dyDescent="0.25">
      <c r="A148" s="69"/>
      <c r="B148" s="69"/>
      <c r="C148" s="69"/>
      <c r="D148" s="69"/>
      <c r="E148" s="69"/>
      <c r="F148" s="69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9"/>
      <c r="BW148" s="69"/>
      <c r="BX148" s="69"/>
      <c r="BY148" s="69"/>
      <c r="BZ148" s="69"/>
    </row>
    <row r="149" spans="1:78" x14ac:dyDescent="0.25">
      <c r="A149" s="69"/>
      <c r="B149" s="69"/>
      <c r="C149" s="69"/>
      <c r="D149" s="69"/>
      <c r="E149" s="69"/>
      <c r="F149" s="69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9"/>
      <c r="BW149" s="69"/>
      <c r="BX149" s="69"/>
      <c r="BY149" s="69"/>
      <c r="BZ149" s="69"/>
    </row>
    <row r="150" spans="1:78" x14ac:dyDescent="0.25">
      <c r="A150" s="69"/>
      <c r="B150" s="69"/>
      <c r="C150" s="69"/>
      <c r="D150" s="69"/>
      <c r="E150" s="69"/>
      <c r="F150" s="69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9"/>
      <c r="BW150" s="69"/>
      <c r="BX150" s="69"/>
      <c r="BY150" s="69"/>
      <c r="BZ150" s="69"/>
    </row>
    <row r="151" spans="1:78" x14ac:dyDescent="0.25">
      <c r="A151" s="69"/>
      <c r="B151" s="69"/>
      <c r="C151" s="69"/>
      <c r="D151" s="69"/>
      <c r="E151" s="69"/>
      <c r="F151" s="69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9"/>
      <c r="BW151" s="69"/>
      <c r="BX151" s="69"/>
      <c r="BY151" s="69"/>
      <c r="BZ151" s="69"/>
    </row>
    <row r="152" spans="1:78" x14ac:dyDescent="0.25">
      <c r="A152" s="69"/>
      <c r="B152" s="69"/>
      <c r="C152" s="69"/>
      <c r="D152" s="69"/>
      <c r="E152" s="69"/>
      <c r="F152" s="6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9"/>
      <c r="BW152" s="69"/>
      <c r="BX152" s="69"/>
      <c r="BY152" s="69"/>
      <c r="BZ152" s="69"/>
    </row>
    <row r="153" spans="1:78" x14ac:dyDescent="0.25">
      <c r="A153" s="69"/>
      <c r="B153" s="69"/>
      <c r="C153" s="69"/>
      <c r="D153" s="69"/>
      <c r="E153" s="69"/>
      <c r="F153" s="69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9"/>
      <c r="BW153" s="69"/>
      <c r="BX153" s="69"/>
      <c r="BY153" s="69"/>
      <c r="BZ153" s="69"/>
    </row>
    <row r="154" spans="1:78" x14ac:dyDescent="0.25">
      <c r="A154" s="69"/>
      <c r="B154" s="69"/>
      <c r="C154" s="69"/>
      <c r="D154" s="69"/>
      <c r="E154" s="69"/>
      <c r="F154" s="69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9"/>
      <c r="BW154" s="69"/>
      <c r="BX154" s="69"/>
      <c r="BY154" s="69"/>
      <c r="BZ154" s="69"/>
    </row>
    <row r="155" spans="1:78" x14ac:dyDescent="0.25">
      <c r="A155" s="69"/>
      <c r="B155" s="69"/>
      <c r="C155" s="69"/>
      <c r="D155" s="69"/>
      <c r="E155" s="69"/>
      <c r="F155" s="69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9"/>
      <c r="BW155" s="69"/>
      <c r="BX155" s="69"/>
      <c r="BY155" s="69"/>
      <c r="BZ155" s="69"/>
    </row>
    <row r="156" spans="1:78" x14ac:dyDescent="0.25">
      <c r="A156" s="69"/>
      <c r="B156" s="69"/>
      <c r="C156" s="69"/>
      <c r="D156" s="69"/>
      <c r="E156" s="69"/>
      <c r="F156" s="69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9"/>
      <c r="BW156" s="69"/>
      <c r="BX156" s="69"/>
      <c r="BY156" s="69"/>
      <c r="BZ156" s="69"/>
    </row>
    <row r="157" spans="1:78" x14ac:dyDescent="0.25">
      <c r="A157" s="69"/>
      <c r="B157" s="69"/>
      <c r="C157" s="69"/>
      <c r="D157" s="69"/>
      <c r="E157" s="69"/>
      <c r="F157" s="69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9"/>
      <c r="BW157" s="69"/>
      <c r="BX157" s="69"/>
      <c r="BY157" s="69"/>
      <c r="BZ157" s="69"/>
    </row>
    <row r="158" spans="1:78" x14ac:dyDescent="0.25">
      <c r="A158" s="69"/>
      <c r="B158" s="69"/>
      <c r="C158" s="69"/>
      <c r="D158" s="69"/>
      <c r="E158" s="69"/>
      <c r="F158" s="6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9"/>
      <c r="BW158" s="69"/>
      <c r="BX158" s="69"/>
      <c r="BY158" s="69"/>
      <c r="BZ158" s="69"/>
    </row>
    <row r="159" spans="1:78" x14ac:dyDescent="0.25">
      <c r="A159" s="69"/>
      <c r="B159" s="69"/>
      <c r="C159" s="69"/>
      <c r="D159" s="69"/>
      <c r="E159" s="69"/>
      <c r="F159" s="69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9"/>
      <c r="BW159" s="69"/>
      <c r="BX159" s="69"/>
      <c r="BY159" s="69"/>
      <c r="BZ159" s="69"/>
    </row>
    <row r="160" spans="1:78" x14ac:dyDescent="0.25">
      <c r="A160" s="69"/>
      <c r="B160" s="69"/>
      <c r="C160" s="69"/>
      <c r="D160" s="69"/>
      <c r="E160" s="69"/>
      <c r="F160" s="69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9"/>
      <c r="BW160" s="69"/>
      <c r="BX160" s="69"/>
      <c r="BY160" s="69"/>
      <c r="BZ160" s="69"/>
    </row>
    <row r="161" spans="1:78" x14ac:dyDescent="0.25">
      <c r="A161" s="69"/>
      <c r="B161" s="69"/>
      <c r="C161" s="69"/>
      <c r="D161" s="69"/>
      <c r="E161" s="69"/>
      <c r="F161" s="69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9"/>
      <c r="BW161" s="69"/>
      <c r="BX161" s="69"/>
      <c r="BY161" s="69"/>
      <c r="BZ161" s="69"/>
    </row>
    <row r="162" spans="1:78" x14ac:dyDescent="0.25">
      <c r="A162" s="69"/>
      <c r="B162" s="69"/>
      <c r="C162" s="69"/>
      <c r="D162" s="69"/>
      <c r="E162" s="69"/>
      <c r="F162" s="69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9"/>
      <c r="BW162" s="69"/>
      <c r="BX162" s="69"/>
      <c r="BY162" s="69"/>
      <c r="BZ162" s="69"/>
    </row>
    <row r="163" spans="1:78" x14ac:dyDescent="0.25">
      <c r="A163" s="69"/>
      <c r="B163" s="69"/>
      <c r="C163" s="69"/>
      <c r="D163" s="69"/>
      <c r="E163" s="69"/>
      <c r="F163" s="69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9"/>
      <c r="BW163" s="69"/>
      <c r="BX163" s="69"/>
      <c r="BY163" s="69"/>
      <c r="BZ163" s="69"/>
    </row>
    <row r="164" spans="1:78" x14ac:dyDescent="0.25">
      <c r="A164" s="69"/>
      <c r="B164" s="69"/>
      <c r="C164" s="69"/>
      <c r="D164" s="69"/>
      <c r="E164" s="69"/>
      <c r="F164" s="69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9"/>
      <c r="BW164" s="69"/>
      <c r="BX164" s="69"/>
      <c r="BY164" s="69"/>
      <c r="BZ164" s="69"/>
    </row>
    <row r="165" spans="1:78" x14ac:dyDescent="0.25">
      <c r="A165" s="69"/>
      <c r="B165" s="69"/>
      <c r="C165" s="69"/>
      <c r="D165" s="69"/>
      <c r="E165" s="69"/>
      <c r="F165" s="69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9"/>
      <c r="BW165" s="69"/>
      <c r="BX165" s="69"/>
      <c r="BY165" s="69"/>
      <c r="BZ165" s="69"/>
    </row>
    <row r="166" spans="1:78" x14ac:dyDescent="0.25">
      <c r="A166" s="69"/>
      <c r="B166" s="69"/>
      <c r="C166" s="69"/>
      <c r="D166" s="69"/>
      <c r="E166" s="69"/>
      <c r="F166" s="69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9"/>
      <c r="BW166" s="69"/>
      <c r="BX166" s="69"/>
      <c r="BY166" s="69"/>
      <c r="BZ166" s="69"/>
    </row>
    <row r="167" spans="1:78" x14ac:dyDescent="0.25">
      <c r="A167" s="69"/>
      <c r="B167" s="69"/>
      <c r="C167" s="69"/>
      <c r="D167" s="69"/>
      <c r="E167" s="69"/>
      <c r="F167" s="69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9"/>
      <c r="BW167" s="69"/>
      <c r="BX167" s="69"/>
      <c r="BY167" s="69"/>
      <c r="BZ167" s="69"/>
    </row>
    <row r="168" spans="1:78" x14ac:dyDescent="0.25">
      <c r="A168" s="69"/>
      <c r="B168" s="69"/>
      <c r="C168" s="69"/>
      <c r="D168" s="69"/>
      <c r="E168" s="69"/>
      <c r="F168" s="69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9"/>
      <c r="BW168" s="69"/>
      <c r="BX168" s="69"/>
      <c r="BY168" s="69"/>
      <c r="BZ168" s="69"/>
    </row>
    <row r="169" spans="1:78" x14ac:dyDescent="0.25">
      <c r="A169" s="69"/>
      <c r="B169" s="69"/>
      <c r="C169" s="69"/>
      <c r="D169" s="69"/>
      <c r="E169" s="69"/>
      <c r="F169" s="69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9"/>
      <c r="BW169" s="69"/>
      <c r="BX169" s="69"/>
      <c r="BY169" s="69"/>
      <c r="BZ169" s="69"/>
    </row>
    <row r="170" spans="1:78" x14ac:dyDescent="0.25">
      <c r="A170" s="69"/>
      <c r="B170" s="69"/>
      <c r="C170" s="69"/>
      <c r="D170" s="69"/>
      <c r="E170" s="69"/>
      <c r="F170" s="69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9"/>
      <c r="BW170" s="69"/>
      <c r="BX170" s="69"/>
      <c r="BY170" s="69"/>
      <c r="BZ170" s="69"/>
    </row>
    <row r="171" spans="1:78" x14ac:dyDescent="0.25">
      <c r="A171" s="69"/>
      <c r="B171" s="69"/>
      <c r="C171" s="69"/>
      <c r="D171" s="69"/>
      <c r="E171" s="69"/>
      <c r="F171" s="69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9"/>
      <c r="BW171" s="69"/>
      <c r="BX171" s="69"/>
      <c r="BY171" s="69"/>
      <c r="BZ171" s="69"/>
    </row>
    <row r="172" spans="1:78" x14ac:dyDescent="0.25">
      <c r="A172" s="69"/>
      <c r="B172" s="69"/>
      <c r="C172" s="69"/>
      <c r="D172" s="69"/>
      <c r="E172" s="69"/>
      <c r="F172" s="69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9"/>
      <c r="BW172" s="69"/>
      <c r="BX172" s="69"/>
      <c r="BY172" s="69"/>
      <c r="BZ172" s="69"/>
    </row>
    <row r="173" spans="1:78" x14ac:dyDescent="0.25">
      <c r="A173" s="69"/>
      <c r="B173" s="69"/>
      <c r="C173" s="69"/>
      <c r="D173" s="69"/>
      <c r="E173" s="69"/>
      <c r="F173" s="69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9"/>
      <c r="BW173" s="69"/>
      <c r="BX173" s="69"/>
      <c r="BY173" s="69"/>
      <c r="BZ173" s="69"/>
    </row>
    <row r="174" spans="1:78" x14ac:dyDescent="0.25">
      <c r="A174" s="69"/>
      <c r="B174" s="69"/>
      <c r="C174" s="69"/>
      <c r="D174" s="69"/>
      <c r="E174" s="69"/>
      <c r="F174" s="69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9"/>
      <c r="BW174" s="69"/>
      <c r="BX174" s="69"/>
      <c r="BY174" s="69"/>
      <c r="BZ174" s="69"/>
    </row>
    <row r="175" spans="1:78" x14ac:dyDescent="0.25">
      <c r="A175" s="69"/>
      <c r="B175" s="69"/>
      <c r="C175" s="69"/>
      <c r="D175" s="69"/>
      <c r="E175" s="69"/>
      <c r="F175" s="69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9"/>
      <c r="BW175" s="69"/>
      <c r="BX175" s="69"/>
      <c r="BY175" s="69"/>
      <c r="BZ175" s="69"/>
    </row>
    <row r="176" spans="1:78" x14ac:dyDescent="0.25">
      <c r="A176" s="69"/>
      <c r="B176" s="69"/>
      <c r="C176" s="69"/>
      <c r="D176" s="69"/>
      <c r="E176" s="69"/>
      <c r="F176" s="69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9"/>
      <c r="BW176" s="69"/>
      <c r="BX176" s="69"/>
      <c r="BY176" s="69"/>
      <c r="BZ176" s="69"/>
    </row>
    <row r="177" spans="1:78" x14ac:dyDescent="0.25">
      <c r="A177" s="69"/>
      <c r="B177" s="69"/>
      <c r="C177" s="69"/>
      <c r="D177" s="69"/>
      <c r="E177" s="69"/>
      <c r="F177" s="69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9"/>
      <c r="BW177" s="69"/>
      <c r="BX177" s="69"/>
      <c r="BY177" s="69"/>
      <c r="BZ177" s="69"/>
    </row>
    <row r="178" spans="1:78" x14ac:dyDescent="0.25">
      <c r="A178" s="69"/>
      <c r="B178" s="69"/>
      <c r="C178" s="69"/>
      <c r="D178" s="69"/>
      <c r="E178" s="69"/>
      <c r="F178" s="69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9"/>
      <c r="BW178" s="69"/>
      <c r="BX178" s="69"/>
      <c r="BY178" s="69"/>
      <c r="BZ178" s="69"/>
    </row>
    <row r="179" spans="1:78" x14ac:dyDescent="0.25">
      <c r="A179" s="69"/>
      <c r="B179" s="69"/>
      <c r="C179" s="69"/>
      <c r="D179" s="69"/>
      <c r="E179" s="69"/>
      <c r="F179" s="69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9"/>
      <c r="BW179" s="69"/>
      <c r="BX179" s="69"/>
      <c r="BY179" s="69"/>
      <c r="BZ179" s="69"/>
    </row>
    <row r="180" spans="1:78" x14ac:dyDescent="0.25">
      <c r="A180" s="69"/>
      <c r="B180" s="69"/>
      <c r="C180" s="69"/>
      <c r="D180" s="69"/>
      <c r="E180" s="69"/>
      <c r="F180" s="69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9"/>
      <c r="BW180" s="69"/>
      <c r="BX180" s="69"/>
      <c r="BY180" s="69"/>
      <c r="BZ180" s="69"/>
    </row>
    <row r="181" spans="1:78" x14ac:dyDescent="0.25">
      <c r="A181" s="69"/>
      <c r="B181" s="69"/>
      <c r="C181" s="69"/>
      <c r="D181" s="69"/>
      <c r="E181" s="69"/>
      <c r="F181" s="69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9"/>
      <c r="BW181" s="69"/>
      <c r="BX181" s="69"/>
      <c r="BY181" s="69"/>
      <c r="BZ181" s="69"/>
    </row>
    <row r="182" spans="1:78" x14ac:dyDescent="0.25">
      <c r="A182" s="69"/>
      <c r="B182" s="69"/>
      <c r="C182" s="69"/>
      <c r="D182" s="69"/>
      <c r="E182" s="69"/>
      <c r="F182" s="69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9"/>
      <c r="BW182" s="69"/>
      <c r="BX182" s="69"/>
      <c r="BY182" s="69"/>
      <c r="BZ182" s="69"/>
    </row>
    <row r="183" spans="1:78" x14ac:dyDescent="0.25">
      <c r="A183" s="69"/>
      <c r="B183" s="69"/>
      <c r="C183" s="69"/>
      <c r="D183" s="69"/>
      <c r="E183" s="69"/>
      <c r="F183" s="69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9"/>
      <c r="BW183" s="69"/>
      <c r="BX183" s="69"/>
      <c r="BY183" s="69"/>
      <c r="BZ183" s="69"/>
    </row>
    <row r="184" spans="1:78" x14ac:dyDescent="0.25">
      <c r="A184" s="69"/>
      <c r="B184" s="69"/>
      <c r="C184" s="69"/>
      <c r="D184" s="69"/>
      <c r="E184" s="69"/>
      <c r="F184" s="69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9"/>
      <c r="BW184" s="69"/>
      <c r="BX184" s="69"/>
      <c r="BY184" s="69"/>
      <c r="BZ184" s="69"/>
    </row>
    <row r="185" spans="1:78" x14ac:dyDescent="0.25">
      <c r="A185" s="69"/>
      <c r="B185" s="69"/>
      <c r="C185" s="69"/>
      <c r="D185" s="69"/>
      <c r="E185" s="69"/>
      <c r="F185" s="69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9"/>
      <c r="BW185" s="69"/>
      <c r="BX185" s="69"/>
      <c r="BY185" s="69"/>
      <c r="BZ185" s="69"/>
    </row>
    <row r="186" spans="1:78" x14ac:dyDescent="0.25">
      <c r="A186" s="69"/>
      <c r="B186" s="69"/>
      <c r="C186" s="69"/>
      <c r="D186" s="69"/>
      <c r="E186" s="69"/>
      <c r="F186" s="69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9"/>
      <c r="BW186" s="69"/>
      <c r="BX186" s="69"/>
      <c r="BY186" s="69"/>
      <c r="BZ186" s="6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SFA - Sample</vt:lpstr>
      <vt:lpstr>School1-FYxx-xx Lunch Meal Data</vt:lpstr>
      <vt:lpstr>School1-FYxx-xx Breakfast Meal</vt:lpstr>
      <vt:lpstr>School1-FYxx-xx Financial Data</vt:lpstr>
      <vt:lpstr>School2-FYxx-xx Lunch Meal Data</vt:lpstr>
      <vt:lpstr>School2-FYxx-xx Breakfast Meal</vt:lpstr>
      <vt:lpstr>School2-FYxx-xx Financial Data</vt:lpstr>
      <vt:lpstr>School3-FYxx-xx Lunch Meal Data</vt:lpstr>
      <vt:lpstr>School3-FYxx-xx Breakfast Meal</vt:lpstr>
      <vt:lpstr>School3-FYxx-xx Financial Data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williams_a</dc:creator>
  <cp:lastModifiedBy>Grove, Alicia</cp:lastModifiedBy>
  <cp:lastPrinted>2009-12-01T21:11:56Z</cp:lastPrinted>
  <dcterms:created xsi:type="dcterms:W3CDTF">2009-11-10T19:37:40Z</dcterms:created>
  <dcterms:modified xsi:type="dcterms:W3CDTF">2019-10-01T19:29:05Z</dcterms:modified>
</cp:coreProperties>
</file>