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yetter_t\Desktop\2021-22 IP Rubrics\McGraw Hill\"/>
    </mc:Choice>
  </mc:AlternateContent>
  <xr:revisionPtr revIDLastSave="0" documentId="8_{511017E8-41A2-4829-BB85-9243F1F99508}" xr6:coauthVersionLast="47" xr6:coauthVersionMax="47" xr10:uidLastSave="{00000000-0000-0000-0000-000000000000}"/>
  <bookViews>
    <workbookView xWindow="28680" yWindow="-120" windowWidth="29040" windowHeight="17640" tabRatio="794" firstSheet="1" activeTab="9" xr2:uid="{00000000-000D-0000-FFFF-FFFF00000000}"/>
  </bookViews>
  <sheets>
    <sheet name="Introduction" sheetId="13" r:id="rId1"/>
    <sheet name="Rating Definitions" sheetId="1" r:id="rId2"/>
    <sheet name="Phase 1" sheetId="10" r:id="rId3"/>
    <sheet name="Phase 2 Kindergarten" sheetId="2" r:id="rId4"/>
    <sheet name="Phase 2 First Grade" sheetId="5" r:id="rId5"/>
    <sheet name="Phase 2 Second Grade" sheetId="6" r:id="rId6"/>
    <sheet name="Phase 2 Third Grade" sheetId="3" r:id="rId7"/>
    <sheet name="Usability, Professional Dev." sheetId="4" r:id="rId8"/>
    <sheet name="Core Programs Rating Summary" sheetId="7" r:id="rId9"/>
    <sheet name="Final Summary" sheetId="9" r:id="rId10"/>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9" l="1"/>
  <c r="E71" i="6"/>
  <c r="B7" i="9"/>
  <c r="E21" i="4"/>
  <c r="E22" i="4"/>
  <c r="B68" i="7"/>
  <c r="E82" i="5"/>
  <c r="E9" i="4"/>
  <c r="E20" i="4"/>
  <c r="E84" i="5"/>
  <c r="E85" i="5"/>
  <c r="E76" i="2"/>
  <c r="E77" i="2"/>
  <c r="C18" i="7"/>
  <c r="B6" i="9"/>
  <c r="E50" i="10"/>
  <c r="E49" i="10"/>
  <c r="E48" i="10"/>
  <c r="E41" i="10"/>
  <c r="E42" i="10"/>
  <c r="E43" i="10"/>
  <c r="E40" i="10"/>
  <c r="E30" i="10"/>
  <c r="E31" i="10"/>
  <c r="E32" i="10"/>
  <c r="E33" i="10"/>
  <c r="E34" i="10"/>
  <c r="E35" i="10"/>
  <c r="E29" i="10"/>
  <c r="E23" i="10"/>
  <c r="E24" i="10"/>
  <c r="E22" i="10"/>
  <c r="E16" i="10"/>
  <c r="E17" i="10"/>
  <c r="E15" i="10"/>
  <c r="E18" i="10"/>
  <c r="C12" i="7"/>
  <c r="E7" i="10"/>
  <c r="E8" i="10"/>
  <c r="E9" i="10"/>
  <c r="E10" i="10"/>
  <c r="E6" i="10"/>
  <c r="E10" i="4"/>
  <c r="E11" i="4"/>
  <c r="E12" i="4"/>
  <c r="E13" i="4"/>
  <c r="E69" i="3"/>
  <c r="E70" i="3"/>
  <c r="E71" i="3"/>
  <c r="E72" i="3"/>
  <c r="E73" i="3"/>
  <c r="E74" i="3"/>
  <c r="E75" i="3"/>
  <c r="E68" i="3"/>
  <c r="E67" i="3"/>
  <c r="E63" i="3"/>
  <c r="E64" i="3"/>
  <c r="E65" i="3"/>
  <c r="E66" i="3"/>
  <c r="E62" i="3"/>
  <c r="E52" i="3"/>
  <c r="E53" i="3"/>
  <c r="E54" i="3"/>
  <c r="E55" i="3"/>
  <c r="E56" i="3"/>
  <c r="E51" i="3"/>
  <c r="E33" i="3"/>
  <c r="E34" i="3"/>
  <c r="E35" i="3"/>
  <c r="E36" i="3"/>
  <c r="E37" i="3"/>
  <c r="E38" i="3"/>
  <c r="E39" i="3"/>
  <c r="E40" i="3"/>
  <c r="E41" i="3"/>
  <c r="E42" i="3"/>
  <c r="E43" i="3"/>
  <c r="E44" i="3"/>
  <c r="E45" i="3"/>
  <c r="E32" i="3"/>
  <c r="E14" i="3"/>
  <c r="E15" i="3"/>
  <c r="E16" i="3"/>
  <c r="E17" i="3"/>
  <c r="E18" i="3"/>
  <c r="E19" i="3"/>
  <c r="E20" i="3"/>
  <c r="E21" i="3"/>
  <c r="E22" i="3"/>
  <c r="E23" i="3"/>
  <c r="E24" i="3"/>
  <c r="E25" i="3"/>
  <c r="E26" i="3"/>
  <c r="E13" i="3"/>
  <c r="E12" i="3"/>
  <c r="E10" i="3"/>
  <c r="E11" i="3"/>
  <c r="E9" i="3"/>
  <c r="E66" i="6"/>
  <c r="E67" i="6"/>
  <c r="E68" i="6"/>
  <c r="E69" i="6"/>
  <c r="E70" i="6"/>
  <c r="E72" i="6"/>
  <c r="E65" i="6"/>
  <c r="E64" i="6"/>
  <c r="E62" i="6"/>
  <c r="E63" i="6"/>
  <c r="E61" i="6"/>
  <c r="E51" i="6"/>
  <c r="E52" i="6"/>
  <c r="E53" i="6"/>
  <c r="E54" i="6"/>
  <c r="E55" i="6"/>
  <c r="E50" i="6"/>
  <c r="E33" i="6"/>
  <c r="E34" i="6"/>
  <c r="E35" i="6"/>
  <c r="E36" i="6"/>
  <c r="E37" i="6"/>
  <c r="E38" i="6"/>
  <c r="E39" i="6"/>
  <c r="E40" i="6"/>
  <c r="E41" i="6"/>
  <c r="E42" i="6"/>
  <c r="E43" i="6"/>
  <c r="E44" i="6"/>
  <c r="E32" i="6"/>
  <c r="E14" i="6"/>
  <c r="E15" i="6"/>
  <c r="E16" i="6"/>
  <c r="E17" i="6"/>
  <c r="E18" i="6"/>
  <c r="E19" i="6"/>
  <c r="E20" i="6"/>
  <c r="E21" i="6"/>
  <c r="E22" i="6"/>
  <c r="E23" i="6"/>
  <c r="E24" i="6"/>
  <c r="E25" i="6"/>
  <c r="E26" i="6"/>
  <c r="E13" i="6"/>
  <c r="E10" i="6"/>
  <c r="E11" i="6"/>
  <c r="E12" i="6"/>
  <c r="E9" i="6"/>
  <c r="E86" i="5"/>
  <c r="E83" i="5"/>
  <c r="E77" i="5"/>
  <c r="E78" i="5"/>
  <c r="E79" i="5"/>
  <c r="E80" i="5"/>
  <c r="E81" i="5"/>
  <c r="E76" i="5"/>
  <c r="E75" i="5"/>
  <c r="E74" i="5"/>
  <c r="E64" i="5"/>
  <c r="E65" i="5"/>
  <c r="E66" i="5"/>
  <c r="E67" i="5"/>
  <c r="E68" i="5"/>
  <c r="E63" i="5"/>
  <c r="E49" i="5"/>
  <c r="E50" i="5"/>
  <c r="E51" i="5"/>
  <c r="E52" i="5"/>
  <c r="E53" i="5"/>
  <c r="E54" i="5"/>
  <c r="E55" i="5"/>
  <c r="E56" i="5"/>
  <c r="E57" i="5"/>
  <c r="E48" i="5"/>
  <c r="E28" i="5"/>
  <c r="E29" i="5"/>
  <c r="E30" i="5"/>
  <c r="E31" i="5"/>
  <c r="E32" i="5"/>
  <c r="E33" i="5"/>
  <c r="E34" i="5"/>
  <c r="E35" i="5"/>
  <c r="E36" i="5"/>
  <c r="E37" i="5"/>
  <c r="E38" i="5"/>
  <c r="E39" i="5"/>
  <c r="E40" i="5"/>
  <c r="E41" i="5"/>
  <c r="E42" i="5"/>
  <c r="E27" i="5"/>
  <c r="E26" i="5"/>
  <c r="E25" i="5"/>
  <c r="E10" i="5"/>
  <c r="E11" i="5"/>
  <c r="E12" i="5"/>
  <c r="E13" i="5"/>
  <c r="E14" i="5"/>
  <c r="E15" i="5"/>
  <c r="E16" i="5"/>
  <c r="E17" i="5"/>
  <c r="E18" i="5"/>
  <c r="E19" i="5"/>
  <c r="E9" i="5"/>
  <c r="E71" i="2"/>
  <c r="E72" i="2"/>
  <c r="E73" i="2"/>
  <c r="E74" i="2"/>
  <c r="E75" i="2"/>
  <c r="E78" i="2"/>
  <c r="E70" i="2"/>
  <c r="E55" i="2"/>
  <c r="E56" i="2"/>
  <c r="E57" i="2"/>
  <c r="E58" i="2"/>
  <c r="E59" i="2"/>
  <c r="E60" i="2"/>
  <c r="E61" i="2"/>
  <c r="E62" i="2"/>
  <c r="E63" i="2"/>
  <c r="E64" i="2"/>
  <c r="E54" i="2"/>
  <c r="E29" i="2"/>
  <c r="E30" i="2"/>
  <c r="E31" i="2"/>
  <c r="E32" i="2"/>
  <c r="E33" i="2"/>
  <c r="E34" i="2"/>
  <c r="E35" i="2"/>
  <c r="E36" i="2"/>
  <c r="E37" i="2"/>
  <c r="E38" i="2"/>
  <c r="E39" i="2"/>
  <c r="E40" i="2"/>
  <c r="E41" i="2"/>
  <c r="E42" i="2"/>
  <c r="E43" i="2"/>
  <c r="E44" i="2"/>
  <c r="E45" i="2"/>
  <c r="E46" i="2"/>
  <c r="E47" i="2"/>
  <c r="E48" i="2"/>
  <c r="E28" i="2"/>
  <c r="E27" i="2"/>
  <c r="E26" i="2"/>
  <c r="E10" i="2"/>
  <c r="E11" i="2"/>
  <c r="E12" i="2"/>
  <c r="E13" i="2"/>
  <c r="E14" i="2"/>
  <c r="E15" i="2"/>
  <c r="E16" i="2"/>
  <c r="E17" i="2"/>
  <c r="E18" i="2"/>
  <c r="E19" i="2"/>
  <c r="E20" i="2"/>
  <c r="E9" i="2"/>
  <c r="B15" i="9"/>
  <c r="B14" i="9"/>
  <c r="B13" i="9"/>
  <c r="B12" i="9"/>
  <c r="E14" i="4"/>
  <c r="B62" i="7"/>
  <c r="E76" i="3"/>
  <c r="B56" i="7"/>
  <c r="E57" i="3"/>
  <c r="B55" i="7"/>
  <c r="E46" i="3"/>
  <c r="B54" i="7"/>
  <c r="E27" i="3"/>
  <c r="B53" i="7"/>
  <c r="E73" i="6"/>
  <c r="B47" i="7"/>
  <c r="E56" i="6"/>
  <c r="B46" i="7"/>
  <c r="E45" i="6"/>
  <c r="B45" i="7"/>
  <c r="E27" i="6"/>
  <c r="B44" i="7"/>
  <c r="E87" i="5"/>
  <c r="B38" i="7"/>
  <c r="E69" i="5"/>
  <c r="B37" i="7"/>
  <c r="E58" i="5"/>
  <c r="B36" i="7"/>
  <c r="E43" i="5"/>
  <c r="B35" i="7"/>
  <c r="E20" i="5"/>
  <c r="B34" i="7"/>
  <c r="E79" i="2"/>
  <c r="B28" i="7"/>
  <c r="E65" i="2"/>
  <c r="B27" i="7"/>
  <c r="E49" i="2"/>
  <c r="B26" i="7"/>
  <c r="E21" i="2"/>
  <c r="B25" i="7"/>
  <c r="E44" i="10"/>
  <c r="C15" i="7"/>
  <c r="E51" i="10"/>
  <c r="C16" i="7"/>
  <c r="E36" i="10"/>
  <c r="C14" i="7"/>
  <c r="E25" i="10"/>
  <c r="C13" i="7"/>
  <c r="E11" i="10"/>
  <c r="C11" i="7"/>
  <c r="B58" i="10"/>
  <c r="C17" i="7"/>
</calcChain>
</file>

<file path=xl/sharedStrings.xml><?xml version="1.0" encoding="utf-8"?>
<sst xmlns="http://schemas.openxmlformats.org/spreadsheetml/2006/main" count="905" uniqueCount="338">
  <si>
    <t>READ Act</t>
  </si>
  <si>
    <t>Request for Advisory List Submissions</t>
  </si>
  <si>
    <t>Part II - Program Review</t>
  </si>
  <si>
    <t>Core Instructional Programming</t>
  </si>
  <si>
    <t>2021-2022</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</si>
  <si>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</si>
  <si>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</si>
  <si>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</si>
  <si>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</si>
  <si>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</si>
  <si>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</si>
  <si>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Core Programming will recommended for each grade level which meets the phase 2 rubric criteria. </t>
  </si>
  <si>
    <t>Rating Definitions for Core Programming</t>
  </si>
  <si>
    <t>Fully Met or Met</t>
  </si>
  <si>
    <t>Items marked as Fully Met should have evidence of all components of the criteria throughout the program. Reviewers are encouraged to note evidence and feedback for the publisher.</t>
  </si>
  <si>
    <t>Items marked as Fully Met or Met will receive a score of 1.</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</si>
  <si>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</si>
  <si>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</si>
  <si>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Items marked as Partially Met will receive a score of 0.5.</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</si>
  <si>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</si>
  <si>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</si>
  <si>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Items marked Not met will receive a score of 0.</t>
  </si>
  <si>
    <t>Core Program Review Rubric</t>
  </si>
  <si>
    <t>Phase 1: Required Features of Scientifically-Based or Evidence Based Core Reading Programs</t>
  </si>
  <si>
    <t>Rating</t>
  </si>
  <si>
    <t>Evidence/Feedback</t>
  </si>
  <si>
    <t>Score</t>
  </si>
  <si>
    <t>For the grades for which the program is submitted, the program must include evidence of alignment to ESSA Evidence Level 1, 2, 3 or 4. If Level 4, then a logic model must be submitted.</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</si>
  <si>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</si>
  <si>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 xml:space="preserve">There is an obvious emphasis on teaching and learning the five essential early literacy skills. </t>
  </si>
  <si>
    <t>The program reflects the understanding that reading is a language-based skill and learning to read depends on mapping sounds to print.</t>
  </si>
  <si>
    <t>Word recognition is explicitly taught through relating sounds to letters, and not visual memory, guessing, the shape of the word, or the use of context clues to decode words.</t>
  </si>
  <si>
    <t>Total Met Section 1:</t>
  </si>
  <si>
    <t>out of 5</t>
  </si>
  <si>
    <t xml:space="preserve">Section 2:   Explicit Instruction – Students are introduced to the new skill before they are asked to perform it. </t>
  </si>
  <si>
    <t>Lessons include instructional routines and/or scripts that note what the teacher should say, include a step-by-step sequence, include procedures, and consistent academic language and vocabulary that relates back to grade level outcomes and standards.</t>
  </si>
  <si>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</si>
  <si>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</si>
  <si>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</si>
  <si>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</si>
  <si>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</si>
  <si>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</si>
  <si>
    <t>Advanced skills are not introduced before students have been taught pre-requisite skills.</t>
  </si>
  <si>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t>
    </r>
  </si>
  <si>
    <t>Total Met Section 3:</t>
  </si>
  <si>
    <t>Section 4:   Systematic &amp; Cumulative Instruction – The structured lesson format includes a plan, procedure, or routine that is carried through the sequence of teaching skills.</t>
  </si>
  <si>
    <t>A clear and consistent lesson format is present in program lessons for each of the five foundational skill areas at each grade.</t>
  </si>
  <si>
    <t>There is a daily schedule of lessons noting suggestions for the length of lessons and units. There is a daily schedule of lessons noting suggestions for the length of time dedicated to each of the foundational skill areas that is consistent across lessons and units.</t>
  </si>
  <si>
    <t>Time is spent in whole group and small group formats, with the majority of instruction delivered in small, flexible, skill-based groups.</t>
  </si>
  <si>
    <t>Independent or group practice occurs after teacher-led instruction on the essential skills, not before the teacher-led instruction and not without it or instead of it.</t>
  </si>
  <si>
    <t>Lessons include instructional routines, noting what the teacher should say, which includes a step-by-step sequence, procedures, and consistent language across lessons and grades.</t>
  </si>
  <si>
    <t>The teacher manual(s) include directions for how to implement lessons (e.g., materials, target skill, script or wording for how to teach, examples to use, specific content such as word lists or book list).</t>
  </si>
  <si>
    <t>High-priority skills are cumulatively reviewed.</t>
  </si>
  <si>
    <t>Total Met Section 4:</t>
  </si>
  <si>
    <t>out of 7</t>
  </si>
  <si>
    <t>Section 5:  Coordinated Components - Elements of the program are clearly linked.</t>
  </si>
  <si>
    <t>The same routines, terminology, and procedures are used across skill areas and over time.</t>
  </si>
  <si>
    <t>There is a clear link between foundational skills and higher order skills.  Skills are integrated across areas (e.g. phonemic awareness and phonics, phonemic awareness and oral language).</t>
  </si>
  <si>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</si>
  <si>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</si>
  <si>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Total Met Section 5:</t>
  </si>
  <si>
    <t>out of 4</t>
  </si>
  <si>
    <t>Section 6:   Related Elements – The program contains features that are optimal for delivering effective instruction.</t>
  </si>
  <si>
    <t xml:space="preserve">Assessment
·       Formative (e.g., progress monitoring)
·       Summative (e.g., unit tests)
·       Framework for data-based decision making
</t>
  </si>
  <si>
    <t>Environment
·       Classroom management to support small group instruction
·       Motivation for students (e.g., built-in choice, charts/graphs of progress, immediate feedback on progress)</t>
  </si>
  <si>
    <t>Explicit links to state standards and grade level expectations.</t>
  </si>
  <si>
    <t>Total Met Section 6:</t>
  </si>
  <si>
    <t>Rating Summary</t>
  </si>
  <si>
    <t>Total Points</t>
  </si>
  <si>
    <t>Criteria</t>
  </si>
  <si>
    <t>20-25 points = program moves to Phase 2</t>
  </si>
  <si>
    <t>out of 25 points</t>
  </si>
  <si>
    <t>0-19 points = program doesn't move to Phase 2</t>
  </si>
  <si>
    <t>Decision</t>
  </si>
  <si>
    <t xml:space="preserve">Phase 2: Required Instructional Practices for Teaching Essential Early Literacy Skills </t>
  </si>
  <si>
    <t>Kindergarten</t>
  </si>
  <si>
    <t xml:space="preserve">Section 1: Phonological and Phonemic Awareness </t>
  </si>
  <si>
    <t>In the core instructional program…</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</si>
  <si>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</si>
  <si>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new skills are explicitly modeled using multiple unambiguous examples, where the new skill is introduced, defined and/or explained, a model or demonstration is provided, students are given opportunity to practice orally with immediate corrective feedback</t>
  </si>
  <si>
    <t>students are taught strategies to demonstrate and practice how sounds are connected to letters (e.g. phoneme-grapheme mapping) (working toward understanding of the alphabetic principle)</t>
  </si>
  <si>
    <t>students analyze spoken words at the phoneme level, including segmenting individual phonemes</t>
  </si>
  <si>
    <t>movement and/or manipulatives are used to make sounds in words concrete</t>
  </si>
  <si>
    <t>the order of attention to phonemes in three-phoneme words is first sound, last sound, middle sound</t>
  </si>
  <si>
    <t>instructional time is focused on high priority skills such as isolating beginning phoneme, blending, segmenting and manipulating phonemes</t>
  </si>
  <si>
    <t>students are taught to blend and segment phonemes in three-, four- and five-phoneme words</t>
  </si>
  <si>
    <t>students are taught to pull apart the two phonemes in consonant blends when segmenting</t>
  </si>
  <si>
    <t>students spend time practicing orally producing the sounds in spoken words, not just identifying the sounds or matching the sounds using objects or pictures</t>
  </si>
  <si>
    <t>the activities and materials are designed to elicit high levels of responding and engagement</t>
  </si>
  <si>
    <t>differentiation of phonemic awareness instruction is linked to assessment data, with flexible grouping based on students’ needs and progress.</t>
  </si>
  <si>
    <t>Score Summary</t>
  </si>
  <si>
    <t>out of 12</t>
  </si>
  <si>
    <t xml:space="preserve">Section 2: Phonics and Word Study </t>
  </si>
  <si>
    <t>there is a detailed scope and sequence of phonics skills that progresses from simple letter-sounds to more complex patterns</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</si>
  <si>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</si>
  <si>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</si>
  <si>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</si>
  <si>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</si>
  <si>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the letter that represents the sound is explicitly modeled with multiple unambiguous examples before students practice and apply</t>
  </si>
  <si>
    <t>letter-sound combinations are learned to automaticity through frequent and cumulative review</t>
  </si>
  <si>
    <t>phonics lessons include segmenting at the level of individual phonemes then matching graphemes to phonemes</t>
  </si>
  <si>
    <t>easily confused letters, letter-sounds and words (those that look or sound similar) are not taught in close sequence but are separated in time</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</si>
  <si>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</si>
  <si>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</si>
  <si>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</si>
  <si>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</si>
  <si>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</si>
  <si>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regular word types are introduced first (e.g., VC, CVC, CV)</t>
  </si>
  <si>
    <t>irregularities are pointed out in high utility words (i.e., have, I, said) while still focusing attention on the predictable letter-sound combinations</t>
  </si>
  <si>
    <t>irregular, high-utility words are introduced and practiced to automaticity</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</si>
  <si>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</si>
  <si>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</si>
  <si>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</si>
  <si>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</si>
  <si>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activities and materials are designed to elicit high levels of responding and engagement</t>
  </si>
  <si>
    <t>differentiation of phonics instruction is linked to assessment data, with flexible grouping based on students’ needs and progress</t>
  </si>
  <si>
    <t>out of 23</t>
  </si>
  <si>
    <t>Section 3: Vocabulary</t>
  </si>
  <si>
    <t xml:space="preserve">there is a detailed scope and sequence of vocabulary skills </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</si>
  <si>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</si>
  <si>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</si>
  <si>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words that have been taught are repeated multiple times in a variety of contexts</t>
  </si>
  <si>
    <t>new words are integrated into sentences and students are prompted to use them in sentences across multiple domains</t>
  </si>
  <si>
    <t>students are engaged in processing word meanings at deeper levels, to associate new words with known words</t>
  </si>
  <si>
    <t>there is cumulative review and practice of previously learned words</t>
  </si>
  <si>
    <t>students are exposed to a wide range of words through teachers reading aloud from a wide range of stories and informational text</t>
  </si>
  <si>
    <t>morphemic analysis is taught explicitly and systematically to support building word meaning through knowledge of root words, prefixes and suffixes</t>
  </si>
  <si>
    <t>differentiation of vocabulary instruction is linked to assessment data, with flexible grouping based on students’ needs and progress</t>
  </si>
  <si>
    <t>out of 11</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</si>
  <si>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</si>
  <si>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</si>
  <si>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</si>
  <si>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story structure (e.g., beginning, middle, end) is modeled with multiple unambiguous examples</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</si>
  <si>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</si>
  <si>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</si>
  <si>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</si>
  <si>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the specific content knowledge students will learn throughout the year is clearly stated, mapped out across the year, and prepares students for later grades</t>
  </si>
  <si>
    <t>complex topics are introduced in a carefully planned sequence through teachers reading aloud, discussions, and projects, starting with a basic introduction and building towards a deeper understanding</t>
  </si>
  <si>
    <t>differentiation of listening comprehension instruction is linked to assessment data, with flexible grouping based on students’ needs and progress.</t>
  </si>
  <si>
    <t>out of 9</t>
  </si>
  <si>
    <t>First Grade</t>
  </si>
  <si>
    <t>there is a detailed scope and sequence of phonological and phonemic awareness skills that progress from easier to more difficult, culminating in advanced skills such as addition, deletion and substitution of phonemes</t>
  </si>
  <si>
    <t>movement and/or manipulatives are used to make sounds in words concrete to demonstrate and practice how sounds are connected to letters (e.g. phoneme-grapheme mapping) (working toward understanding of the alphabetic principle)</t>
  </si>
  <si>
    <t>the order of attention to phonemes in three-sound words is first, last, middle sound</t>
  </si>
  <si>
    <t>instructional time is focused on high priority skills such as isolating beginning sound, blending, segmenting and manipulating phonemes</t>
  </si>
  <si>
    <t>students are taught to blend and segment sounds in three-, four-,  and five-phoneme words</t>
  </si>
  <si>
    <t>differentiation of phonemic awareness instruction is linked to assessment data, with flexible grouping based on students’ needs and progress</t>
  </si>
  <si>
    <t>there is a  detailed scope and sequence of phonics patterns that progresses from simple word types, lengths, and complexities to more complex words and syllable types</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</si>
  <si>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</si>
  <si>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</si>
  <si>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students practice to automaticity in word lists, phrases and controlled decodable text that provide enough exposures for the words to become sight words</t>
  </si>
  <si>
    <t>irregularities are pointed out in high frequency words (e.g., have, I, said) while still focusing attention on the predictable letter-sound combinations</t>
  </si>
  <si>
    <t>instruction in patterns and word families is done after letter-sound correspondences in the unit</t>
  </si>
  <si>
    <t>out of 18</t>
  </si>
  <si>
    <t>new words are integrated into sentences and students are prompted to use them in sentences</t>
  </si>
  <si>
    <t>students are exposed to a wide range of words through reading aloud from a wide range of stories and informational text</t>
  </si>
  <si>
    <t>out of 10</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</si>
  <si>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</si>
  <si>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</si>
  <si>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</si>
  <si>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t>fluency building in connected text is done only with passages the student can decode accurately (without hesitation or guessing)</t>
  </si>
  <si>
    <t>there are sufficient numbers of controlled decodable text that align to the phonics scope and sequence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</si>
  <si>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</si>
  <si>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differentiation of fluency instruction is linked to assessment data, with flexible grouping based on students’ needs and progress</t>
  </si>
  <si>
    <t>out of 6</t>
  </si>
  <si>
    <t>Section 5: Listening and Reading Comprehension</t>
  </si>
  <si>
    <t>a clear scope and sequence guides comprehension instruction, in which the goal of the comprehension unit is explicitly stated and in which the ideas follow a logical order</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</si>
  <si>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</si>
  <si>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the background knowledge necessary to understand text, that is read to or by students, is explicitly taught or activated</t>
  </si>
  <si>
    <t>comprehension strategies are taught with multiple carefully designed unambiguous examples and text selection</t>
  </si>
  <si>
    <t>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</si>
  <si>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</si>
  <si>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</si>
  <si>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</si>
  <si>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text used for initial instruction in reading comprehension uses:
·       familiar vocabulary,
·       only words students can read accurately and have been learned previously,
·       previously learned content knowledge,
·       simple sentences,
·       short passages</t>
  </si>
  <si>
    <t>text used for reading comprehension instruction has an explicit structure (obvious beginning, middle and end)</t>
  </si>
  <si>
    <t>differentiation of comprehension instruction is linked to assessment data, with flexible grouping based on students’ needs and progress</t>
  </si>
  <si>
    <t>out of 13</t>
  </si>
  <si>
    <t>Second Grade</t>
  </si>
  <si>
    <t xml:space="preserve">Section 1: Phonics and Word Study </t>
  </si>
  <si>
    <t>a detailed scope and sequence of phonics patterns moves from simple word types, lengths, and complexities to more complex words, syllable types, and multi-syllable words</t>
  </si>
  <si>
    <t>phonics lessons include step by step routines to teach new advanced phonics patterns</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</si>
  <si>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</si>
  <si>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</si>
  <si>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</si>
  <si>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high-utility words are introduced and practiced to automaticity</t>
  </si>
  <si>
    <t>phonics patterns and high-utility words are taught and learned in isolation before introduced in text that students read independently</t>
  </si>
  <si>
    <t>text for independent reading doesn’t contain words that have phonics patterns that haven’t been taught in prior phonics lessons</t>
  </si>
  <si>
    <t>instruction of similar, easily-confused letter patterns are separated in time</t>
  </si>
  <si>
    <t>there are multiple opportunities to read the previously learned regular and irregular words in the context of controlled text (also known as decodable text)</t>
  </si>
  <si>
    <t>instruction in irregular, high-utility words focuses on predictable letter-sound combinations and irregularities</t>
  </si>
  <si>
    <t>regular and irregular words are cumulatively reviewed</t>
  </si>
  <si>
    <t>spelling is integrated with the phonics instruction</t>
  </si>
  <si>
    <t>Section 2: Vocabulary</t>
  </si>
  <si>
    <t>students are taught to predict meaning using antonyms and synonyms, words in compound words, and prefixes and suffixes</t>
  </si>
  <si>
    <t>students are taught simple multiple meaning words</t>
  </si>
  <si>
    <t>students are asked to demonstrate understanding word meaning by using words in oral and written sentences</t>
  </si>
  <si>
    <t>Section 3: Text Reading and Fluency</t>
  </si>
  <si>
    <t>sentence and passage reading is introduced after students can accurately and automatically read a sufficient number of regular and irregular words</t>
  </si>
  <si>
    <t>the texts students are asked to read independently are controlled to include only the phonic elements and word types that have been previously taught in phonics lessons</t>
  </si>
  <si>
    <t>there are sufficient numbers of controlled decodable text that aligns to the phonics scope and sequence are available to allow students to practice to automaticity</t>
  </si>
  <si>
    <t>differentiation of oral reading fluency instruction is linked to assessment data, with flexible grouping based on students’ needs and progress</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</si>
  <si>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</si>
  <si>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</si>
  <si>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</si>
  <si>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</si>
  <si>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</si>
  <si>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</si>
  <si>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differentiation of reading comprehension instruction is linked to assessment data, with flexible grouping based on students’ needs and progress</t>
  </si>
  <si>
    <t xml:space="preserve">Third Grade </t>
  </si>
  <si>
    <t>there is a detailed scope and sequence of phonics patterns that progresses from simple word types, lengths, and complexities to more complex words, syllable types, and multi-syllable words (orthographically larger and more complex units)</t>
  </si>
  <si>
    <t>multi-syllable words are explicitly taught using root words, prefixes, suffixes, syllable types and known word parts to aid in word recognition</t>
  </si>
  <si>
    <t>there is sufficient practice in automatic reading of longer, more complex, multi-syllable words</t>
  </si>
  <si>
    <t>phonics patterns and high-utility words are taught and learned in isolation before being introduced in text that students read independently</t>
  </si>
  <si>
    <t>spelling (encoding) is integrated with the phonics instruction</t>
  </si>
  <si>
    <t>students are exposed o a wide range of words through reading aloud from a wide range of stories and informational text</t>
  </si>
  <si>
    <t>students are taught to predict meaning using antonyms and synonyms, individual words in compound words, and prefixes and suffixes</t>
  </si>
  <si>
    <t>students are taught multiple meaning words</t>
  </si>
  <si>
    <t>students are taught to use grade-appropriate dictionaries</t>
  </si>
  <si>
    <t>out of 14</t>
  </si>
  <si>
    <t>sufficient numbers of controlled decodable text that aligns to the phonics scope and sequence are available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</si>
  <si>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</si>
  <si>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the background knowledge necessary to understand text, that will be read to or by students, is explicitly taught or activated</t>
  </si>
  <si>
    <t>text used for reading comprehension instruction uses:
·       familiar vocabulary
·       only words students can read accurately
·       previously learned content knowledge
·       more complex sentence structure
·       longer passages</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</si>
  <si>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</si>
  <si>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</si>
  <si>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</si>
  <si>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complex topics are introduced in a carefully planned sequence including teachers reading aloud, discussions, and projects, starting with a basic introduction and building towards a deeper understanding</t>
  </si>
  <si>
    <t>Usability and Professional Development</t>
  </si>
  <si>
    <t>Section 5: Usability </t>
  </si>
  <si>
    <t>materials are well organized and easy to locate</t>
  </si>
  <si>
    <t>teacher editions are concise and easy to manage with clear connections between teacher resources</t>
  </si>
  <si>
    <t>the reading selections are centrally located within the materials and the center of the focus</t>
  </si>
  <si>
    <t>the content can be reasonably completed within a regular school year and the pacing of content allows for maximum student understanding</t>
  </si>
  <si>
    <t>the materials provide guidance about the amount of time a task might reasonably take</t>
  </si>
  <si>
    <t>Section 6: Professional Development</t>
  </si>
  <si>
    <t>Professional Development 
·       Professional development and coaching are available to support implementing the program with fidelity.</t>
  </si>
  <si>
    <t>Professional Development – Program Specific Advisory List
·       Meets statute criteria
·       Assurances signed</t>
  </si>
  <si>
    <t>out of 2</t>
  </si>
  <si>
    <t>Core Program Ratings Summary</t>
  </si>
  <si>
    <t xml:space="preserve">For a grade level to be rated as Meets Expectations, all but one section must be rated as Meets Expectations. 
</t>
  </si>
  <si>
    <t>That single section must receive the rating Meets or Partially Meets.</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</si>
  <si>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</si>
  <si>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</si>
  <si>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</si>
  <si>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Section</t>
  </si>
  <si>
    <t>Point Total</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</si>
  <si>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</si>
  <si>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</si>
  <si>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</si>
  <si>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</si>
  <si>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</si>
  <si>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</si>
  <si>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</si>
  <si>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Recommendation</t>
  </si>
  <si>
    <t>1: Phonological and Phonemic Awareness</t>
  </si>
  <si>
    <t>out of 12 points</t>
  </si>
  <si>
    <t>10 - 12 points = Meets Expectations
6 - 9 points = Partially Meets Expectations
0 - 5 points = Doesn’t Meet Expectations</t>
  </si>
  <si>
    <t>2: Phonics and Word Study</t>
  </si>
  <si>
    <t>out of 23 points</t>
  </si>
  <si>
    <t>18 - 23 points = Meets Expectations
11 - 17 points = Partially Meets Expectations
0 - 10 points = Doesn’t Meet Expectations</t>
  </si>
  <si>
    <t>3: Vocabulary</t>
  </si>
  <si>
    <t>out of 11 points</t>
  </si>
  <si>
    <t>9 – 11 points = Meets Expectations
6 - 8 points = Partially Meets Expectations
0 - 5 points = Doesn’t Meet Expectations</t>
  </si>
  <si>
    <t>4: Listening Comprehension</t>
  </si>
  <si>
    <t>out of 9 points</t>
  </si>
  <si>
    <t>7 - 9 points = Meets Expectations
4 - 6 points = Partially Meets Expectations
0 - 3 points = Doesn’t Meet Expectations</t>
  </si>
  <si>
    <t>Grade Level Rating</t>
  </si>
  <si>
    <t>Reviewer Comments</t>
  </si>
  <si>
    <t>8 - 11 points = Meets Expectations
6 - 7 points = Partially Meets Expectations
0 - 5 points = Doesn’t Meet Expectations</t>
  </si>
  <si>
    <t>out of 18 points</t>
  </si>
  <si>
    <t>15 - 18 points = Meets Expectations
9 - 14 points = Partially Meets Expectations
0 - 8 points = Doesn’t Meet Expectations</t>
  </si>
  <si>
    <t>out of 10 points</t>
  </si>
  <si>
    <t>8 - 10 points = Meets Expectations
5 - 7 points = Partially Meets Expectations
0 - 4 points = Doesn’t Meet Expectations</t>
  </si>
  <si>
    <t>4: Text Reading and Fluency</t>
  </si>
  <si>
    <t>out of 6 points</t>
  </si>
  <si>
    <t>5 - 6 points = Meets Expectations
3 - 4 points = Partially Meets Expectations
0 - 2 points = Doesn’t Meet Expectations</t>
  </si>
  <si>
    <t>5: Reading Comprehension</t>
  </si>
  <si>
    <t>out of 13 points</t>
  </si>
  <si>
    <t>10 - 13 points = Meets Expectations
6 - 9 points = Partially Meets Expectations
0 - 5 points = Doesn’t Meet Expectations</t>
  </si>
  <si>
    <t>1: Phonics and Word Study</t>
  </si>
  <si>
    <t>2: Vocabulary</t>
  </si>
  <si>
    <t>10 - 13 points = Meets Expectations
7 – 9 points = Partially Meets Expectations
0 - 6 points = Doesn’t Meet Expectations</t>
  </si>
  <si>
    <t>3: Text Reading and Fluency</t>
  </si>
  <si>
    <t>4: Reading Comprehension</t>
  </si>
  <si>
    <t>Third Grade</t>
  </si>
  <si>
    <t>14 - 18 points = Meets Expectations
9 - 13 points = Partially Meets Expectations
0 - 8 points = Doesn’t Meet Expectations</t>
  </si>
  <si>
    <t>out of 14 points</t>
  </si>
  <si>
    <t>11 - 14 points = Meets Expectations
7 - 10 points = Partially Meets Expectations
0 - 9 points = Doesn’t Meet Expectations</t>
  </si>
  <si>
    <t xml:space="preserve">3 :Text Reading and Fluency  </t>
  </si>
  <si>
    <t>11 - 14 points = Meets Expectations
7 - 10 points = Partially Meets Expectations
0 - 6 points = Doesn’t Meet Expectations</t>
  </si>
  <si>
    <t>Usability</t>
  </si>
  <si>
    <t>out of 5 points</t>
  </si>
  <si>
    <t>4 - 5 points = Meets Expectations
3 points = Partially Meets Expectations
0 - 2 points = Doesn’t Meet Expectations</t>
  </si>
  <si>
    <t xml:space="preserve">Professional Development </t>
  </si>
  <si>
    <t xml:space="preserve">Professional Development meets the criteria for further review by the Department for inclusion on the Professional Development Advisory List. </t>
  </si>
  <si>
    <t>Professional Development</t>
  </si>
  <si>
    <t>out of 2 points</t>
  </si>
  <si>
    <t>2 points = Meets Expectations
0 - 1 points = Doesn’t Meet Expectations</t>
  </si>
  <si>
    <t>Core Program Final Summary</t>
  </si>
  <si>
    <t>Program Name, Publisher, Publication Year</t>
  </si>
  <si>
    <t>Review Team</t>
  </si>
  <si>
    <t>Phase 1</t>
  </si>
  <si>
    <t>Phase 2</t>
  </si>
  <si>
    <t>Grade</t>
  </si>
  <si>
    <t>Overall</t>
  </si>
  <si>
    <t>All points needed to move to Phase 2 review.</t>
  </si>
  <si>
    <t>To move forward, a program must be marked as "Met" in all criteria in Section 1 as well as receive a score of 20 points or higher.</t>
  </si>
  <si>
    <r>
      <t xml:space="preserve">Section 1: Research Alignment - The program reflects current and confirmed research in reading and cognitive science.
</t>
    </r>
    <r>
      <rPr>
        <b/>
        <i/>
        <sz val="12"/>
        <color theme="1"/>
        <rFont val="Calibri"/>
        <family val="2"/>
        <scheme val="minor"/>
      </rPr>
      <t xml:space="preserve">Must receive one point for each criterion in Section 1 in order to move forward to Phase 2 review. </t>
    </r>
  </si>
  <si>
    <t>Not met</t>
  </si>
  <si>
    <t>Met</t>
  </si>
  <si>
    <t>Fully met</t>
  </si>
  <si>
    <t>Partially met</t>
  </si>
  <si>
    <t>Evidence of 5 phoneme words not found</t>
  </si>
  <si>
    <t>Blends are pulled apart when segmenting but not when blending. The phonemes for the grapheme x are also left as one sound /ks/.</t>
  </si>
  <si>
    <t xml:space="preserve">Each of these components is included in the weekly plans, but daily plans may vary slightly in the components included. </t>
  </si>
  <si>
    <t>Word building cards include blends as a singular unit such as bl representing /bl/. An example of this can be found in Unit 6 week 3, lesson 5 on p.T451.</t>
  </si>
  <si>
    <t>The HFW routine focuses on the parts that students have learned, the predictable letter-sound combinations. The routine has students read, spell, write the words, but does not point out the irregularities and make phoneme-grapheme connections.</t>
  </si>
  <si>
    <t xml:space="preserve">It is clear with the use of the decodable texts that the concepts have been taught before students are expected to independently read them. It is unclear if the expectation for the leveled readers is for students to read them independently or use the audio files to read along with.  </t>
  </si>
  <si>
    <t>Meets Expectations</t>
  </si>
  <si>
    <t xml:space="preserve">Unit 1 week 1, lesson 2 moves from isolating beginning sounds to isolating medial sounds. </t>
  </si>
  <si>
    <t>The high-frequency word part of the lesson does more to point out irregularities than in the kindergarten materials, but does not follow a consistent routine.</t>
  </si>
  <si>
    <t xml:space="preserve">Both decodables and leveled texts are included in the lesson plans. It is clear with the use of the decodable texts that the concepts have been taught before students are expected to independently read them. It is unclear if the expectation for the leveled readers is for students to read them independently or use the audio files to read along with.  </t>
  </si>
  <si>
    <t xml:space="preserve">Both decodable and leveled texts are included in second grade materials. It appears that the leveled texts address the phonics concepts that have been taught to students. </t>
  </si>
  <si>
    <t xml:space="preserve">Both decodable and leveled texts are included in the materials. It is clear with the use of the decodable texts that the concepts have been taught before students are expected to independently read them. It is unclear if the expectation for the leveled readers is for students to read them independently or use the audio files to read along with.  Reviewers were unable to find the leveled text files for first grade. </t>
  </si>
  <si>
    <t xml:space="preserve">Irregular word instruction is not a focus in the third grade whole group lessons. </t>
  </si>
  <si>
    <t xml:space="preserve">This is found within the small group differentiation. Irregular word instruction is not a focus in the third grade whole group lessons. </t>
  </si>
  <si>
    <t>This is found within the small group differentiation for students who are students who are "approaching".</t>
  </si>
  <si>
    <t>Wonders, McGraw Hill, 2023</t>
  </si>
  <si>
    <t>There are many components in each lesson plan. The amount of material and activities for both whole group and small group is immense. It might be a struggle for teachers to complete all of the recommended instruction each day. Teachers may not have adequate background knowledge to prioritize and decipher the most important aspects of instruction.</t>
  </si>
  <si>
    <t>This is included, but perhaps not realistic in the classroom. For example, the recommended 5 minute activity might take 15 minutes in a real world situation.</t>
  </si>
  <si>
    <t>Partially Meets Expectations</t>
  </si>
  <si>
    <t>Doesn’t Meet Expectations</t>
  </si>
  <si>
    <t xml:space="preserve">Word recognition is explicitly taught relating sounds to letters, but can be strengthened in the area of high frequency word instruction. Making connections between phonemes and graphemes is included in the high-frequency word routine lesson cards, but could also be highlighted in the teacher edition lessons. </t>
  </si>
  <si>
    <t>Evidence not found.</t>
  </si>
  <si>
    <t>Evidence that the professional development includes ongoing assessment of participant learning and an end of course assessment to demonstrate knowledge was not found.</t>
  </si>
  <si>
    <t>Recommended for Grades K-3.
The program aligns to scientifically based reading instuction and meets the criteria for approved instructional programs for grade K-3. Some notable updates from the Wonders 2020 edition were made to remove both running records in assessment and references to MSV and the three-cueing system. Reviewers had some additional questions about how leveled readers were used as part of the program in combination with the use of decodable readers. This program would be further strengthened with clarification on how to use these materials or complete removal of leveled texts.</t>
  </si>
  <si>
    <t>1/11/22 Team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</si>
</sst>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sz val="12"/>
      <color rgb="FF000000"/>
      <name val="Calibri"/>
      <family val="2"/>
      <scheme val="minor"/>
    </font>
    <font>
      <i/>
      <sz val="9"/>
      <color rgb="FFFF0000"/>
      <name val="Calibri"/>
      <family val="2"/>
      <scheme val="minor"/>
    </font>
    <font>
      <sz val="9"/>
      <color rgb="FFFF0000"/>
      <name val="Calibri"/>
      <family val="2"/>
      <scheme val="minor"/>
    </font>
    <font>
      <b/>
      <i/>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70">
    <xf numFmtId="0" fontId="0" fillId="0" borderId="0" xfId="0"/>
    <xf numFmtId="0" fontId="0" fillId="0" borderId="0" xfId="0" applyAlignment="1">
      <alignment wrapText="1"/>
    </xf>
    <xf numFmtId="0" fontId="0" fillId="0" borderId="0" xfId="0" applyAlignment="1">
      <alignment horizontal="center"/>
    </xf>
    <xf numFmtId="0" fontId="3" fillId="0" borderId="0" xfId="0" applyFont="1"/>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3" fillId="0" borderId="0" xfId="0" applyFont="1" applyAlignment="1">
      <alignment wrapText="1"/>
    </xf>
    <xf numFmtId="0" fontId="5" fillId="0" borderId="0" xfId="0" applyFont="1" applyAlignment="1">
      <alignment horizontal="center" vertical="center" wrapText="1"/>
    </xf>
    <xf numFmtId="0" fontId="2" fillId="0" borderId="14" xfId="0" applyFont="1" applyBorder="1" applyAlignment="1">
      <alignment horizontal="center" vertical="center" wrapText="1"/>
    </xf>
    <xf numFmtId="0" fontId="0" fillId="0" borderId="0" xfId="0" applyAlignment="1">
      <alignment horizontal="left" wrapText="1"/>
    </xf>
    <xf numFmtId="0" fontId="0" fillId="0" borderId="0" xfId="0" applyAlignment="1">
      <alignment horizontal="left" vertical="top" wrapText="1"/>
    </xf>
    <xf numFmtId="0" fontId="2" fillId="0" borderId="27" xfId="0" applyFont="1" applyBorder="1" applyAlignment="1">
      <alignment vertical="center" wrapText="1"/>
    </xf>
    <xf numFmtId="0" fontId="2" fillId="0" borderId="0" xfId="0" applyFont="1" applyAlignment="1">
      <alignment horizontal="left" vertical="center" wrapText="1"/>
    </xf>
    <xf numFmtId="0" fontId="3" fillId="0" borderId="14" xfId="0" applyFont="1" applyBorder="1" applyAlignment="1">
      <alignment horizontal="left"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9" xfId="0"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indent="2"/>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 fillId="0" borderId="19"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2" fillId="0" borderId="27" xfId="0"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5" fillId="0" borderId="0" xfId="0" applyFont="1" applyAlignment="1">
      <alignment horizontal="center"/>
    </xf>
    <xf numFmtId="0" fontId="2" fillId="0" borderId="13" xfId="0" applyFont="1" applyBorder="1" applyAlignment="1">
      <alignment horizontal="center" vertical="center" wrapText="1"/>
    </xf>
    <xf numFmtId="0" fontId="5" fillId="0" borderId="0" xfId="0" applyFont="1" applyAlignment="1">
      <alignment vertical="center"/>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5" fillId="0" borderId="7" xfId="0" applyFont="1" applyBorder="1" applyAlignment="1" applyProtection="1">
      <alignment vertical="center"/>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2" fillId="0" borderId="33" xfId="0" applyFont="1" applyBorder="1" applyAlignment="1">
      <alignment vertical="center" wrapText="1"/>
    </xf>
    <xf numFmtId="0" fontId="2" fillId="0" borderId="31" xfId="0" applyFont="1" applyBorder="1" applyAlignment="1">
      <alignment horizontal="center" vertical="center" wrapText="1"/>
    </xf>
    <xf numFmtId="0" fontId="5" fillId="0" borderId="34" xfId="0" applyFont="1" applyBorder="1" applyAlignment="1">
      <alignment vertical="center" wrapText="1"/>
    </xf>
    <xf numFmtId="0" fontId="2" fillId="0" borderId="15" xfId="0" applyFont="1" applyBorder="1" applyAlignment="1">
      <alignment horizontal="right" vertical="top"/>
    </xf>
    <xf numFmtId="0" fontId="3" fillId="0" borderId="21" xfId="0" applyFont="1" applyBorder="1"/>
    <xf numFmtId="0" fontId="2" fillId="0" borderId="8" xfId="0" applyFont="1" applyBorder="1" applyAlignment="1">
      <alignment vertical="center"/>
    </xf>
    <xf numFmtId="0" fontId="2" fillId="0" borderId="9" xfId="0" applyFont="1" applyBorder="1" applyAlignment="1">
      <alignment vertical="center"/>
    </xf>
    <xf numFmtId="0" fontId="2" fillId="3" borderId="14" xfId="0" applyFont="1" applyFill="1" applyBorder="1" applyAlignment="1">
      <alignment horizontal="center"/>
    </xf>
    <xf numFmtId="0" fontId="2" fillId="0" borderId="6"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vertical="center"/>
    </xf>
    <xf numFmtId="0" fontId="3" fillId="0" borderId="16" xfId="0" applyFont="1" applyBorder="1"/>
    <xf numFmtId="0" fontId="2" fillId="0" borderId="0" xfId="0" applyFont="1"/>
    <xf numFmtId="0" fontId="7" fillId="0" borderId="0" xfId="0" applyFont="1" applyAlignment="1">
      <alignment wrapText="1"/>
    </xf>
    <xf numFmtId="0" fontId="8" fillId="0" borderId="0" xfId="0" applyFont="1" applyAlignment="1">
      <alignment wrapText="1"/>
    </xf>
    <xf numFmtId="0" fontId="2" fillId="0" borderId="33" xfId="0" applyFont="1" applyBorder="1"/>
    <xf numFmtId="0" fontId="0" fillId="0" borderId="2" xfId="0" applyBorder="1"/>
    <xf numFmtId="0" fontId="0" fillId="0" borderId="30" xfId="0" applyBorder="1"/>
    <xf numFmtId="0" fontId="0" fillId="0" borderId="13" xfId="0" applyBorder="1" applyAlignment="1">
      <alignment horizontal="right"/>
    </xf>
    <xf numFmtId="0" fontId="0" fillId="0" borderId="14" xfId="0" applyBorder="1" applyAlignment="1">
      <alignment horizontal="center" vertical="center"/>
    </xf>
    <xf numFmtId="0" fontId="3" fillId="0" borderId="13" xfId="0" applyFont="1" applyBorder="1" applyAlignment="1">
      <alignment horizontal="center" vertical="center" wrapText="1"/>
    </xf>
    <xf numFmtId="0" fontId="3" fillId="0" borderId="1" xfId="0" applyFont="1" applyBorder="1" applyAlignment="1">
      <alignment vertical="center" wrapText="1"/>
    </xf>
    <xf numFmtId="0" fontId="2" fillId="3" borderId="10" xfId="0" applyFont="1" applyFill="1" applyBorder="1" applyAlignment="1">
      <alignment vertical="center"/>
    </xf>
    <xf numFmtId="0" fontId="2" fillId="3" borderId="11"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xf>
    <xf numFmtId="0" fontId="1" fillId="3" borderId="14" xfId="0" applyFont="1" applyFill="1" applyBorder="1" applyAlignment="1">
      <alignment horizontal="center" vertical="center"/>
    </xf>
    <xf numFmtId="0" fontId="3" fillId="0" borderId="16" xfId="0" applyFont="1" applyBorder="1" applyAlignment="1">
      <alignment horizont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2" xfId="0" applyFont="1" applyBorder="1" applyAlignment="1">
      <alignment horizontal="left" vertical="center"/>
    </xf>
    <xf numFmtId="0" fontId="0" fillId="3" borderId="10" xfId="0" applyFill="1" applyBorder="1"/>
    <xf numFmtId="0" fontId="5" fillId="0" borderId="0" xfId="0" applyFont="1" applyAlignment="1">
      <alignment horizontal="left" vertical="center"/>
    </xf>
    <xf numFmtId="0" fontId="2" fillId="0" borderId="0" xfId="0" applyFont="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wrapText="1"/>
    </xf>
    <xf numFmtId="0" fontId="2" fillId="0" borderId="21" xfId="0" applyFont="1" applyBorder="1" applyAlignment="1">
      <alignment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1" fillId="0" borderId="16" xfId="0" applyFont="1" applyBorder="1" applyAlignment="1">
      <alignment horizontal="center"/>
    </xf>
    <xf numFmtId="0" fontId="3" fillId="0" borderId="14" xfId="0" applyFont="1" applyBorder="1" applyAlignment="1">
      <alignment horizontal="center" vertical="center" wrapText="1"/>
    </xf>
    <xf numFmtId="0" fontId="2" fillId="0" borderId="21" xfId="0" applyFont="1" applyBorder="1" applyAlignment="1">
      <alignment vertical="center" wrapText="1"/>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22" xfId="0" applyFont="1" applyBorder="1" applyAlignment="1">
      <alignment vertical="center" wrapText="1"/>
    </xf>
    <xf numFmtId="0" fontId="2" fillId="3" borderId="11" xfId="0" applyFont="1" applyFill="1" applyBorder="1" applyAlignment="1">
      <alignment vertical="center"/>
    </xf>
    <xf numFmtId="0" fontId="2" fillId="3" borderId="11" xfId="0" applyFont="1" applyFill="1" applyBorder="1" applyAlignment="1">
      <alignment horizontal="center" vertical="center"/>
    </xf>
    <xf numFmtId="0" fontId="2" fillId="3" borderId="12" xfId="0" applyFont="1" applyFill="1" applyBorder="1" applyAlignment="1">
      <alignment vertical="center"/>
    </xf>
    <xf numFmtId="0" fontId="2" fillId="3" borderId="13" xfId="0" applyFont="1" applyFill="1" applyBorder="1" applyAlignment="1">
      <alignment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vertical="center" wrapText="1"/>
    </xf>
    <xf numFmtId="0" fontId="3" fillId="0" borderId="17" xfId="0" applyFont="1" applyBorder="1" applyAlignment="1">
      <alignment horizontal="center" vertical="center" wrapText="1"/>
    </xf>
    <xf numFmtId="0" fontId="3" fillId="0" borderId="5" xfId="0" applyFont="1" applyBorder="1" applyAlignment="1">
      <alignment vertical="center" wrapText="1"/>
    </xf>
    <xf numFmtId="0" fontId="2" fillId="3" borderId="10" xfId="0" applyFont="1" applyFill="1" applyBorder="1" applyAlignment="1">
      <alignment vertical="center" wrapText="1"/>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2" fillId="3" borderId="1" xfId="0" applyFont="1" applyFill="1" applyBorder="1" applyAlignment="1">
      <alignment vertical="center" wrapText="1"/>
    </xf>
    <xf numFmtId="0" fontId="6" fillId="0" borderId="1" xfId="0" applyFont="1" applyBorder="1" applyAlignment="1">
      <alignment vertical="center" wrapText="1"/>
    </xf>
    <xf numFmtId="0" fontId="5"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5" fillId="0" borderId="0" xfId="0" applyFont="1"/>
    <xf numFmtId="0" fontId="3" fillId="0" borderId="18" xfId="0" applyFont="1" applyBorder="1" applyAlignment="1">
      <alignment horizontal="center" vertical="center" wrapText="1"/>
    </xf>
    <xf numFmtId="0" fontId="2" fillId="0" borderId="0" xfId="0" applyFont="1" applyAlignment="1">
      <alignment horizontal="center"/>
    </xf>
    <xf numFmtId="0" fontId="3" fillId="4" borderId="13" xfId="0" applyFont="1" applyFill="1" applyBorder="1" applyAlignment="1">
      <alignment horizontal="center" vertical="center" wrapText="1"/>
    </xf>
    <xf numFmtId="0" fontId="3" fillId="4" borderId="1" xfId="0" applyFont="1" applyFill="1" applyBorder="1" applyAlignment="1">
      <alignment vertical="center" wrapText="1"/>
    </xf>
    <xf numFmtId="0" fontId="3" fillId="4" borderId="5" xfId="0" applyFont="1" applyFill="1" applyBorder="1" applyAlignment="1">
      <alignment vertical="center" wrapText="1"/>
    </xf>
    <xf numFmtId="0" fontId="0" fillId="0" borderId="14" xfId="0" applyBorder="1" applyAlignment="1">
      <alignment horizontal="center"/>
    </xf>
    <xf numFmtId="0" fontId="0" fillId="0" borderId="19" xfId="0" applyBorder="1" applyAlignment="1">
      <alignment horizontal="center"/>
    </xf>
    <xf numFmtId="0" fontId="3" fillId="0" borderId="23" xfId="0" applyFont="1" applyBorder="1" applyAlignment="1">
      <alignment vertical="top" wrapText="1"/>
    </xf>
    <xf numFmtId="0" fontId="3" fillId="0" borderId="13" xfId="0" applyFont="1" applyBorder="1" applyAlignment="1">
      <alignment vertical="center" wrapText="1"/>
    </xf>
    <xf numFmtId="0" fontId="3" fillId="0" borderId="1" xfId="0" applyFont="1" applyBorder="1" applyAlignment="1">
      <alignment horizontal="center" vertical="center" wrapText="1"/>
    </xf>
    <xf numFmtId="0" fontId="3" fillId="0" borderId="17" xfId="0" applyFont="1" applyBorder="1" applyAlignment="1">
      <alignment vertical="center" wrapText="1"/>
    </xf>
    <xf numFmtId="0" fontId="3" fillId="0" borderId="36" xfId="0" applyFont="1" applyBorder="1" applyAlignment="1">
      <alignment vertical="center" wrapText="1"/>
    </xf>
    <xf numFmtId="0" fontId="3" fillId="0" borderId="3" xfId="0" applyFont="1" applyBorder="1" applyAlignment="1">
      <alignment horizontal="right" vertical="center" wrapText="1"/>
    </xf>
    <xf numFmtId="0" fontId="2" fillId="3" borderId="31" xfId="0" applyFont="1" applyFill="1" applyBorder="1" applyAlignment="1">
      <alignment vertical="center" wrapText="1"/>
    </xf>
    <xf numFmtId="0" fontId="2" fillId="3" borderId="32" xfId="0" applyFont="1" applyFill="1" applyBorder="1" applyAlignment="1">
      <alignment vertical="center" wrapText="1"/>
    </xf>
    <xf numFmtId="0" fontId="2" fillId="3" borderId="33" xfId="0" applyFont="1" applyFill="1" applyBorder="1" applyAlignment="1">
      <alignment vertical="center" wrapText="1"/>
    </xf>
    <xf numFmtId="0" fontId="2" fillId="0" borderId="1" xfId="0" applyFont="1" applyBorder="1" applyAlignment="1">
      <alignment horizontal="center" vertical="center" wrapText="1"/>
    </xf>
    <xf numFmtId="0" fontId="2" fillId="3" borderId="4" xfId="0" applyFont="1" applyFill="1" applyBorder="1" applyAlignment="1">
      <alignment horizontal="center" vertical="center" wrapText="1"/>
    </xf>
    <xf numFmtId="0" fontId="3" fillId="0" borderId="9" xfId="0" applyFont="1" applyBorder="1" applyAlignment="1">
      <alignment vertical="center" wrapText="1"/>
    </xf>
    <xf numFmtId="0" fontId="3" fillId="0" borderId="5" xfId="0" applyFont="1" applyBorder="1" applyAlignment="1">
      <alignment horizontal="center" vertical="center" wrapText="1"/>
    </xf>
    <xf numFmtId="0" fontId="3" fillId="0" borderId="37" xfId="0" applyFont="1" applyBorder="1" applyAlignment="1">
      <alignment vertical="center" wrapText="1"/>
    </xf>
    <xf numFmtId="0" fontId="2" fillId="0" borderId="4" xfId="0" applyFont="1" applyBorder="1" applyAlignment="1">
      <alignment horizontal="center" vertical="center" wrapText="1"/>
    </xf>
    <xf numFmtId="0" fontId="3" fillId="0" borderId="18" xfId="0" applyFont="1" applyBorder="1" applyAlignment="1">
      <alignment vertical="center" wrapText="1"/>
    </xf>
    <xf numFmtId="0" fontId="3" fillId="0" borderId="23" xfId="0" applyFont="1" applyBorder="1" applyAlignment="1">
      <alignment horizontal="left" vertical="top" wrapText="1"/>
    </xf>
    <xf numFmtId="0" fontId="1" fillId="3" borderId="1" xfId="0" applyFont="1" applyFill="1" applyBorder="1" applyAlignment="1">
      <alignment horizontal="center" vertical="center"/>
    </xf>
    <xf numFmtId="0" fontId="3" fillId="0" borderId="3" xfId="0" applyFont="1" applyBorder="1" applyAlignment="1">
      <alignment vertical="center" wrapText="1"/>
    </xf>
    <xf numFmtId="0" fontId="3" fillId="0" borderId="0" xfId="0" applyFont="1" applyAlignment="1">
      <alignment vertical="center"/>
    </xf>
    <xf numFmtId="0" fontId="3" fillId="0" borderId="0" xfId="0" applyFont="1" applyAlignment="1">
      <alignment horizontal="center" vertical="center" wrapText="1"/>
    </xf>
    <xf numFmtId="0" fontId="2" fillId="0" borderId="17" xfId="0"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horizontal="center"/>
    </xf>
    <xf numFmtId="0" fontId="3" fillId="0" borderId="14" xfId="0" applyFont="1" applyBorder="1" applyAlignment="1">
      <alignment horizontal="center"/>
    </xf>
    <xf numFmtId="0" fontId="3" fillId="0" borderId="17" xfId="0" applyFont="1" applyBorder="1" applyAlignment="1">
      <alignment vertical="center"/>
    </xf>
    <xf numFmtId="0" fontId="3" fillId="0" borderId="3" xfId="0" applyFont="1" applyBorder="1" applyAlignment="1">
      <alignment vertical="center"/>
    </xf>
    <xf numFmtId="0" fontId="2" fillId="0" borderId="3" xfId="0" applyFont="1" applyBorder="1" applyAlignment="1">
      <alignment horizontal="right" vertical="center" wrapText="1"/>
    </xf>
    <xf numFmtId="0" fontId="0" fillId="3" borderId="23" xfId="0" applyFill="1" applyBorder="1"/>
    <xf numFmtId="0" fontId="2" fillId="3" borderId="35" xfId="0" applyFont="1" applyFill="1" applyBorder="1" applyAlignment="1">
      <alignment horizontal="right" vertical="center" wrapText="1"/>
    </xf>
    <xf numFmtId="0" fontId="2" fillId="3" borderId="26" xfId="0" applyFont="1" applyFill="1" applyBorder="1" applyAlignment="1">
      <alignment vertical="center"/>
    </xf>
    <xf numFmtId="0" fontId="2" fillId="3" borderId="25" xfId="0" applyFont="1" applyFill="1" applyBorder="1" applyAlignment="1">
      <alignment vertical="center"/>
    </xf>
    <xf numFmtId="0" fontId="2" fillId="0" borderId="28" xfId="0" applyFont="1" applyFill="1" applyBorder="1" applyAlignment="1">
      <alignment horizontal="center" vertical="center" wrapText="1"/>
    </xf>
    <xf numFmtId="0" fontId="2" fillId="3" borderId="38" xfId="0" applyFont="1" applyFill="1" applyBorder="1"/>
    <xf numFmtId="0" fontId="0" fillId="0" borderId="39" xfId="0" applyBorder="1"/>
    <xf numFmtId="0" fontId="0" fillId="0" borderId="40" xfId="0" applyBorder="1"/>
    <xf numFmtId="0" fontId="1" fillId="2" borderId="41" xfId="0" applyFont="1" applyFill="1" applyBorder="1"/>
    <xf numFmtId="0" fontId="2" fillId="0" borderId="44" xfId="0" applyFont="1" applyBorder="1"/>
    <xf numFmtId="0" fontId="2" fillId="0" borderId="31" xfId="0" applyFont="1" applyBorder="1" applyAlignment="1">
      <alignment horizontal="right"/>
    </xf>
    <xf numFmtId="0" fontId="3" fillId="0" borderId="13"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pplyProtection="1">
      <alignment horizontal="center" vertical="center" wrapText="1"/>
      <protection locked="0"/>
    </xf>
    <xf numFmtId="0" fontId="0" fillId="0" borderId="14" xfId="0" applyFill="1" applyBorder="1" applyAlignment="1">
      <alignment horizontal="center" vertical="center"/>
    </xf>
    <xf numFmtId="0" fontId="2" fillId="2" borderId="42" xfId="0" applyFont="1" applyFill="1" applyBorder="1"/>
    <xf numFmtId="0" fontId="2" fillId="2" borderId="43" xfId="0" applyFont="1" applyFill="1" applyBorder="1"/>
    <xf numFmtId="0" fontId="0" fillId="0" borderId="1" xfId="0" applyFont="1" applyBorder="1" applyAlignment="1" applyProtection="1">
      <alignment horizontal="left" vertical="top" wrapText="1"/>
      <protection locked="0"/>
    </xf>
    <xf numFmtId="0" fontId="0" fillId="0" borderId="1" xfId="0" applyFont="1" applyFill="1" applyBorder="1" applyAlignment="1" applyProtection="1">
      <alignment horizontal="left" vertical="top" wrapText="1"/>
      <protection locked="0"/>
    </xf>
    <xf numFmtId="0" fontId="0" fillId="0" borderId="1" xfId="0" applyFont="1" applyBorder="1" applyAlignment="1" applyProtection="1">
      <alignment vertical="center" wrapText="1"/>
      <protection locked="0"/>
    </xf>
    <xf numFmtId="0" fontId="0" fillId="0" borderId="0" xfId="0" applyFont="1" applyProtection="1">
      <protection locked="0"/>
    </xf>
    <xf numFmtId="0" fontId="1" fillId="0" borderId="1" xfId="0" applyFont="1" applyBorder="1" applyAlignment="1" applyProtection="1">
      <alignment vertical="center" wrapText="1"/>
      <protection locked="0"/>
    </xf>
    <xf numFmtId="0" fontId="0" fillId="0" borderId="2" xfId="0" applyFont="1" applyBorder="1" applyAlignment="1" applyProtection="1">
      <alignment horizontal="left" vertical="top" wrapText="1"/>
      <protection locked="0"/>
    </xf>
    <xf numFmtId="0" fontId="0" fillId="0" borderId="4" xfId="0" applyFont="1" applyBorder="1" applyAlignment="1" applyProtection="1">
      <alignment vertical="top" wrapText="1"/>
      <protection locked="0"/>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114301</xdr:rowOff>
    </xdr:from>
    <xdr:to>
      <xdr:col>0</xdr:col>
      <xdr:colOff>2412808</xdr:colOff>
      <xdr:row>2</xdr:row>
      <xdr:rowOff>142875</xdr:rowOff>
    </xdr:to>
    <xdr:pic>
      <xdr:nvPicPr>
        <xdr:cNvPr id="2" name="Picture 1" descr="Colorado Department of Education logo.">
          <a:extLst>
            <a:ext uri="{FF2B5EF4-FFF2-40B4-BE49-F238E27FC236}">
              <a16:creationId xmlns:a16="http://schemas.microsoft.com/office/drawing/2014/main" id="{0B601EE0-60A6-4C61-A515-2C313A766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14301"/>
          <a:ext cx="2260407" cy="390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42D8-1D76-4E5F-8B78-A425E497D0B9}">
  <sheetPr>
    <pageSetUpPr fitToPage="1"/>
  </sheetPr>
  <dimension ref="A1:A19"/>
  <sheetViews>
    <sheetView topLeftCell="A7" zoomScaleNormal="100" workbookViewId="0">
      <selection activeCell="A4" sqref="A4"/>
    </sheetView>
  </sheetViews>
  <sheetFormatPr defaultRowHeight="14.5" x14ac:dyDescent="0.35"/>
  <cols>
    <col min="1" max="1" width="122.54296875" customWidth="1"/>
  </cols>
  <sheetData>
    <row r="1" spans="1:1" ht="18.5" x14ac:dyDescent="0.45">
      <c r="A1" s="29" t="s">
        <v>0</v>
      </c>
    </row>
    <row r="2" spans="1:1" ht="18.5" x14ac:dyDescent="0.45">
      <c r="A2" s="29" t="s">
        <v>1</v>
      </c>
    </row>
    <row r="3" spans="1:1" ht="18.5" x14ac:dyDescent="0.45">
      <c r="A3" s="29" t="s">
        <v>2</v>
      </c>
    </row>
    <row r="4" spans="1:1" ht="18.5" x14ac:dyDescent="0.45">
      <c r="A4" s="29" t="s">
        <v>3</v>
      </c>
    </row>
    <row r="5" spans="1:1" ht="18.5" x14ac:dyDescent="0.45">
      <c r="A5" s="29" t="s">
        <v>4</v>
      </c>
    </row>
    <row r="7" spans="1:1" ht="100" customHeight="1" x14ac:dyDescent="0.35">
      <c r="A7" s="10" t="s">
        <v>5</v>
      </c>
    </row>
    <row r="9" spans="1:1" ht="60" customHeight="1" x14ac:dyDescent="0.35">
      <c r="A9" s="11" t="s">
        <v>6</v>
      </c>
    </row>
    <row r="11" spans="1:1" ht="30" customHeight="1" x14ac:dyDescent="0.35">
      <c r="A11" s="6" t="s">
        <v>7</v>
      </c>
    </row>
    <row r="13" spans="1:1" ht="30" customHeight="1" x14ac:dyDescent="0.35">
      <c r="A13" s="1" t="s">
        <v>8</v>
      </c>
    </row>
    <row r="15" spans="1:1" ht="120" customHeight="1" x14ac:dyDescent="0.35">
      <c r="A15" s="1" t="s">
        <v>9</v>
      </c>
    </row>
    <row r="17" spans="1:1" ht="120" customHeight="1" x14ac:dyDescent="0.35">
      <c r="A17" s="1" t="s">
        <v>10</v>
      </c>
    </row>
    <row r="19" spans="1:1" x14ac:dyDescent="0.35">
      <c r="A19" t="s">
        <v>11</v>
      </c>
    </row>
  </sheetData>
  <sheetProtection algorithmName="SHA-512" hashValue="jQUUUn+xsaE7vDW+GgitO1042EXJsjitzrldpo6KjIlHOUE7ZwwQlelU6Y14Y66RjePmCjfnw6G16C/275RWHw==" saltValue="zKELF8Az93w6MPWmLD/I3g==" spinCount="100000" sheet="1" objects="1" scenarios="1" formatCells="0" formatColumns="0" formatRows="0"/>
  <pageMargins left="0.7" right="0.7" top="0.75" bottom="0.75" header="0.3" footer="0.3"/>
  <pageSetup scale="73" fitToHeight="0" orientation="portrait" horizontalDpi="4294967293" verticalDpi="4294967293" r:id="rId1"/>
  <headerFooter>
    <oddFooter>&amp;LJanuary 2022&amp;CCore Program Rubric&amp;RIntroduction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16"/>
  <sheetViews>
    <sheetView tabSelected="1" zoomScaleNormal="100" workbookViewId="0">
      <selection activeCell="D7" sqref="D7"/>
    </sheetView>
  </sheetViews>
  <sheetFormatPr defaultRowHeight="14.5" x14ac:dyDescent="0.35"/>
  <cols>
    <col min="1" max="1" width="25.54296875" customWidth="1"/>
    <col min="2" max="2" width="60.54296875" customWidth="1"/>
  </cols>
  <sheetData>
    <row r="1" spans="1:2" ht="18.5" x14ac:dyDescent="0.35">
      <c r="A1" s="31" t="s">
        <v>299</v>
      </c>
      <c r="B1" s="31"/>
    </row>
    <row r="2" spans="1:2" ht="15" thickBot="1" x14ac:dyDescent="0.4"/>
    <row r="3" spans="1:2" ht="50.15" customHeight="1" thickBot="1" x14ac:dyDescent="0.4">
      <c r="A3" s="12" t="s">
        <v>300</v>
      </c>
      <c r="B3" s="24" t="s">
        <v>328</v>
      </c>
    </row>
    <row r="4" spans="1:2" ht="50.15" customHeight="1" thickBot="1" x14ac:dyDescent="0.4">
      <c r="A4" s="12" t="s">
        <v>301</v>
      </c>
      <c r="B4" s="25" t="s">
        <v>337</v>
      </c>
    </row>
    <row r="5" spans="1:2" ht="20.149999999999999" customHeight="1" thickBot="1" x14ac:dyDescent="0.4">
      <c r="A5" s="4"/>
      <c r="B5" s="13"/>
    </row>
    <row r="6" spans="1:2" ht="50.15" customHeight="1" thickBot="1" x14ac:dyDescent="0.4">
      <c r="A6" s="15" t="s">
        <v>302</v>
      </c>
      <c r="B6" s="17" t="str">
        <f>'Core Programs Rating Summary'!C18</f>
        <v>20-25 points = program moves to Phase 2</v>
      </c>
    </row>
    <row r="7" spans="1:2" ht="50.15" customHeight="1" thickBot="1" x14ac:dyDescent="0.4">
      <c r="A7" s="15" t="s">
        <v>291</v>
      </c>
      <c r="B7" s="17" t="str">
        <f>'Core Programs Rating Summary'!E63</f>
        <v>Partially Meets Expectations</v>
      </c>
    </row>
    <row r="8" spans="1:2" ht="50.15" customHeight="1" thickBot="1" x14ac:dyDescent="0.4">
      <c r="A8" s="27" t="s">
        <v>296</v>
      </c>
      <c r="B8" s="150" t="str">
        <f>'Core Programs Rating Summary'!E69</f>
        <v>Doesn’t Meet Expectations</v>
      </c>
    </row>
    <row r="9" spans="1:2" ht="20.149999999999999" customHeight="1" thickBot="1" x14ac:dyDescent="0.4">
      <c r="A9" s="4"/>
      <c r="B9" s="13"/>
    </row>
    <row r="10" spans="1:2" ht="50.15" customHeight="1" x14ac:dyDescent="0.35">
      <c r="A10" s="40" t="s">
        <v>303</v>
      </c>
      <c r="B10" s="39"/>
    </row>
    <row r="11" spans="1:2" ht="50.15" customHeight="1" x14ac:dyDescent="0.35">
      <c r="A11" s="30" t="s">
        <v>304</v>
      </c>
      <c r="B11" s="9" t="s">
        <v>254</v>
      </c>
    </row>
    <row r="12" spans="1:2" ht="50.15" customHeight="1" x14ac:dyDescent="0.35">
      <c r="A12" s="30" t="s">
        <v>75</v>
      </c>
      <c r="B12" s="14" t="str">
        <f>'Core Programs Rating Summary'!E29</f>
        <v>Meets Expectations</v>
      </c>
    </row>
    <row r="13" spans="1:2" ht="50.15" customHeight="1" x14ac:dyDescent="0.35">
      <c r="A13" s="30" t="s">
        <v>140</v>
      </c>
      <c r="B13" s="14" t="str">
        <f>'Core Programs Rating Summary'!E39</f>
        <v>Meets Expectations</v>
      </c>
    </row>
    <row r="14" spans="1:2" ht="50.15" customHeight="1" x14ac:dyDescent="0.35">
      <c r="A14" s="30" t="s">
        <v>178</v>
      </c>
      <c r="B14" s="14" t="str">
        <f>'Core Programs Rating Summary'!E48</f>
        <v>Meets Expectations</v>
      </c>
    </row>
    <row r="15" spans="1:2" ht="50.15" customHeight="1" x14ac:dyDescent="0.35">
      <c r="A15" s="30" t="s">
        <v>285</v>
      </c>
      <c r="B15" s="14" t="str">
        <f>'Core Programs Rating Summary'!E57</f>
        <v>Meets Expectations</v>
      </c>
    </row>
    <row r="16" spans="1:2" ht="199.5" customHeight="1" thickBot="1" x14ac:dyDescent="0.4">
      <c r="A16" s="16" t="s">
        <v>305</v>
      </c>
      <c r="B16" s="26" t="s">
        <v>336</v>
      </c>
    </row>
  </sheetData>
  <sheetProtection algorithmName="SHA-512" hashValue="gIIkOedHEcF0lxziPy/VnGltSHar0CZ9AqNeHhXe3tY9WW6mQTHkuT4pWpEuyk8gPZSrUmNZ9ToayjHCvoRgOQ==" saltValue="7+wsPdL7dopcZ4RpLlSHaQ==" spinCount="100000" sheet="1" formatCells="0" formatColumns="0" formatRows="0"/>
  <pageMargins left="0.7" right="0.7" top="0.75" bottom="0.75" header="0.3" footer="0.3"/>
  <pageSetup fitToHeight="0" orientation="portrait" horizontalDpi="4294967293" verticalDpi="4294967293" r:id="rId1"/>
  <headerFooter>
    <oddFooter>&amp;LJanuary 2022&amp;CCore Program Rubric&amp;RFinal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14"/>
  <sheetViews>
    <sheetView zoomScaleNormal="100" workbookViewId="0">
      <selection activeCell="A54" sqref="A54"/>
    </sheetView>
  </sheetViews>
  <sheetFormatPr defaultColWidth="8.7265625" defaultRowHeight="14.5" x14ac:dyDescent="0.35"/>
  <cols>
    <col min="1" max="1" width="122.54296875" customWidth="1"/>
  </cols>
  <sheetData>
    <row r="1" spans="1:1" ht="18.649999999999999" customHeight="1" x14ac:dyDescent="0.35">
      <c r="A1" s="8" t="s">
        <v>12</v>
      </c>
    </row>
    <row r="2" spans="1:1" ht="15.5" x14ac:dyDescent="0.35">
      <c r="A2" s="7"/>
    </row>
    <row r="3" spans="1:1" ht="15.65" customHeight="1" x14ac:dyDescent="0.35">
      <c r="A3" s="4" t="s">
        <v>13</v>
      </c>
    </row>
    <row r="4" spans="1:1" ht="32.15" customHeight="1" x14ac:dyDescent="0.35">
      <c r="A4" s="5" t="s">
        <v>14</v>
      </c>
    </row>
    <row r="5" spans="1:1" ht="15.5" x14ac:dyDescent="0.35">
      <c r="A5" s="7" t="s">
        <v>15</v>
      </c>
    </row>
    <row r="6" spans="1:1" ht="15.5" x14ac:dyDescent="0.35">
      <c r="A6" s="7"/>
    </row>
    <row r="7" spans="1:1" ht="15.5" x14ac:dyDescent="0.35">
      <c r="A7" s="4" t="s">
        <v>16</v>
      </c>
    </row>
    <row r="8" spans="1:1" ht="32.15" customHeight="1" x14ac:dyDescent="0.35">
      <c r="A8" s="5" t="s">
        <v>17</v>
      </c>
    </row>
    <row r="9" spans="1:1" ht="15.5" x14ac:dyDescent="0.35">
      <c r="A9" s="7" t="s">
        <v>18</v>
      </c>
    </row>
    <row r="10" spans="1:1" ht="15.5" x14ac:dyDescent="0.35">
      <c r="A10" s="7"/>
    </row>
    <row r="11" spans="1:1" ht="15.5" x14ac:dyDescent="0.35">
      <c r="A11" s="4" t="s">
        <v>19</v>
      </c>
    </row>
    <row r="12" spans="1:1" ht="32.15" customHeight="1" x14ac:dyDescent="0.35">
      <c r="A12" s="5" t="s">
        <v>20</v>
      </c>
    </row>
    <row r="13" spans="1:1" x14ac:dyDescent="0.35">
      <c r="A13" s="1" t="s">
        <v>21</v>
      </c>
    </row>
    <row r="14" spans="1:1" x14ac:dyDescent="0.35">
      <c r="A14" s="1"/>
    </row>
  </sheetData>
  <sheetProtection algorithmName="SHA-512" hashValue="oegJQQEU/ss62eqDfE6Tl/AHUsJKJYYLQEYnwc7Z+uOZWN0jr1jJ8TWufJz+6EtKKSPz8XY2P9lj0tU2MIMZyQ==" saltValue="L2EWbg9ylhFs0fc9I/+Xzw==" spinCount="100000" sheet="1" objects="1" scenarios="1"/>
  <pageMargins left="0.7" right="0.7" top="0.75" bottom="0.75" header="0.3" footer="0.3"/>
  <pageSetup scale="73" fitToHeight="0" orientation="portrait" horizontalDpi="4294967293" verticalDpi="4294967293" r:id="rId1"/>
  <headerFooter>
    <oddFooter>&amp;LJanuary 2022&amp;CCore Program Rubric&amp;RRating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0"/>
  <sheetViews>
    <sheetView zoomScaleNormal="100" workbookViewId="0">
      <selection activeCell="D2" sqref="D2"/>
    </sheetView>
  </sheetViews>
  <sheetFormatPr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73" t="s">
        <v>22</v>
      </c>
      <c r="B1" s="31"/>
      <c r="C1" s="31"/>
      <c r="D1" s="31"/>
      <c r="E1" s="31"/>
    </row>
    <row r="2" spans="1:5" ht="15.5" x14ac:dyDescent="0.35">
      <c r="A2" s="74"/>
    </row>
    <row r="3" spans="1:5" ht="15" customHeight="1" x14ac:dyDescent="0.35">
      <c r="A3" s="74" t="s">
        <v>23</v>
      </c>
      <c r="B3" s="74"/>
      <c r="C3" s="74"/>
      <c r="D3" s="74"/>
    </row>
    <row r="4" spans="1:5" ht="15" thickBot="1" x14ac:dyDescent="0.4"/>
    <row r="5" spans="1:5" ht="96.5" customHeight="1" x14ac:dyDescent="0.35">
      <c r="A5" s="75"/>
      <c r="B5" s="76" t="s">
        <v>308</v>
      </c>
      <c r="C5" s="63" t="s">
        <v>24</v>
      </c>
      <c r="D5" s="63" t="s">
        <v>25</v>
      </c>
      <c r="E5" s="64" t="s">
        <v>26</v>
      </c>
    </row>
    <row r="6" spans="1:5" ht="80.150000000000006" customHeight="1" x14ac:dyDescent="0.35">
      <c r="A6" s="59">
        <v>1</v>
      </c>
      <c r="B6" s="60" t="s">
        <v>27</v>
      </c>
      <c r="C6" s="32" t="s">
        <v>310</v>
      </c>
      <c r="D6" s="163"/>
      <c r="E6" s="58">
        <f>IF(C6="Met", 1, 0)</f>
        <v>1</v>
      </c>
    </row>
    <row r="7" spans="1:5" ht="120" customHeight="1" x14ac:dyDescent="0.35">
      <c r="A7" s="59">
        <v>2</v>
      </c>
      <c r="B7" s="60" t="s">
        <v>28</v>
      </c>
      <c r="C7" s="21" t="s">
        <v>310</v>
      </c>
      <c r="D7" s="163"/>
      <c r="E7" s="58">
        <f t="shared" ref="E7:E10" si="0">IF(C7="Met", 1, 0)</f>
        <v>1</v>
      </c>
    </row>
    <row r="8" spans="1:5" ht="50.15" customHeight="1" x14ac:dyDescent="0.35">
      <c r="A8" s="59">
        <v>3</v>
      </c>
      <c r="B8" s="60" t="s">
        <v>29</v>
      </c>
      <c r="C8" s="21" t="s">
        <v>310</v>
      </c>
      <c r="D8" s="163"/>
      <c r="E8" s="58">
        <f t="shared" si="0"/>
        <v>1</v>
      </c>
    </row>
    <row r="9" spans="1:5" ht="50.15" customHeight="1" x14ac:dyDescent="0.35">
      <c r="A9" s="59">
        <v>4</v>
      </c>
      <c r="B9" s="60" t="s">
        <v>30</v>
      </c>
      <c r="C9" s="21" t="s">
        <v>310</v>
      </c>
      <c r="D9" s="163"/>
      <c r="E9" s="58">
        <f t="shared" si="0"/>
        <v>1</v>
      </c>
    </row>
    <row r="10" spans="1:5" ht="112.5" customHeight="1" x14ac:dyDescent="0.35">
      <c r="A10" s="157">
        <v>5</v>
      </c>
      <c r="B10" s="158" t="s">
        <v>31</v>
      </c>
      <c r="C10" s="159" t="s">
        <v>310</v>
      </c>
      <c r="D10" s="164" t="s">
        <v>333</v>
      </c>
      <c r="E10" s="160">
        <f t="shared" si="0"/>
        <v>1</v>
      </c>
    </row>
    <row r="11" spans="1:5" s="3" customFormat="1" ht="15" customHeight="1" x14ac:dyDescent="0.35">
      <c r="A11" s="43"/>
      <c r="B11" s="44"/>
      <c r="C11" s="44"/>
      <c r="D11" s="45" t="s">
        <v>32</v>
      </c>
      <c r="E11" s="46">
        <f>SUM(E6:E10)</f>
        <v>5</v>
      </c>
    </row>
    <row r="12" spans="1:5" s="3" customFormat="1" ht="15" customHeight="1" thickBot="1" x14ac:dyDescent="0.4">
      <c r="A12" s="47"/>
      <c r="B12" s="48"/>
      <c r="C12" s="48"/>
      <c r="D12" s="49" t="s">
        <v>306</v>
      </c>
      <c r="E12" s="66" t="s">
        <v>33</v>
      </c>
    </row>
    <row r="13" spans="1:5" ht="15" thickBot="1" x14ac:dyDescent="0.4"/>
    <row r="14" spans="1:5" ht="35.5" customHeight="1" x14ac:dyDescent="0.35">
      <c r="A14" s="72"/>
      <c r="B14" s="62" t="s">
        <v>34</v>
      </c>
      <c r="C14" s="63" t="s">
        <v>24</v>
      </c>
      <c r="D14" s="63" t="s">
        <v>25</v>
      </c>
      <c r="E14" s="64" t="s">
        <v>26</v>
      </c>
    </row>
    <row r="15" spans="1:5" ht="80.150000000000006" customHeight="1" x14ac:dyDescent="0.35">
      <c r="A15" s="59">
        <v>1</v>
      </c>
      <c r="B15" s="60" t="s">
        <v>35</v>
      </c>
      <c r="C15" s="21" t="s">
        <v>310</v>
      </c>
      <c r="D15" s="22"/>
      <c r="E15" s="58">
        <f>IF(C15="Met", 1, 0)</f>
        <v>1</v>
      </c>
    </row>
    <row r="16" spans="1:5" ht="50.15" customHeight="1" x14ac:dyDescent="0.35">
      <c r="A16" s="59">
        <v>2</v>
      </c>
      <c r="B16" s="60" t="s">
        <v>36</v>
      </c>
      <c r="C16" s="21" t="s">
        <v>310</v>
      </c>
      <c r="D16" s="22"/>
      <c r="E16" s="58">
        <f t="shared" ref="E16:E17" si="1">IF(C16="Met", 1, 0)</f>
        <v>1</v>
      </c>
    </row>
    <row r="17" spans="1:5" ht="50.15" customHeight="1" x14ac:dyDescent="0.35">
      <c r="A17" s="59">
        <v>3</v>
      </c>
      <c r="B17" s="60" t="s">
        <v>37</v>
      </c>
      <c r="C17" s="21" t="s">
        <v>310</v>
      </c>
      <c r="D17" s="22"/>
      <c r="E17" s="58">
        <f t="shared" si="1"/>
        <v>1</v>
      </c>
    </row>
    <row r="18" spans="1:5" s="3" customFormat="1" ht="15" customHeight="1" x14ac:dyDescent="0.35">
      <c r="A18" s="43"/>
      <c r="B18" s="44"/>
      <c r="C18" s="44"/>
      <c r="D18" s="45" t="s">
        <v>38</v>
      </c>
      <c r="E18" s="46">
        <f>SUM(E15:E17)</f>
        <v>3</v>
      </c>
    </row>
    <row r="19" spans="1:5" s="3" customFormat="1" ht="15" customHeight="1" thickBot="1" x14ac:dyDescent="0.4">
      <c r="A19" s="47"/>
      <c r="B19" s="48"/>
      <c r="C19" s="48"/>
      <c r="D19" s="49"/>
      <c r="E19" s="50" t="s">
        <v>39</v>
      </c>
    </row>
    <row r="20" spans="1:5" ht="15" thickBot="1" x14ac:dyDescent="0.4"/>
    <row r="21" spans="1:5" ht="100" customHeight="1" x14ac:dyDescent="0.35">
      <c r="A21" s="61"/>
      <c r="B21" s="62" t="s">
        <v>40</v>
      </c>
      <c r="C21" s="63" t="s">
        <v>24</v>
      </c>
      <c r="D21" s="63" t="s">
        <v>25</v>
      </c>
      <c r="E21" s="64" t="s">
        <v>26</v>
      </c>
    </row>
    <row r="22" spans="1:5" ht="50.15" customHeight="1" x14ac:dyDescent="0.35">
      <c r="A22" s="59">
        <v>1</v>
      </c>
      <c r="B22" s="60" t="s">
        <v>41</v>
      </c>
      <c r="C22" s="19" t="s">
        <v>310</v>
      </c>
      <c r="D22" s="20"/>
      <c r="E22" s="58">
        <f>IF(C22="Met", 1, 0)</f>
        <v>1</v>
      </c>
    </row>
    <row r="23" spans="1:5" ht="50.15" customHeight="1" x14ac:dyDescent="0.35">
      <c r="A23" s="59">
        <v>2</v>
      </c>
      <c r="B23" s="60" t="s">
        <v>42</v>
      </c>
      <c r="C23" s="19" t="s">
        <v>310</v>
      </c>
      <c r="D23" s="20"/>
      <c r="E23" s="58">
        <f t="shared" ref="E23:E24" si="2">IF(C23="Met", 1, 0)</f>
        <v>1</v>
      </c>
    </row>
    <row r="24" spans="1:5" ht="50.15" customHeight="1" x14ac:dyDescent="0.35">
      <c r="A24" s="59">
        <v>3</v>
      </c>
      <c r="B24" s="60" t="s">
        <v>43</v>
      </c>
      <c r="C24" s="19" t="s">
        <v>310</v>
      </c>
      <c r="D24" s="20"/>
      <c r="E24" s="58">
        <f t="shared" si="2"/>
        <v>1</v>
      </c>
    </row>
    <row r="25" spans="1:5" s="3" customFormat="1" ht="15" customHeight="1" x14ac:dyDescent="0.35">
      <c r="A25" s="43"/>
      <c r="B25" s="67"/>
      <c r="C25" s="67"/>
      <c r="D25" s="68" t="s">
        <v>44</v>
      </c>
      <c r="E25" s="46">
        <f>SUM(E22:E24)</f>
        <v>3</v>
      </c>
    </row>
    <row r="26" spans="1:5" s="3" customFormat="1" ht="15" customHeight="1" thickBot="1" x14ac:dyDescent="0.4">
      <c r="A26" s="69"/>
      <c r="B26" s="70"/>
      <c r="C26" s="70"/>
      <c r="D26" s="71"/>
      <c r="E26" s="50" t="s">
        <v>39</v>
      </c>
    </row>
    <row r="27" spans="1:5" ht="15" thickBot="1" x14ac:dyDescent="0.4"/>
    <row r="28" spans="1:5" ht="80.150000000000006" customHeight="1" x14ac:dyDescent="0.35">
      <c r="A28" s="61"/>
      <c r="B28" s="62" t="s">
        <v>45</v>
      </c>
      <c r="C28" s="63" t="s">
        <v>24</v>
      </c>
      <c r="D28" s="63" t="s">
        <v>25</v>
      </c>
      <c r="E28" s="64" t="s">
        <v>26</v>
      </c>
    </row>
    <row r="29" spans="1:5" ht="50.15" customHeight="1" x14ac:dyDescent="0.35">
      <c r="A29" s="59">
        <v>1</v>
      </c>
      <c r="B29" s="60" t="s">
        <v>46</v>
      </c>
      <c r="C29" s="19" t="s">
        <v>310</v>
      </c>
      <c r="D29" s="20"/>
      <c r="E29" s="58">
        <f>IF(C29="Met", 1, 0)</f>
        <v>1</v>
      </c>
    </row>
    <row r="30" spans="1:5" ht="80.150000000000006" customHeight="1" x14ac:dyDescent="0.35">
      <c r="A30" s="59">
        <v>2</v>
      </c>
      <c r="B30" s="60" t="s">
        <v>47</v>
      </c>
      <c r="C30" s="19" t="s">
        <v>310</v>
      </c>
      <c r="D30" s="20"/>
      <c r="E30" s="58">
        <f t="shared" ref="E30:E35" si="3">IF(C30="Met", 1, 0)</f>
        <v>1</v>
      </c>
    </row>
    <row r="31" spans="1:5" ht="50.15" customHeight="1" x14ac:dyDescent="0.35">
      <c r="A31" s="59">
        <v>3</v>
      </c>
      <c r="B31" s="60" t="s">
        <v>48</v>
      </c>
      <c r="C31" s="19" t="s">
        <v>310</v>
      </c>
      <c r="D31" s="20"/>
      <c r="E31" s="58">
        <f t="shared" si="3"/>
        <v>1</v>
      </c>
    </row>
    <row r="32" spans="1:5" ht="50.15" customHeight="1" x14ac:dyDescent="0.35">
      <c r="A32" s="59">
        <v>4</v>
      </c>
      <c r="B32" s="60" t="s">
        <v>49</v>
      </c>
      <c r="C32" s="19" t="s">
        <v>310</v>
      </c>
      <c r="D32" s="20"/>
      <c r="E32" s="58">
        <f t="shared" si="3"/>
        <v>1</v>
      </c>
    </row>
    <row r="33" spans="1:5" ht="80.150000000000006" customHeight="1" x14ac:dyDescent="0.35">
      <c r="A33" s="59">
        <v>5</v>
      </c>
      <c r="B33" s="60" t="s">
        <v>50</v>
      </c>
      <c r="C33" s="19" t="s">
        <v>310</v>
      </c>
      <c r="D33" s="20"/>
      <c r="E33" s="58">
        <f t="shared" si="3"/>
        <v>1</v>
      </c>
    </row>
    <row r="34" spans="1:5" ht="80.150000000000006" customHeight="1" x14ac:dyDescent="0.35">
      <c r="A34" s="59">
        <v>6</v>
      </c>
      <c r="B34" s="60" t="s">
        <v>51</v>
      </c>
      <c r="C34" s="19" t="s">
        <v>310</v>
      </c>
      <c r="D34" s="20"/>
      <c r="E34" s="58">
        <f t="shared" si="3"/>
        <v>1</v>
      </c>
    </row>
    <row r="35" spans="1:5" ht="50.15" customHeight="1" x14ac:dyDescent="0.35">
      <c r="A35" s="59">
        <v>7</v>
      </c>
      <c r="B35" s="60" t="s">
        <v>52</v>
      </c>
      <c r="C35" s="19" t="s">
        <v>310</v>
      </c>
      <c r="D35" s="20"/>
      <c r="E35" s="58">
        <f t="shared" si="3"/>
        <v>1</v>
      </c>
    </row>
    <row r="36" spans="1:5" s="3" customFormat="1" ht="15" customHeight="1" x14ac:dyDescent="0.35">
      <c r="A36" s="43"/>
      <c r="B36" s="44"/>
      <c r="C36" s="44"/>
      <c r="D36" s="45" t="s">
        <v>53</v>
      </c>
      <c r="E36" s="65">
        <f>SUM(E29:E35)</f>
        <v>7</v>
      </c>
    </row>
    <row r="37" spans="1:5" s="3" customFormat="1" ht="15" customHeight="1" thickBot="1" x14ac:dyDescent="0.4">
      <c r="A37" s="47"/>
      <c r="B37" s="48"/>
      <c r="C37" s="48"/>
      <c r="D37" s="49"/>
      <c r="E37" s="66" t="s">
        <v>54</v>
      </c>
    </row>
    <row r="38" spans="1:5" ht="15" thickBot="1" x14ac:dyDescent="0.4"/>
    <row r="39" spans="1:5" ht="40" customHeight="1" x14ac:dyDescent="0.35">
      <c r="A39" s="61"/>
      <c r="B39" s="62" t="s">
        <v>55</v>
      </c>
      <c r="C39" s="63" t="s">
        <v>24</v>
      </c>
      <c r="D39" s="63" t="s">
        <v>25</v>
      </c>
      <c r="E39" s="64" t="s">
        <v>26</v>
      </c>
    </row>
    <row r="40" spans="1:5" ht="50.15" customHeight="1" x14ac:dyDescent="0.35">
      <c r="A40" s="59">
        <v>1</v>
      </c>
      <c r="B40" s="60" t="s">
        <v>56</v>
      </c>
      <c r="C40" s="19" t="s">
        <v>310</v>
      </c>
      <c r="D40" s="20"/>
      <c r="E40" s="58">
        <f>IF(C40="Met", 1, 0)</f>
        <v>1</v>
      </c>
    </row>
    <row r="41" spans="1:5" ht="80.150000000000006" customHeight="1" x14ac:dyDescent="0.35">
      <c r="A41" s="59">
        <v>2</v>
      </c>
      <c r="B41" s="60" t="s">
        <v>57</v>
      </c>
      <c r="C41" s="19" t="s">
        <v>310</v>
      </c>
      <c r="D41" s="20"/>
      <c r="E41" s="58">
        <f t="shared" ref="E41:E43" si="4">IF(C41="Met", 1, 0)</f>
        <v>1</v>
      </c>
    </row>
    <row r="42" spans="1:5" ht="80.150000000000006" customHeight="1" x14ac:dyDescent="0.35">
      <c r="A42" s="59">
        <v>3</v>
      </c>
      <c r="B42" s="60" t="s">
        <v>58</v>
      </c>
      <c r="C42" s="19" t="s">
        <v>310</v>
      </c>
      <c r="D42" s="20"/>
      <c r="E42" s="58">
        <f t="shared" si="4"/>
        <v>1</v>
      </c>
    </row>
    <row r="43" spans="1:5" ht="50.15" customHeight="1" x14ac:dyDescent="0.35">
      <c r="A43" s="59">
        <v>4</v>
      </c>
      <c r="B43" s="60" t="s">
        <v>59</v>
      </c>
      <c r="C43" s="19" t="s">
        <v>310</v>
      </c>
      <c r="D43" s="20"/>
      <c r="E43" s="58">
        <f t="shared" si="4"/>
        <v>1</v>
      </c>
    </row>
    <row r="44" spans="1:5" s="3" customFormat="1" ht="15" customHeight="1" x14ac:dyDescent="0.35">
      <c r="A44" s="43"/>
      <c r="B44" s="44"/>
      <c r="C44" s="44"/>
      <c r="D44" s="45" t="s">
        <v>60</v>
      </c>
      <c r="E44" s="46">
        <f>SUM(E40:E43)</f>
        <v>4</v>
      </c>
    </row>
    <row r="45" spans="1:5" s="3" customFormat="1" ht="15" customHeight="1" thickBot="1" x14ac:dyDescent="0.4">
      <c r="A45" s="47"/>
      <c r="B45" s="48"/>
      <c r="C45" s="48"/>
      <c r="D45" s="49"/>
      <c r="E45" s="50" t="s">
        <v>61</v>
      </c>
    </row>
    <row r="46" spans="1:5" ht="15" thickBot="1" x14ac:dyDescent="0.4"/>
    <row r="47" spans="1:5" ht="60" customHeight="1" x14ac:dyDescent="0.35">
      <c r="A47" s="61"/>
      <c r="B47" s="62" t="s">
        <v>62</v>
      </c>
      <c r="C47" s="63" t="s">
        <v>24</v>
      </c>
      <c r="D47" s="63" t="s">
        <v>25</v>
      </c>
      <c r="E47" s="64" t="s">
        <v>26</v>
      </c>
    </row>
    <row r="48" spans="1:5" ht="80.150000000000006" customHeight="1" x14ac:dyDescent="0.35">
      <c r="A48" s="59">
        <v>1</v>
      </c>
      <c r="B48" s="60" t="s">
        <v>63</v>
      </c>
      <c r="C48" s="21" t="s">
        <v>310</v>
      </c>
      <c r="D48" s="20"/>
      <c r="E48" s="58">
        <f>IF(C48="Met", 1, 0)</f>
        <v>1</v>
      </c>
    </row>
    <row r="49" spans="1:5" ht="100" customHeight="1" x14ac:dyDescent="0.35">
      <c r="A49" s="59">
        <v>2</v>
      </c>
      <c r="B49" s="60" t="s">
        <v>64</v>
      </c>
      <c r="C49" s="21" t="s">
        <v>310</v>
      </c>
      <c r="D49" s="20"/>
      <c r="E49" s="58">
        <f>IF(C49="Met", 1, 0)</f>
        <v>1</v>
      </c>
    </row>
    <row r="50" spans="1:5" ht="50.15" customHeight="1" x14ac:dyDescent="0.35">
      <c r="A50" s="59">
        <v>3</v>
      </c>
      <c r="B50" s="60" t="s">
        <v>65</v>
      </c>
      <c r="C50" s="21" t="s">
        <v>310</v>
      </c>
      <c r="D50" s="20"/>
      <c r="E50" s="58">
        <f>IF(C50="Met", 1, 0)</f>
        <v>1</v>
      </c>
    </row>
    <row r="51" spans="1:5" s="3" customFormat="1" ht="15" customHeight="1" x14ac:dyDescent="0.35">
      <c r="A51" s="43"/>
      <c r="B51" s="44"/>
      <c r="C51" s="44"/>
      <c r="D51" s="45" t="s">
        <v>66</v>
      </c>
      <c r="E51" s="46">
        <f>SUM(E48:E50)</f>
        <v>3</v>
      </c>
    </row>
    <row r="52" spans="1:5" s="3" customFormat="1" ht="15" customHeight="1" thickBot="1" x14ac:dyDescent="0.4">
      <c r="A52" s="47"/>
      <c r="B52" s="48"/>
      <c r="C52" s="48"/>
      <c r="D52" s="49"/>
      <c r="E52" s="50" t="s">
        <v>39</v>
      </c>
    </row>
    <row r="54" spans="1:5" ht="15.5" x14ac:dyDescent="0.35">
      <c r="B54" s="51" t="s">
        <v>67</v>
      </c>
      <c r="C54" s="51"/>
      <c r="D54" s="51"/>
    </row>
    <row r="55" spans="1:5" ht="15" customHeight="1" thickBot="1" x14ac:dyDescent="0.4">
      <c r="B55" s="52"/>
      <c r="C55" s="53"/>
      <c r="D55" s="53"/>
    </row>
    <row r="56" spans="1:5" ht="16" thickBot="1" x14ac:dyDescent="0.4">
      <c r="B56" s="156" t="s">
        <v>68</v>
      </c>
      <c r="C56" s="155" t="s">
        <v>69</v>
      </c>
      <c r="D56" s="54"/>
    </row>
    <row r="57" spans="1:5" ht="16" thickBot="1" x14ac:dyDescent="0.4">
      <c r="B57" s="154" t="s">
        <v>307</v>
      </c>
      <c r="C57" s="161"/>
      <c r="D57" s="162"/>
    </row>
    <row r="58" spans="1:5" ht="15.5" x14ac:dyDescent="0.35">
      <c r="B58" s="151">
        <f>SUM(E11+E18+E25+E36+E44+E51)</f>
        <v>25</v>
      </c>
      <c r="C58" s="152" t="s">
        <v>70</v>
      </c>
      <c r="D58" s="153"/>
    </row>
    <row r="59" spans="1:5" x14ac:dyDescent="0.35">
      <c r="B59" s="57" t="s">
        <v>71</v>
      </c>
      <c r="C59" s="55" t="s">
        <v>72</v>
      </c>
      <c r="D59" s="56"/>
    </row>
    <row r="60" spans="1:5" ht="50.15" customHeight="1" thickBot="1" x14ac:dyDescent="0.4">
      <c r="B60" s="42" t="s">
        <v>73</v>
      </c>
      <c r="C60" s="35" t="s">
        <v>70</v>
      </c>
      <c r="D60" s="41"/>
    </row>
  </sheetData>
  <sheetProtection algorithmName="SHA-512" hashValue="a+U2YQzUbUsv2rWrLdEwYPEH8eC0bu7Ij9GdAR0rri5hKGaGVv5QBzyQFlyAlcByHsYhbF+rczffOYaCsxDFLg==" saltValue="7iZt1dh8qy81rtnTZaLmZw==" spinCount="100000" sheet="1" formatCells="0" formatColumns="0" formatRows="0"/>
  <conditionalFormatting sqref="D6">
    <cfRule type="expression" dxfId="0" priority="1">
      <formula>C6="Met"=1</formula>
    </cfRule>
  </conditionalFormatting>
  <dataValidations count="2">
    <dataValidation type="list" allowBlank="1" showInputMessage="1" showErrorMessage="1" sqref="C6:C10 C15:C17 C22:C24 C40:C43 C29:C35 C48:C50" xr:uid="{00000000-0002-0000-0200-000000000000}">
      <formula1>"Met, Not met"</formula1>
    </dataValidation>
    <dataValidation type="list" allowBlank="1" showInputMessage="1" showErrorMessage="1" sqref="C60" xr:uid="{00000000-0002-0000-0200-000001000000}">
      <formula1>"20-25 points = program moves to Phase 2, 0-19 points = program doesn't move to Phase 2"</formula1>
    </dataValidation>
  </dataValidations>
  <pageMargins left="0.7" right="0.7" top="0.75" bottom="0.75" header="0.3" footer="0.3"/>
  <pageSetup scale="72" fitToHeight="0" orientation="portrait" horizontalDpi="4294967293" verticalDpi="4294967293" r:id="rId1"/>
  <headerFooter>
    <oddFooter>&amp;LJanuary 2022&amp;CCore Program Rubric&amp;RPhase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80"/>
  <sheetViews>
    <sheetView zoomScaleNormal="100" workbookViewId="0">
      <selection activeCell="A3" sqref="A3"/>
    </sheetView>
  </sheetViews>
  <sheetFormatPr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1" t="s">
        <v>22</v>
      </c>
      <c r="B1" s="31"/>
      <c r="C1" s="106"/>
      <c r="D1" s="31"/>
      <c r="E1" s="31"/>
    </row>
    <row r="2" spans="1:5" ht="15.5" x14ac:dyDescent="0.35">
      <c r="A2" s="107"/>
    </row>
    <row r="3" spans="1:5" ht="15.5" x14ac:dyDescent="0.35">
      <c r="A3" s="108" t="s">
        <v>74</v>
      </c>
      <c r="B3" s="108"/>
      <c r="C3" s="109"/>
      <c r="D3" s="108"/>
      <c r="E3" s="108"/>
    </row>
    <row r="5" spans="1:5" ht="18.5" x14ac:dyDescent="0.45">
      <c r="A5" s="110" t="s">
        <v>75</v>
      </c>
      <c r="B5" s="110"/>
      <c r="C5" s="29"/>
      <c r="D5" s="110"/>
      <c r="E5" s="110"/>
    </row>
    <row r="6" spans="1:5" ht="15" thickBot="1" x14ac:dyDescent="0.4"/>
    <row r="7" spans="1:5" ht="30" customHeight="1" x14ac:dyDescent="0.35">
      <c r="A7" s="101"/>
      <c r="B7" s="62" t="s">
        <v>76</v>
      </c>
      <c r="C7" s="63"/>
      <c r="D7" s="62"/>
      <c r="E7" s="102"/>
    </row>
    <row r="8" spans="1:5" ht="30" customHeight="1" x14ac:dyDescent="0.35">
      <c r="A8" s="103"/>
      <c r="B8" s="104" t="s">
        <v>77</v>
      </c>
      <c r="C8" s="95" t="s">
        <v>24</v>
      </c>
      <c r="D8" s="95" t="s">
        <v>25</v>
      </c>
      <c r="E8" s="96" t="s">
        <v>26</v>
      </c>
    </row>
    <row r="9" spans="1:5" ht="100" customHeight="1" x14ac:dyDescent="0.35">
      <c r="A9" s="59">
        <v>1</v>
      </c>
      <c r="B9" s="60" t="s">
        <v>78</v>
      </c>
      <c r="C9" s="21" t="s">
        <v>311</v>
      </c>
      <c r="D9" s="165"/>
      <c r="E9" s="81">
        <f>IF(C9="Fully met", 1, IF(C9="Partially met",0.5, 0))</f>
        <v>1</v>
      </c>
    </row>
    <row r="10" spans="1:5" ht="80.150000000000006" customHeight="1" x14ac:dyDescent="0.35">
      <c r="A10" s="59">
        <v>2</v>
      </c>
      <c r="B10" s="60" t="s">
        <v>79</v>
      </c>
      <c r="C10" s="21" t="s">
        <v>311</v>
      </c>
      <c r="D10" s="165"/>
      <c r="E10" s="81">
        <f t="shared" ref="E10:E20" si="0">IF(C10="Fully met", 1, IF(C10="Partially met",0.5, 0))</f>
        <v>1</v>
      </c>
    </row>
    <row r="11" spans="1:5" ht="80.150000000000006" customHeight="1" x14ac:dyDescent="0.35">
      <c r="A11" s="59">
        <v>3</v>
      </c>
      <c r="B11" s="105" t="s">
        <v>80</v>
      </c>
      <c r="C11" s="21" t="s">
        <v>311</v>
      </c>
      <c r="D11" s="165"/>
      <c r="E11" s="81">
        <f t="shared" si="0"/>
        <v>1</v>
      </c>
    </row>
    <row r="12" spans="1:5" ht="50.15" customHeight="1" x14ac:dyDescent="0.35">
      <c r="A12" s="59">
        <v>4</v>
      </c>
      <c r="B12" s="60" t="s">
        <v>81</v>
      </c>
      <c r="C12" s="21" t="s">
        <v>311</v>
      </c>
      <c r="D12" s="165"/>
      <c r="E12" s="81">
        <f t="shared" si="0"/>
        <v>1</v>
      </c>
    </row>
    <row r="13" spans="1:5" ht="50.15" customHeight="1" x14ac:dyDescent="0.35">
      <c r="A13" s="59">
        <v>5</v>
      </c>
      <c r="B13" s="60" t="s">
        <v>82</v>
      </c>
      <c r="C13" s="21" t="s">
        <v>311</v>
      </c>
      <c r="D13" s="165"/>
      <c r="E13" s="81">
        <f t="shared" si="0"/>
        <v>1</v>
      </c>
    </row>
    <row r="14" spans="1:5" ht="50.15" customHeight="1" x14ac:dyDescent="0.35">
      <c r="A14" s="59">
        <v>6</v>
      </c>
      <c r="B14" s="60" t="s">
        <v>83</v>
      </c>
      <c r="C14" s="21" t="s">
        <v>311</v>
      </c>
      <c r="D14" s="165"/>
      <c r="E14" s="81">
        <f t="shared" si="0"/>
        <v>1</v>
      </c>
    </row>
    <row r="15" spans="1:5" ht="50.15" customHeight="1" x14ac:dyDescent="0.35">
      <c r="A15" s="59">
        <v>7</v>
      </c>
      <c r="B15" s="60" t="s">
        <v>84</v>
      </c>
      <c r="C15" s="21" t="s">
        <v>311</v>
      </c>
      <c r="D15" s="165"/>
      <c r="E15" s="81">
        <f t="shared" si="0"/>
        <v>1</v>
      </c>
    </row>
    <row r="16" spans="1:5" ht="50.15" customHeight="1" x14ac:dyDescent="0.35">
      <c r="A16" s="59">
        <v>8</v>
      </c>
      <c r="B16" s="60" t="s">
        <v>85</v>
      </c>
      <c r="C16" s="21" t="s">
        <v>312</v>
      </c>
      <c r="D16" s="165" t="s">
        <v>313</v>
      </c>
      <c r="E16" s="81">
        <f t="shared" si="0"/>
        <v>0.5</v>
      </c>
    </row>
    <row r="17" spans="1:5" ht="43.5" x14ac:dyDescent="0.35">
      <c r="A17" s="59">
        <v>9</v>
      </c>
      <c r="B17" s="60" t="s">
        <v>86</v>
      </c>
      <c r="C17" s="21" t="s">
        <v>312</v>
      </c>
      <c r="D17" s="165" t="s">
        <v>314</v>
      </c>
      <c r="E17" s="81">
        <f t="shared" si="0"/>
        <v>0.5</v>
      </c>
    </row>
    <row r="18" spans="1:5" ht="50.15" customHeight="1" x14ac:dyDescent="0.35">
      <c r="A18" s="59">
        <v>10</v>
      </c>
      <c r="B18" s="60" t="s">
        <v>87</v>
      </c>
      <c r="C18" s="21" t="s">
        <v>311</v>
      </c>
      <c r="D18" s="165"/>
      <c r="E18" s="81">
        <f t="shared" si="0"/>
        <v>1</v>
      </c>
    </row>
    <row r="19" spans="1:5" ht="50.15" customHeight="1" x14ac:dyDescent="0.35">
      <c r="A19" s="59">
        <v>11</v>
      </c>
      <c r="B19" s="60" t="s">
        <v>88</v>
      </c>
      <c r="C19" s="21" t="s">
        <v>311</v>
      </c>
      <c r="D19" s="165"/>
      <c r="E19" s="81">
        <f t="shared" si="0"/>
        <v>1</v>
      </c>
    </row>
    <row r="20" spans="1:5" ht="50.15" customHeight="1" x14ac:dyDescent="0.35">
      <c r="A20" s="59">
        <v>12</v>
      </c>
      <c r="B20" s="60" t="s">
        <v>89</v>
      </c>
      <c r="C20" s="21" t="s">
        <v>311</v>
      </c>
      <c r="D20" s="165"/>
      <c r="E20" s="81">
        <f t="shared" si="0"/>
        <v>1</v>
      </c>
    </row>
    <row r="21" spans="1:5" s="3" customFormat="1" ht="15.65" customHeight="1" x14ac:dyDescent="0.35">
      <c r="A21" s="82"/>
      <c r="B21" s="83"/>
      <c r="C21" s="84"/>
      <c r="D21" s="85" t="s">
        <v>90</v>
      </c>
      <c r="E21" s="46">
        <f>SUM(E9:E20)</f>
        <v>11</v>
      </c>
    </row>
    <row r="22" spans="1:5" ht="14.5" customHeight="1" thickBot="1" x14ac:dyDescent="0.4">
      <c r="A22" s="86"/>
      <c r="B22" s="87"/>
      <c r="C22" s="88"/>
      <c r="D22" s="89"/>
      <c r="E22" s="80" t="s">
        <v>91</v>
      </c>
    </row>
    <row r="23" spans="1:5" ht="15" thickBot="1" x14ac:dyDescent="0.4"/>
    <row r="24" spans="1:5" ht="30" customHeight="1" x14ac:dyDescent="0.35">
      <c r="A24" s="101"/>
      <c r="B24" s="62" t="s">
        <v>92</v>
      </c>
      <c r="C24" s="63"/>
      <c r="D24" s="62"/>
      <c r="E24" s="102"/>
    </row>
    <row r="25" spans="1:5" ht="30" customHeight="1" x14ac:dyDescent="0.35">
      <c r="A25" s="103"/>
      <c r="B25" s="104" t="s">
        <v>77</v>
      </c>
      <c r="C25" s="95" t="s">
        <v>24</v>
      </c>
      <c r="D25" s="95" t="s">
        <v>25</v>
      </c>
      <c r="E25" s="96" t="s">
        <v>26</v>
      </c>
    </row>
    <row r="26" spans="1:5" ht="50.15" customHeight="1" x14ac:dyDescent="0.35">
      <c r="A26" s="59">
        <v>1</v>
      </c>
      <c r="B26" s="98" t="s">
        <v>93</v>
      </c>
      <c r="C26" s="21" t="s">
        <v>311</v>
      </c>
      <c r="D26" s="165"/>
      <c r="E26" s="81">
        <f>IF(C26="Fully met", 1, IF(C26="Partially met",0.5, 0))</f>
        <v>1</v>
      </c>
    </row>
    <row r="27" spans="1:5" ht="150" customHeight="1" x14ac:dyDescent="0.35">
      <c r="A27" s="99">
        <v>2</v>
      </c>
      <c r="B27" s="60" t="s">
        <v>94</v>
      </c>
      <c r="C27" s="28" t="s">
        <v>311</v>
      </c>
      <c r="D27" s="165" t="s">
        <v>315</v>
      </c>
      <c r="E27" s="97">
        <f t="shared" ref="E27" si="1">IF(C27="Fully met", 1, IF(C27="Partially met",0.5, 0))</f>
        <v>1</v>
      </c>
    </row>
    <row r="28" spans="1:5" ht="100" customHeight="1" x14ac:dyDescent="0.35">
      <c r="A28" s="59">
        <v>3</v>
      </c>
      <c r="B28" s="100" t="s">
        <v>95</v>
      </c>
      <c r="C28" s="21" t="s">
        <v>311</v>
      </c>
      <c r="D28" s="165"/>
      <c r="E28" s="81">
        <f>IF(C28="Fully met", 1, IF(C28="Partially met",0.5, 0))</f>
        <v>1</v>
      </c>
    </row>
    <row r="29" spans="1:5" ht="50.15" customHeight="1" x14ac:dyDescent="0.35">
      <c r="A29" s="59">
        <v>4</v>
      </c>
      <c r="B29" s="60" t="s">
        <v>96</v>
      </c>
      <c r="C29" s="21" t="s">
        <v>311</v>
      </c>
      <c r="D29" s="165"/>
      <c r="E29" s="81">
        <f t="shared" ref="E29:E48" si="2">IF(C29="Fully met", 1, IF(C29="Partially met",0.5, 0))</f>
        <v>1</v>
      </c>
    </row>
    <row r="30" spans="1:5" ht="50.15" customHeight="1" x14ac:dyDescent="0.35">
      <c r="A30" s="59">
        <v>5</v>
      </c>
      <c r="B30" s="60" t="s">
        <v>97</v>
      </c>
      <c r="C30" s="21" t="s">
        <v>311</v>
      </c>
      <c r="D30" s="165"/>
      <c r="E30" s="81">
        <f t="shared" si="2"/>
        <v>1</v>
      </c>
    </row>
    <row r="31" spans="1:5" ht="50.15" customHeight="1" x14ac:dyDescent="0.35">
      <c r="A31" s="59">
        <v>6</v>
      </c>
      <c r="B31" s="60" t="s">
        <v>98</v>
      </c>
      <c r="C31" s="21" t="s">
        <v>311</v>
      </c>
      <c r="D31" s="165"/>
      <c r="E31" s="81">
        <f t="shared" si="2"/>
        <v>1</v>
      </c>
    </row>
    <row r="32" spans="1:5" ht="50.15" customHeight="1" x14ac:dyDescent="0.35">
      <c r="A32" s="59">
        <v>7</v>
      </c>
      <c r="B32" s="60" t="s">
        <v>99</v>
      </c>
      <c r="C32" s="21" t="s">
        <v>311</v>
      </c>
      <c r="D32" s="165"/>
      <c r="E32" s="81">
        <f t="shared" si="2"/>
        <v>1</v>
      </c>
    </row>
    <row r="33" spans="1:5" ht="58" x14ac:dyDescent="0.35">
      <c r="A33" s="59">
        <v>8</v>
      </c>
      <c r="B33" s="60" t="s">
        <v>100</v>
      </c>
      <c r="C33" s="21" t="s">
        <v>312</v>
      </c>
      <c r="D33" s="165" t="s">
        <v>316</v>
      </c>
      <c r="E33" s="81">
        <f t="shared" si="2"/>
        <v>0.5</v>
      </c>
    </row>
    <row r="34" spans="1:5" ht="50.15" customHeight="1" x14ac:dyDescent="0.35">
      <c r="A34" s="59">
        <v>9</v>
      </c>
      <c r="B34" s="60" t="s">
        <v>101</v>
      </c>
      <c r="C34" s="21" t="s">
        <v>311</v>
      </c>
      <c r="D34" s="165"/>
      <c r="E34" s="81">
        <f t="shared" si="2"/>
        <v>1</v>
      </c>
    </row>
    <row r="35" spans="1:5" ht="50.15" customHeight="1" x14ac:dyDescent="0.35">
      <c r="A35" s="59">
        <v>10</v>
      </c>
      <c r="B35" s="60" t="s">
        <v>102</v>
      </c>
      <c r="C35" s="21" t="s">
        <v>311</v>
      </c>
      <c r="D35" s="165"/>
      <c r="E35" s="81">
        <f t="shared" si="2"/>
        <v>1</v>
      </c>
    </row>
    <row r="36" spans="1:5" ht="50.15" customHeight="1" x14ac:dyDescent="0.35">
      <c r="A36" s="59">
        <v>11</v>
      </c>
      <c r="B36" s="60" t="s">
        <v>103</v>
      </c>
      <c r="C36" s="21" t="s">
        <v>311</v>
      </c>
      <c r="D36" s="165"/>
      <c r="E36" s="81">
        <f t="shared" si="2"/>
        <v>1</v>
      </c>
    </row>
    <row r="37" spans="1:5" ht="50.15" customHeight="1" x14ac:dyDescent="0.35">
      <c r="A37" s="59">
        <v>12</v>
      </c>
      <c r="B37" s="60" t="s">
        <v>104</v>
      </c>
      <c r="C37" s="21" t="s">
        <v>311</v>
      </c>
      <c r="D37" s="165"/>
      <c r="E37" s="81">
        <f t="shared" si="2"/>
        <v>1</v>
      </c>
    </row>
    <row r="38" spans="1:5" ht="50.15" customHeight="1" x14ac:dyDescent="0.35">
      <c r="A38" s="59">
        <v>13</v>
      </c>
      <c r="B38" s="60" t="s">
        <v>105</v>
      </c>
      <c r="C38" s="21" t="s">
        <v>311</v>
      </c>
      <c r="D38" s="165"/>
      <c r="E38" s="81">
        <f t="shared" si="2"/>
        <v>1</v>
      </c>
    </row>
    <row r="39" spans="1:5" ht="50.15" customHeight="1" x14ac:dyDescent="0.35">
      <c r="A39" s="59">
        <v>14</v>
      </c>
      <c r="B39" s="60" t="s">
        <v>106</v>
      </c>
      <c r="C39" s="21" t="s">
        <v>311</v>
      </c>
      <c r="D39" s="165"/>
      <c r="E39" s="81">
        <f t="shared" si="2"/>
        <v>1</v>
      </c>
    </row>
    <row r="40" spans="1:5" ht="50.15" customHeight="1" x14ac:dyDescent="0.35">
      <c r="A40" s="59">
        <v>15</v>
      </c>
      <c r="B40" s="60" t="s">
        <v>107</v>
      </c>
      <c r="C40" s="21" t="s">
        <v>311</v>
      </c>
      <c r="D40" s="165"/>
      <c r="E40" s="81">
        <f t="shared" si="2"/>
        <v>1</v>
      </c>
    </row>
    <row r="41" spans="1:5" ht="87" x14ac:dyDescent="0.35">
      <c r="A41" s="59">
        <v>16</v>
      </c>
      <c r="B41" s="60" t="s">
        <v>108</v>
      </c>
      <c r="C41" s="21" t="s">
        <v>312</v>
      </c>
      <c r="D41" s="165" t="s">
        <v>317</v>
      </c>
      <c r="E41" s="81">
        <f t="shared" si="2"/>
        <v>0.5</v>
      </c>
    </row>
    <row r="42" spans="1:5" ht="50.15" customHeight="1" x14ac:dyDescent="0.35">
      <c r="A42" s="59">
        <v>17</v>
      </c>
      <c r="B42" s="60" t="s">
        <v>109</v>
      </c>
      <c r="C42" s="21" t="s">
        <v>311</v>
      </c>
      <c r="D42" s="165"/>
      <c r="E42" s="81">
        <f t="shared" si="2"/>
        <v>1</v>
      </c>
    </row>
    <row r="43" spans="1:5" ht="50.15" customHeight="1" x14ac:dyDescent="0.35">
      <c r="A43" s="59">
        <v>18</v>
      </c>
      <c r="B43" s="60" t="s">
        <v>110</v>
      </c>
      <c r="C43" s="21" t="s">
        <v>311</v>
      </c>
      <c r="D43" s="165"/>
      <c r="E43" s="81">
        <f t="shared" si="2"/>
        <v>1</v>
      </c>
    </row>
    <row r="44" spans="1:5" ht="116.5" customHeight="1" x14ac:dyDescent="0.35">
      <c r="A44" s="59">
        <v>19</v>
      </c>
      <c r="B44" s="60" t="s">
        <v>111</v>
      </c>
      <c r="C44" s="21" t="s">
        <v>312</v>
      </c>
      <c r="D44" s="165" t="s">
        <v>318</v>
      </c>
      <c r="E44" s="81">
        <f t="shared" si="2"/>
        <v>0.5</v>
      </c>
    </row>
    <row r="45" spans="1:5" ht="50.15" customHeight="1" x14ac:dyDescent="0.35">
      <c r="A45" s="59">
        <v>20</v>
      </c>
      <c r="B45" s="60" t="s">
        <v>112</v>
      </c>
      <c r="C45" s="21" t="s">
        <v>311</v>
      </c>
      <c r="D45" s="165"/>
      <c r="E45" s="81">
        <f t="shared" si="2"/>
        <v>1</v>
      </c>
    </row>
    <row r="46" spans="1:5" ht="120.5" customHeight="1" x14ac:dyDescent="0.35">
      <c r="A46" s="59">
        <v>21</v>
      </c>
      <c r="B46" s="60" t="s">
        <v>113</v>
      </c>
      <c r="C46" s="21" t="s">
        <v>312</v>
      </c>
      <c r="D46" s="165" t="s">
        <v>318</v>
      </c>
      <c r="E46" s="81">
        <f t="shared" si="2"/>
        <v>0.5</v>
      </c>
    </row>
    <row r="47" spans="1:5" ht="50.15" customHeight="1" x14ac:dyDescent="0.35">
      <c r="A47" s="59">
        <v>22</v>
      </c>
      <c r="B47" s="60" t="s">
        <v>114</v>
      </c>
      <c r="C47" s="21" t="s">
        <v>311</v>
      </c>
      <c r="D47" s="165"/>
      <c r="E47" s="81">
        <f t="shared" si="2"/>
        <v>1</v>
      </c>
    </row>
    <row r="48" spans="1:5" ht="50.15" customHeight="1" x14ac:dyDescent="0.35">
      <c r="A48" s="59">
        <v>23</v>
      </c>
      <c r="B48" s="60" t="s">
        <v>115</v>
      </c>
      <c r="C48" s="21" t="s">
        <v>311</v>
      </c>
      <c r="D48" s="165"/>
      <c r="E48" s="81">
        <f t="shared" si="2"/>
        <v>1</v>
      </c>
    </row>
    <row r="49" spans="1:5" ht="15.65" customHeight="1" x14ac:dyDescent="0.35">
      <c r="A49" s="82"/>
      <c r="B49" s="83"/>
      <c r="C49" s="84"/>
      <c r="D49" s="85" t="s">
        <v>90</v>
      </c>
      <c r="E49" s="46">
        <f>SUM(E26:E48)</f>
        <v>21</v>
      </c>
    </row>
    <row r="50" spans="1:5" ht="15" customHeight="1" thickBot="1" x14ac:dyDescent="0.4">
      <c r="A50" s="86"/>
      <c r="B50" s="87"/>
      <c r="C50" s="88"/>
      <c r="D50" s="89"/>
      <c r="E50" s="80" t="s">
        <v>116</v>
      </c>
    </row>
    <row r="51" spans="1:5" ht="15" customHeight="1" thickBot="1" x14ac:dyDescent="0.4"/>
    <row r="52" spans="1:5" ht="30" customHeight="1" x14ac:dyDescent="0.35">
      <c r="A52" s="61"/>
      <c r="B52" s="90" t="s">
        <v>117</v>
      </c>
      <c r="C52" s="91"/>
      <c r="D52" s="90"/>
      <c r="E52" s="92"/>
    </row>
    <row r="53" spans="1:5" ht="30" customHeight="1" x14ac:dyDescent="0.35">
      <c r="A53" s="93"/>
      <c r="B53" s="94" t="s">
        <v>77</v>
      </c>
      <c r="C53" s="95" t="s">
        <v>24</v>
      </c>
      <c r="D53" s="95" t="s">
        <v>25</v>
      </c>
      <c r="E53" s="96" t="s">
        <v>26</v>
      </c>
    </row>
    <row r="54" spans="1:5" ht="50.15" customHeight="1" x14ac:dyDescent="0.35">
      <c r="A54" s="59">
        <v>1</v>
      </c>
      <c r="B54" s="60" t="s">
        <v>118</v>
      </c>
      <c r="C54" s="21" t="s">
        <v>311</v>
      </c>
      <c r="D54" s="165"/>
      <c r="E54" s="81">
        <f>IF(C54="Fully met", 1, IF(C54="Partially met",0.5, 0))</f>
        <v>1</v>
      </c>
    </row>
    <row r="55" spans="1:5" ht="80.150000000000006" customHeight="1" x14ac:dyDescent="0.35">
      <c r="A55" s="59">
        <v>2</v>
      </c>
      <c r="B55" s="60" t="s">
        <v>119</v>
      </c>
      <c r="C55" s="21" t="s">
        <v>311</v>
      </c>
      <c r="D55" s="165"/>
      <c r="E55" s="81">
        <f t="shared" ref="E55:E64" si="3">IF(C55="Fully met", 1, IF(C55="Partially met",0.5, 0))</f>
        <v>1</v>
      </c>
    </row>
    <row r="56" spans="1:5" ht="80.150000000000006" customHeight="1" x14ac:dyDescent="0.35">
      <c r="A56" s="59">
        <v>3</v>
      </c>
      <c r="B56" s="60" t="s">
        <v>120</v>
      </c>
      <c r="C56" s="21" t="s">
        <v>311</v>
      </c>
      <c r="D56" s="165"/>
      <c r="E56" s="81">
        <f t="shared" si="3"/>
        <v>1</v>
      </c>
    </row>
    <row r="57" spans="1:5" ht="50.15" customHeight="1" x14ac:dyDescent="0.35">
      <c r="A57" s="59">
        <v>4</v>
      </c>
      <c r="B57" s="60" t="s">
        <v>121</v>
      </c>
      <c r="C57" s="21" t="s">
        <v>311</v>
      </c>
      <c r="D57" s="165"/>
      <c r="E57" s="81">
        <f t="shared" si="3"/>
        <v>1</v>
      </c>
    </row>
    <row r="58" spans="1:5" ht="50.15" customHeight="1" x14ac:dyDescent="0.35">
      <c r="A58" s="59">
        <v>5</v>
      </c>
      <c r="B58" s="60" t="s">
        <v>122</v>
      </c>
      <c r="C58" s="21" t="s">
        <v>311</v>
      </c>
      <c r="D58" s="165"/>
      <c r="E58" s="81">
        <f t="shared" si="3"/>
        <v>1</v>
      </c>
    </row>
    <row r="59" spans="1:5" ht="50.15" customHeight="1" x14ac:dyDescent="0.35">
      <c r="A59" s="59">
        <v>6</v>
      </c>
      <c r="B59" s="60" t="s">
        <v>123</v>
      </c>
      <c r="C59" s="21" t="s">
        <v>311</v>
      </c>
      <c r="D59" s="165"/>
      <c r="E59" s="81">
        <f t="shared" si="3"/>
        <v>1</v>
      </c>
    </row>
    <row r="60" spans="1:5" ht="50.15" customHeight="1" x14ac:dyDescent="0.35">
      <c r="A60" s="59">
        <v>7</v>
      </c>
      <c r="B60" s="60" t="s">
        <v>124</v>
      </c>
      <c r="C60" s="21" t="s">
        <v>311</v>
      </c>
      <c r="D60" s="165"/>
      <c r="E60" s="81">
        <f t="shared" si="3"/>
        <v>1</v>
      </c>
    </row>
    <row r="61" spans="1:5" ht="50.15" customHeight="1" x14ac:dyDescent="0.35">
      <c r="A61" s="59">
        <v>8</v>
      </c>
      <c r="B61" s="60" t="s">
        <v>125</v>
      </c>
      <c r="C61" s="21" t="s">
        <v>311</v>
      </c>
      <c r="D61" s="165"/>
      <c r="E61" s="81">
        <f t="shared" si="3"/>
        <v>1</v>
      </c>
    </row>
    <row r="62" spans="1:5" ht="50.15" customHeight="1" x14ac:dyDescent="0.35">
      <c r="A62" s="59">
        <v>9</v>
      </c>
      <c r="B62" s="60" t="s">
        <v>126</v>
      </c>
      <c r="C62" s="21" t="s">
        <v>311</v>
      </c>
      <c r="D62" s="165"/>
      <c r="E62" s="81">
        <f t="shared" si="3"/>
        <v>1</v>
      </c>
    </row>
    <row r="63" spans="1:5" ht="50.15" customHeight="1" x14ac:dyDescent="0.35">
      <c r="A63" s="59">
        <v>10</v>
      </c>
      <c r="B63" s="60" t="s">
        <v>114</v>
      </c>
      <c r="C63" s="21" t="s">
        <v>311</v>
      </c>
      <c r="D63" s="165"/>
      <c r="E63" s="81">
        <f t="shared" si="3"/>
        <v>1</v>
      </c>
    </row>
    <row r="64" spans="1:5" ht="50.15" customHeight="1" x14ac:dyDescent="0.35">
      <c r="A64" s="59">
        <v>11</v>
      </c>
      <c r="B64" s="60" t="s">
        <v>127</v>
      </c>
      <c r="C64" s="21" t="s">
        <v>311</v>
      </c>
      <c r="D64" s="165"/>
      <c r="E64" s="81">
        <f t="shared" si="3"/>
        <v>1</v>
      </c>
    </row>
    <row r="65" spans="1:5" ht="15.65" customHeight="1" x14ac:dyDescent="0.35">
      <c r="A65" s="82"/>
      <c r="B65" s="83"/>
      <c r="C65" s="84"/>
      <c r="D65" s="85" t="s">
        <v>90</v>
      </c>
      <c r="E65" s="46">
        <f>SUM(E54:E64)</f>
        <v>11</v>
      </c>
    </row>
    <row r="66" spans="1:5" ht="15" customHeight="1" thickBot="1" x14ac:dyDescent="0.4">
      <c r="A66" s="86"/>
      <c r="B66" s="87"/>
      <c r="C66" s="88"/>
      <c r="D66" s="89"/>
      <c r="E66" s="80" t="s">
        <v>128</v>
      </c>
    </row>
    <row r="67" spans="1:5" ht="15" thickBot="1" x14ac:dyDescent="0.4"/>
    <row r="68" spans="1:5" ht="30" customHeight="1" x14ac:dyDescent="0.35">
      <c r="A68" s="61"/>
      <c r="B68" s="90" t="s">
        <v>129</v>
      </c>
      <c r="C68" s="91"/>
      <c r="D68" s="90"/>
      <c r="E68" s="92"/>
    </row>
    <row r="69" spans="1:5" ht="30" customHeight="1" x14ac:dyDescent="0.35">
      <c r="A69" s="93"/>
      <c r="B69" s="94" t="s">
        <v>77</v>
      </c>
      <c r="C69" s="95" t="s">
        <v>24</v>
      </c>
      <c r="D69" s="95" t="s">
        <v>25</v>
      </c>
      <c r="E69" s="96" t="s">
        <v>26</v>
      </c>
    </row>
    <row r="70" spans="1:5" ht="50.15" customHeight="1" x14ac:dyDescent="0.35">
      <c r="A70" s="59">
        <v>1</v>
      </c>
      <c r="B70" s="60" t="s">
        <v>130</v>
      </c>
      <c r="C70" s="21" t="s">
        <v>311</v>
      </c>
      <c r="D70" s="165"/>
      <c r="E70" s="81">
        <f>IF(C70="Fully met", 1, IF(C70="Partially met",0.5, 0))</f>
        <v>1</v>
      </c>
    </row>
    <row r="71" spans="1:5" ht="50.15" customHeight="1" x14ac:dyDescent="0.35">
      <c r="A71" s="59">
        <v>2</v>
      </c>
      <c r="B71" s="60" t="s">
        <v>131</v>
      </c>
      <c r="C71" s="21" t="s">
        <v>311</v>
      </c>
      <c r="D71" s="165"/>
      <c r="E71" s="81">
        <f t="shared" ref="E71:E78" si="4">IF(C71="Fully met", 1, IF(C71="Partially met",0.5, 0))</f>
        <v>1</v>
      </c>
    </row>
    <row r="72" spans="1:5" ht="50.15" customHeight="1" x14ac:dyDescent="0.35">
      <c r="A72" s="59">
        <v>3</v>
      </c>
      <c r="B72" s="60" t="s">
        <v>132</v>
      </c>
      <c r="C72" s="21" t="s">
        <v>311</v>
      </c>
      <c r="D72" s="165"/>
      <c r="E72" s="81">
        <f t="shared" si="4"/>
        <v>1</v>
      </c>
    </row>
    <row r="73" spans="1:5" ht="80.150000000000006" customHeight="1" x14ac:dyDescent="0.35">
      <c r="A73" s="59">
        <v>4</v>
      </c>
      <c r="B73" s="60" t="s">
        <v>133</v>
      </c>
      <c r="C73" s="21" t="s">
        <v>311</v>
      </c>
      <c r="D73" s="165"/>
      <c r="E73" s="81">
        <f t="shared" si="4"/>
        <v>1</v>
      </c>
    </row>
    <row r="74" spans="1:5" ht="50.15" customHeight="1" x14ac:dyDescent="0.35">
      <c r="A74" s="59">
        <v>5</v>
      </c>
      <c r="B74" s="60" t="s">
        <v>134</v>
      </c>
      <c r="C74" s="21" t="s">
        <v>311</v>
      </c>
      <c r="D74" s="165"/>
      <c r="E74" s="81">
        <f t="shared" si="4"/>
        <v>1</v>
      </c>
    </row>
    <row r="75" spans="1:5" ht="50.15" customHeight="1" x14ac:dyDescent="0.35">
      <c r="A75" s="59">
        <v>6</v>
      </c>
      <c r="B75" s="60" t="s">
        <v>135</v>
      </c>
      <c r="C75" s="21" t="s">
        <v>311</v>
      </c>
      <c r="D75" s="165"/>
      <c r="E75" s="81">
        <f t="shared" si="4"/>
        <v>1</v>
      </c>
    </row>
    <row r="76" spans="1:5" ht="50.15" customHeight="1" x14ac:dyDescent="0.35">
      <c r="A76" s="59">
        <v>7</v>
      </c>
      <c r="B76" s="60" t="s">
        <v>136</v>
      </c>
      <c r="C76" s="21" t="s">
        <v>311</v>
      </c>
      <c r="D76" s="165"/>
      <c r="E76" s="81">
        <f t="shared" si="4"/>
        <v>1</v>
      </c>
    </row>
    <row r="77" spans="1:5" ht="80.150000000000006" customHeight="1" x14ac:dyDescent="0.35">
      <c r="A77" s="59">
        <v>8</v>
      </c>
      <c r="B77" s="60" t="s">
        <v>137</v>
      </c>
      <c r="C77" s="21" t="s">
        <v>311</v>
      </c>
      <c r="D77" s="165"/>
      <c r="E77" s="81">
        <f t="shared" si="4"/>
        <v>1</v>
      </c>
    </row>
    <row r="78" spans="1:5" ht="50.15" customHeight="1" x14ac:dyDescent="0.35">
      <c r="A78" s="59">
        <v>9</v>
      </c>
      <c r="B78" s="60" t="s">
        <v>138</v>
      </c>
      <c r="C78" s="21" t="s">
        <v>311</v>
      </c>
      <c r="D78" s="165"/>
      <c r="E78" s="81">
        <f t="shared" si="4"/>
        <v>1</v>
      </c>
    </row>
    <row r="79" spans="1:5" ht="15.65" customHeight="1" x14ac:dyDescent="0.35">
      <c r="A79" s="77"/>
      <c r="B79" s="44"/>
      <c r="C79" s="78"/>
      <c r="D79" s="45" t="s">
        <v>90</v>
      </c>
      <c r="E79" s="46">
        <f>SUM(E70:E78)</f>
        <v>9</v>
      </c>
    </row>
    <row r="80" spans="1:5" ht="15" customHeight="1" thickBot="1" x14ac:dyDescent="0.4">
      <c r="A80" s="47"/>
      <c r="B80" s="48"/>
      <c r="C80" s="79"/>
      <c r="D80" s="49"/>
      <c r="E80" s="80" t="s">
        <v>139</v>
      </c>
    </row>
  </sheetData>
  <sheetProtection algorithmName="SHA-512" hashValue="RETTGq4Ja0PUTH/JtgEMyu4ZtC3k7zIVr1y71fYoN5lrj5vpUjiq0LRYvZWGwPof8LHT/TNcZIFaER9T63gfrw==" saltValue="MNaM3ei0S8O4SFWz/mADxA==" spinCount="100000" sheet="1" formatCells="0" formatColumns="0" formatRows="0"/>
  <dataValidations count="1">
    <dataValidation type="list" allowBlank="1" showInputMessage="1" showErrorMessage="1" sqref="C9:C20 C54:C64 C70:C78 C26:C48" xr:uid="{00000000-0002-0000-03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2&amp;RKindergarten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88"/>
  <sheetViews>
    <sheetView zoomScaleNormal="100" workbookViewId="0"/>
  </sheetViews>
  <sheetFormatPr defaultColWidth="8.7265625"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1" t="s">
        <v>22</v>
      </c>
      <c r="B1" s="31"/>
      <c r="C1" s="106"/>
      <c r="D1" s="31"/>
      <c r="E1" s="31"/>
    </row>
    <row r="2" spans="1:5" ht="15.5" x14ac:dyDescent="0.35">
      <c r="A2" s="107"/>
    </row>
    <row r="3" spans="1:5" ht="15.5" x14ac:dyDescent="0.35">
      <c r="A3" s="108" t="s">
        <v>74</v>
      </c>
      <c r="B3" s="108"/>
      <c r="C3" s="109"/>
      <c r="D3" s="108"/>
      <c r="E3" s="108"/>
    </row>
    <row r="5" spans="1:5" ht="18.5" x14ac:dyDescent="0.45">
      <c r="A5" s="110" t="s">
        <v>140</v>
      </c>
      <c r="B5" s="110"/>
      <c r="C5" s="29"/>
      <c r="D5" s="110"/>
      <c r="E5" s="110"/>
    </row>
    <row r="6" spans="1:5" ht="16" thickBot="1" x14ac:dyDescent="0.4">
      <c r="A6" s="112"/>
      <c r="B6" s="112"/>
      <c r="C6" s="112"/>
      <c r="D6" s="112"/>
      <c r="E6" s="112"/>
    </row>
    <row r="7" spans="1:5" ht="30" customHeight="1" x14ac:dyDescent="0.35">
      <c r="A7" s="101"/>
      <c r="B7" s="62" t="s">
        <v>76</v>
      </c>
      <c r="C7" s="63"/>
      <c r="D7" s="62"/>
      <c r="E7" s="102"/>
    </row>
    <row r="8" spans="1:5" ht="30" customHeight="1" x14ac:dyDescent="0.35">
      <c r="A8" s="103"/>
      <c r="B8" s="104" t="s">
        <v>77</v>
      </c>
      <c r="C8" s="95" t="s">
        <v>24</v>
      </c>
      <c r="D8" s="95" t="s">
        <v>25</v>
      </c>
      <c r="E8" s="96" t="s">
        <v>26</v>
      </c>
    </row>
    <row r="9" spans="1:5" ht="80.150000000000006" customHeight="1" x14ac:dyDescent="0.35">
      <c r="A9" s="59">
        <v>1</v>
      </c>
      <c r="B9" s="60" t="s">
        <v>141</v>
      </c>
      <c r="C9" s="21" t="s">
        <v>311</v>
      </c>
      <c r="D9" s="165"/>
      <c r="E9" s="81">
        <f>IF(C9="Fully met", 1, IF(C9="Partially met",0.5, 0))</f>
        <v>1</v>
      </c>
    </row>
    <row r="10" spans="1:5" ht="80.150000000000006" customHeight="1" x14ac:dyDescent="0.35">
      <c r="A10" s="59">
        <v>2</v>
      </c>
      <c r="B10" s="60" t="s">
        <v>79</v>
      </c>
      <c r="C10" s="21" t="s">
        <v>311</v>
      </c>
      <c r="D10" s="165"/>
      <c r="E10" s="81">
        <f t="shared" ref="E10:E19" si="0">IF(C10="Fully met", 1, IF(C10="Partially met",0.5, 0))</f>
        <v>1</v>
      </c>
    </row>
    <row r="11" spans="1:5" ht="100" customHeight="1" x14ac:dyDescent="0.35">
      <c r="A11" s="59">
        <v>3</v>
      </c>
      <c r="B11" s="60" t="s">
        <v>142</v>
      </c>
      <c r="C11" s="21" t="s">
        <v>311</v>
      </c>
      <c r="D11" s="165"/>
      <c r="E11" s="81">
        <f t="shared" si="0"/>
        <v>1</v>
      </c>
    </row>
    <row r="12" spans="1:5" ht="50.15" customHeight="1" x14ac:dyDescent="0.35">
      <c r="A12" s="59">
        <v>4</v>
      </c>
      <c r="B12" s="60" t="s">
        <v>81</v>
      </c>
      <c r="C12" s="21" t="s">
        <v>311</v>
      </c>
      <c r="D12" s="165"/>
      <c r="E12" s="81">
        <f t="shared" si="0"/>
        <v>1</v>
      </c>
    </row>
    <row r="13" spans="1:5" ht="50.15" customHeight="1" x14ac:dyDescent="0.35">
      <c r="A13" s="59">
        <v>5</v>
      </c>
      <c r="B13" s="60" t="s">
        <v>143</v>
      </c>
      <c r="C13" s="21" t="s">
        <v>312</v>
      </c>
      <c r="D13" s="165" t="s">
        <v>320</v>
      </c>
      <c r="E13" s="81">
        <f t="shared" si="0"/>
        <v>0.5</v>
      </c>
    </row>
    <row r="14" spans="1:5" ht="50.15" customHeight="1" x14ac:dyDescent="0.35">
      <c r="A14" s="59">
        <v>6</v>
      </c>
      <c r="B14" s="60" t="s">
        <v>144</v>
      </c>
      <c r="C14" s="21" t="s">
        <v>311</v>
      </c>
      <c r="D14" s="165"/>
      <c r="E14" s="81">
        <f t="shared" si="0"/>
        <v>1</v>
      </c>
    </row>
    <row r="15" spans="1:5" ht="50.15" customHeight="1" x14ac:dyDescent="0.35">
      <c r="A15" s="59">
        <v>7</v>
      </c>
      <c r="B15" s="60" t="s">
        <v>145</v>
      </c>
      <c r="C15" s="21" t="s">
        <v>311</v>
      </c>
      <c r="D15" s="165"/>
      <c r="E15" s="81">
        <f t="shared" si="0"/>
        <v>1</v>
      </c>
    </row>
    <row r="16" spans="1:5" ht="50.15" customHeight="1" x14ac:dyDescent="0.35">
      <c r="A16" s="59">
        <v>8</v>
      </c>
      <c r="B16" s="60" t="s">
        <v>86</v>
      </c>
      <c r="C16" s="21" t="s">
        <v>311</v>
      </c>
      <c r="D16" s="165"/>
      <c r="E16" s="81">
        <f t="shared" si="0"/>
        <v>1</v>
      </c>
    </row>
    <row r="17" spans="1:5" ht="50.15" customHeight="1" x14ac:dyDescent="0.35">
      <c r="A17" s="59">
        <v>9</v>
      </c>
      <c r="B17" s="60" t="s">
        <v>87</v>
      </c>
      <c r="C17" s="21" t="s">
        <v>311</v>
      </c>
      <c r="D17" s="165"/>
      <c r="E17" s="81">
        <f t="shared" si="0"/>
        <v>1</v>
      </c>
    </row>
    <row r="18" spans="1:5" ht="50.15" customHeight="1" x14ac:dyDescent="0.35">
      <c r="A18" s="59">
        <v>10</v>
      </c>
      <c r="B18" s="60" t="s">
        <v>114</v>
      </c>
      <c r="C18" s="21" t="s">
        <v>311</v>
      </c>
      <c r="D18" s="165"/>
      <c r="E18" s="81">
        <f t="shared" si="0"/>
        <v>1</v>
      </c>
    </row>
    <row r="19" spans="1:5" ht="50.15" customHeight="1" x14ac:dyDescent="0.35">
      <c r="A19" s="59">
        <v>11</v>
      </c>
      <c r="B19" s="60" t="s">
        <v>146</v>
      </c>
      <c r="C19" s="21" t="s">
        <v>311</v>
      </c>
      <c r="D19" s="165"/>
      <c r="E19" s="81">
        <f t="shared" si="0"/>
        <v>1</v>
      </c>
    </row>
    <row r="20" spans="1:5" ht="15.65" customHeight="1" x14ac:dyDescent="0.35">
      <c r="A20" s="82"/>
      <c r="B20" s="83"/>
      <c r="C20" s="84"/>
      <c r="D20" s="85" t="s">
        <v>90</v>
      </c>
      <c r="E20" s="46">
        <f>SUM(E9:E19)</f>
        <v>10.5</v>
      </c>
    </row>
    <row r="21" spans="1:5" ht="15" customHeight="1" thickBot="1" x14ac:dyDescent="0.4">
      <c r="A21" s="86"/>
      <c r="B21" s="87"/>
      <c r="C21" s="88"/>
      <c r="D21" s="89"/>
      <c r="E21" s="80" t="s">
        <v>128</v>
      </c>
    </row>
    <row r="22" spans="1:5" ht="15" thickBot="1" x14ac:dyDescent="0.4"/>
    <row r="23" spans="1:5" ht="30" customHeight="1" x14ac:dyDescent="0.35">
      <c r="A23" s="101"/>
      <c r="B23" s="62" t="s">
        <v>92</v>
      </c>
      <c r="C23" s="63"/>
      <c r="D23" s="62"/>
      <c r="E23" s="102"/>
    </row>
    <row r="24" spans="1:5" ht="30" customHeight="1" x14ac:dyDescent="0.35">
      <c r="A24" s="103"/>
      <c r="B24" s="104" t="s">
        <v>77</v>
      </c>
      <c r="C24" s="95" t="s">
        <v>24</v>
      </c>
      <c r="D24" s="95" t="s">
        <v>25</v>
      </c>
      <c r="E24" s="96" t="s">
        <v>26</v>
      </c>
    </row>
    <row r="25" spans="1:5" ht="50.15" customHeight="1" x14ac:dyDescent="0.35">
      <c r="A25" s="59">
        <v>1</v>
      </c>
      <c r="B25" s="98" t="s">
        <v>147</v>
      </c>
      <c r="C25" s="21" t="s">
        <v>311</v>
      </c>
      <c r="D25" s="165"/>
      <c r="E25" s="81">
        <f>IF(C25="Fully met", 1, IF(C25="Partially met",0.5, 0))</f>
        <v>1</v>
      </c>
    </row>
    <row r="26" spans="1:5" ht="150" customHeight="1" x14ac:dyDescent="0.35">
      <c r="A26" s="99">
        <v>2</v>
      </c>
      <c r="B26" s="60" t="s">
        <v>94</v>
      </c>
      <c r="C26" s="28" t="s">
        <v>311</v>
      </c>
      <c r="D26" s="165" t="s">
        <v>315</v>
      </c>
      <c r="E26" s="97">
        <f t="shared" ref="E26" si="1">IF(C26="Fully met", 1, IF(C26="Partially met",0.5, 0))</f>
        <v>1</v>
      </c>
    </row>
    <row r="27" spans="1:5" ht="100" customHeight="1" x14ac:dyDescent="0.35">
      <c r="A27" s="59">
        <v>3</v>
      </c>
      <c r="B27" s="100" t="s">
        <v>95</v>
      </c>
      <c r="C27" s="21" t="s">
        <v>311</v>
      </c>
      <c r="D27" s="165"/>
      <c r="E27" s="81">
        <f>IF(C27="Fully met", 1, IF(C27="Partially met",0.5, 0))</f>
        <v>1</v>
      </c>
    </row>
    <row r="28" spans="1:5" ht="50.15" customHeight="1" x14ac:dyDescent="0.35">
      <c r="A28" s="59">
        <v>4</v>
      </c>
      <c r="B28" s="60" t="s">
        <v>148</v>
      </c>
      <c r="C28" s="21" t="s">
        <v>311</v>
      </c>
      <c r="D28" s="165"/>
      <c r="E28" s="81">
        <f t="shared" ref="E28:E42" si="2">IF(C28="Fully met", 1, IF(C28="Partially met",0.5, 0))</f>
        <v>1</v>
      </c>
    </row>
    <row r="29" spans="1:5" ht="50.15" customHeight="1" x14ac:dyDescent="0.35">
      <c r="A29" s="59">
        <v>5</v>
      </c>
      <c r="B29" s="60" t="s">
        <v>101</v>
      </c>
      <c r="C29" s="21" t="s">
        <v>311</v>
      </c>
      <c r="D29" s="165"/>
      <c r="E29" s="81">
        <f t="shared" si="2"/>
        <v>1</v>
      </c>
    </row>
    <row r="30" spans="1:5" ht="50.15" customHeight="1" x14ac:dyDescent="0.35">
      <c r="A30" s="59">
        <v>6</v>
      </c>
      <c r="B30" s="60" t="s">
        <v>149</v>
      </c>
      <c r="C30" s="21" t="s">
        <v>311</v>
      </c>
      <c r="D30" s="165"/>
      <c r="E30" s="81">
        <f t="shared" si="2"/>
        <v>1</v>
      </c>
    </row>
    <row r="31" spans="1:5" ht="50.15" customHeight="1" x14ac:dyDescent="0.35">
      <c r="A31" s="59">
        <v>7</v>
      </c>
      <c r="B31" s="60" t="s">
        <v>105</v>
      </c>
      <c r="C31" s="21" t="s">
        <v>311</v>
      </c>
      <c r="D31" s="165"/>
      <c r="E31" s="81">
        <f t="shared" si="2"/>
        <v>1</v>
      </c>
    </row>
    <row r="32" spans="1:5" ht="50.15" customHeight="1" x14ac:dyDescent="0.35">
      <c r="A32" s="59">
        <v>8</v>
      </c>
      <c r="B32" s="60" t="s">
        <v>150</v>
      </c>
      <c r="C32" s="21" t="s">
        <v>311</v>
      </c>
      <c r="D32" s="165"/>
      <c r="E32" s="81">
        <f t="shared" si="2"/>
        <v>1</v>
      </c>
    </row>
    <row r="33" spans="1:5" ht="50.15" customHeight="1" x14ac:dyDescent="0.35">
      <c r="A33" s="59">
        <v>9</v>
      </c>
      <c r="B33" s="60" t="s">
        <v>107</v>
      </c>
      <c r="C33" s="21" t="s">
        <v>311</v>
      </c>
      <c r="D33" s="165"/>
      <c r="E33" s="81">
        <f t="shared" si="2"/>
        <v>1</v>
      </c>
    </row>
    <row r="34" spans="1:5" ht="50.15" customHeight="1" x14ac:dyDescent="0.35">
      <c r="A34" s="59">
        <v>10</v>
      </c>
      <c r="B34" s="60" t="s">
        <v>109</v>
      </c>
      <c r="C34" s="21" t="s">
        <v>311</v>
      </c>
      <c r="D34" s="165"/>
      <c r="E34" s="81">
        <f t="shared" si="2"/>
        <v>1</v>
      </c>
    </row>
    <row r="35" spans="1:5" ht="101" customHeight="1" x14ac:dyDescent="0.35">
      <c r="A35" s="59">
        <v>11</v>
      </c>
      <c r="B35" s="60" t="s">
        <v>151</v>
      </c>
      <c r="C35" s="21" t="s">
        <v>312</v>
      </c>
      <c r="D35" s="165" t="s">
        <v>321</v>
      </c>
      <c r="E35" s="81">
        <f t="shared" si="2"/>
        <v>0.5</v>
      </c>
    </row>
    <row r="36" spans="1:5" ht="50.15" customHeight="1" x14ac:dyDescent="0.35">
      <c r="A36" s="59">
        <v>12</v>
      </c>
      <c r="B36" s="60" t="s">
        <v>110</v>
      </c>
      <c r="C36" s="21" t="s">
        <v>311</v>
      </c>
      <c r="D36" s="165"/>
      <c r="E36" s="81">
        <f t="shared" si="2"/>
        <v>1</v>
      </c>
    </row>
    <row r="37" spans="1:5" ht="114" customHeight="1" x14ac:dyDescent="0.35">
      <c r="A37" s="59">
        <v>13</v>
      </c>
      <c r="B37" s="60" t="s">
        <v>111</v>
      </c>
      <c r="C37" s="21" t="s">
        <v>312</v>
      </c>
      <c r="D37" s="165" t="s">
        <v>318</v>
      </c>
      <c r="E37" s="81">
        <f t="shared" si="2"/>
        <v>0.5</v>
      </c>
    </row>
    <row r="38" spans="1:5" ht="50.15" customHeight="1" x14ac:dyDescent="0.35">
      <c r="A38" s="59">
        <v>14</v>
      </c>
      <c r="B38" s="60" t="s">
        <v>112</v>
      </c>
      <c r="C38" s="21" t="s">
        <v>311</v>
      </c>
      <c r="D38" s="165"/>
      <c r="E38" s="81">
        <f t="shared" si="2"/>
        <v>1</v>
      </c>
    </row>
    <row r="39" spans="1:5" ht="112" customHeight="1" x14ac:dyDescent="0.35">
      <c r="A39" s="59">
        <v>15</v>
      </c>
      <c r="B39" s="60" t="s">
        <v>113</v>
      </c>
      <c r="C39" s="21" t="s">
        <v>312</v>
      </c>
      <c r="D39" s="165" t="s">
        <v>318</v>
      </c>
      <c r="E39" s="81">
        <f t="shared" si="2"/>
        <v>0.5</v>
      </c>
    </row>
    <row r="40" spans="1:5" ht="50.15" customHeight="1" x14ac:dyDescent="0.35">
      <c r="A40" s="59">
        <v>16</v>
      </c>
      <c r="B40" s="60" t="s">
        <v>152</v>
      </c>
      <c r="C40" s="21" t="s">
        <v>311</v>
      </c>
      <c r="D40" s="165"/>
      <c r="E40" s="81">
        <f t="shared" si="2"/>
        <v>1</v>
      </c>
    </row>
    <row r="41" spans="1:5" ht="50.15" customHeight="1" x14ac:dyDescent="0.35">
      <c r="A41" s="59">
        <v>17</v>
      </c>
      <c r="B41" s="60" t="s">
        <v>114</v>
      </c>
      <c r="C41" s="21" t="s">
        <v>311</v>
      </c>
      <c r="D41" s="165"/>
      <c r="E41" s="81">
        <f t="shared" si="2"/>
        <v>1</v>
      </c>
    </row>
    <row r="42" spans="1:5" ht="50.15" customHeight="1" x14ac:dyDescent="0.35">
      <c r="A42" s="59">
        <v>18</v>
      </c>
      <c r="B42" s="60" t="s">
        <v>115</v>
      </c>
      <c r="C42" s="21" t="s">
        <v>311</v>
      </c>
      <c r="D42" s="165"/>
      <c r="E42" s="81">
        <f t="shared" si="2"/>
        <v>1</v>
      </c>
    </row>
    <row r="43" spans="1:5" ht="15.65" customHeight="1" x14ac:dyDescent="0.35">
      <c r="A43" s="82"/>
      <c r="B43" s="83"/>
      <c r="C43" s="84"/>
      <c r="D43" s="85" t="s">
        <v>90</v>
      </c>
      <c r="E43" s="46">
        <f>SUM(E25:E42)</f>
        <v>16.5</v>
      </c>
    </row>
    <row r="44" spans="1:5" ht="15" customHeight="1" thickBot="1" x14ac:dyDescent="0.4">
      <c r="A44" s="86"/>
      <c r="B44" s="87"/>
      <c r="C44" s="88"/>
      <c r="D44" s="89"/>
      <c r="E44" s="80" t="s">
        <v>153</v>
      </c>
    </row>
    <row r="45" spans="1:5" ht="15" thickBot="1" x14ac:dyDescent="0.4"/>
    <row r="46" spans="1:5" ht="30" customHeight="1" x14ac:dyDescent="0.35">
      <c r="A46" s="101"/>
      <c r="B46" s="62" t="s">
        <v>117</v>
      </c>
      <c r="C46" s="63"/>
      <c r="D46" s="62"/>
      <c r="E46" s="102"/>
    </row>
    <row r="47" spans="1:5" ht="30" customHeight="1" x14ac:dyDescent="0.35">
      <c r="A47" s="103"/>
      <c r="B47" s="104" t="s">
        <v>77</v>
      </c>
      <c r="C47" s="95" t="s">
        <v>24</v>
      </c>
      <c r="D47" s="95" t="s">
        <v>25</v>
      </c>
      <c r="E47" s="96" t="s">
        <v>26</v>
      </c>
    </row>
    <row r="48" spans="1:5" ht="80.150000000000006" customHeight="1" x14ac:dyDescent="0.35">
      <c r="A48" s="59">
        <v>1</v>
      </c>
      <c r="B48" s="60" t="s">
        <v>119</v>
      </c>
      <c r="C48" s="21" t="s">
        <v>311</v>
      </c>
      <c r="D48" s="18"/>
      <c r="E48" s="81">
        <f>IF(C48="Fully met", 1, IF(C48="Partially met",0.5, 0))</f>
        <v>1</v>
      </c>
    </row>
    <row r="49" spans="1:5" ht="80.150000000000006" customHeight="1" x14ac:dyDescent="0.35">
      <c r="A49" s="59">
        <v>2</v>
      </c>
      <c r="B49" s="60" t="s">
        <v>120</v>
      </c>
      <c r="C49" s="21" t="s">
        <v>311</v>
      </c>
      <c r="D49" s="18"/>
      <c r="E49" s="81">
        <f t="shared" ref="E49:E57" si="3">IF(C49="Fully met", 1, IF(C49="Partially met",0.5, 0))</f>
        <v>1</v>
      </c>
    </row>
    <row r="50" spans="1:5" ht="50.15" customHeight="1" x14ac:dyDescent="0.35">
      <c r="A50" s="59">
        <v>3</v>
      </c>
      <c r="B50" s="60" t="s">
        <v>121</v>
      </c>
      <c r="C50" s="21" t="s">
        <v>311</v>
      </c>
      <c r="D50" s="18"/>
      <c r="E50" s="81">
        <f t="shared" si="3"/>
        <v>1</v>
      </c>
    </row>
    <row r="51" spans="1:5" ht="50.15" customHeight="1" x14ac:dyDescent="0.35">
      <c r="A51" s="59">
        <v>4</v>
      </c>
      <c r="B51" s="60" t="s">
        <v>154</v>
      </c>
      <c r="C51" s="21" t="s">
        <v>311</v>
      </c>
      <c r="D51" s="18"/>
      <c r="E51" s="81">
        <f t="shared" si="3"/>
        <v>1</v>
      </c>
    </row>
    <row r="52" spans="1:5" ht="50.15" customHeight="1" x14ac:dyDescent="0.35">
      <c r="A52" s="59">
        <v>5</v>
      </c>
      <c r="B52" s="60" t="s">
        <v>123</v>
      </c>
      <c r="C52" s="21" t="s">
        <v>311</v>
      </c>
      <c r="D52" s="18"/>
      <c r="E52" s="81">
        <f t="shared" si="3"/>
        <v>1</v>
      </c>
    </row>
    <row r="53" spans="1:5" ht="50.15" customHeight="1" x14ac:dyDescent="0.35">
      <c r="A53" s="59">
        <v>6</v>
      </c>
      <c r="B53" s="60" t="s">
        <v>124</v>
      </c>
      <c r="C53" s="21" t="s">
        <v>311</v>
      </c>
      <c r="D53" s="18"/>
      <c r="E53" s="81">
        <f t="shared" si="3"/>
        <v>1</v>
      </c>
    </row>
    <row r="54" spans="1:5" ht="50.15" customHeight="1" x14ac:dyDescent="0.35">
      <c r="A54" s="59">
        <v>7</v>
      </c>
      <c r="B54" s="60" t="s">
        <v>155</v>
      </c>
      <c r="C54" s="21" t="s">
        <v>311</v>
      </c>
      <c r="D54" s="18"/>
      <c r="E54" s="81">
        <f t="shared" si="3"/>
        <v>1</v>
      </c>
    </row>
    <row r="55" spans="1:5" ht="50.15" customHeight="1" x14ac:dyDescent="0.35">
      <c r="A55" s="59">
        <v>8</v>
      </c>
      <c r="B55" s="60" t="s">
        <v>126</v>
      </c>
      <c r="C55" s="21" t="s">
        <v>311</v>
      </c>
      <c r="D55" s="18"/>
      <c r="E55" s="81">
        <f t="shared" si="3"/>
        <v>1</v>
      </c>
    </row>
    <row r="56" spans="1:5" ht="50.15" customHeight="1" x14ac:dyDescent="0.35">
      <c r="A56" s="59">
        <v>9</v>
      </c>
      <c r="B56" s="60" t="s">
        <v>114</v>
      </c>
      <c r="C56" s="21" t="s">
        <v>311</v>
      </c>
      <c r="D56" s="18"/>
      <c r="E56" s="81">
        <f t="shared" si="3"/>
        <v>1</v>
      </c>
    </row>
    <row r="57" spans="1:5" ht="50.15" customHeight="1" x14ac:dyDescent="0.35">
      <c r="A57" s="59">
        <v>10</v>
      </c>
      <c r="B57" s="60" t="s">
        <v>127</v>
      </c>
      <c r="C57" s="21" t="s">
        <v>311</v>
      </c>
      <c r="D57" s="18"/>
      <c r="E57" s="81">
        <f t="shared" si="3"/>
        <v>1</v>
      </c>
    </row>
    <row r="58" spans="1:5" ht="15.65" customHeight="1" x14ac:dyDescent="0.35">
      <c r="A58" s="82"/>
      <c r="B58" s="83"/>
      <c r="C58" s="84"/>
      <c r="D58" s="85" t="s">
        <v>90</v>
      </c>
      <c r="E58" s="46">
        <f>SUM(E48:E57)</f>
        <v>10</v>
      </c>
    </row>
    <row r="59" spans="1:5" ht="15" customHeight="1" thickBot="1" x14ac:dyDescent="0.4">
      <c r="A59" s="86"/>
      <c r="B59" s="87"/>
      <c r="C59" s="88"/>
      <c r="D59" s="89"/>
      <c r="E59" s="80" t="s">
        <v>156</v>
      </c>
    </row>
    <row r="60" spans="1:5" ht="15" thickBot="1" x14ac:dyDescent="0.4"/>
    <row r="61" spans="1:5" ht="30" customHeight="1" x14ac:dyDescent="0.35">
      <c r="A61" s="101"/>
      <c r="B61" s="62" t="s">
        <v>157</v>
      </c>
      <c r="C61" s="63"/>
      <c r="D61" s="62"/>
      <c r="E61" s="102"/>
    </row>
    <row r="62" spans="1:5" ht="30" customHeight="1" x14ac:dyDescent="0.35">
      <c r="A62" s="103"/>
      <c r="B62" s="104" t="s">
        <v>77</v>
      </c>
      <c r="C62" s="95" t="s">
        <v>24</v>
      </c>
      <c r="D62" s="95" t="s">
        <v>25</v>
      </c>
      <c r="E62" s="96" t="s">
        <v>26</v>
      </c>
    </row>
    <row r="63" spans="1:5" ht="62" x14ac:dyDescent="0.35">
      <c r="A63" s="59">
        <v>1</v>
      </c>
      <c r="B63" s="60" t="s">
        <v>158</v>
      </c>
      <c r="C63" s="21" t="s">
        <v>311</v>
      </c>
      <c r="D63" s="165"/>
      <c r="E63" s="81">
        <f>IF(C63="Fully met", 1, IF(C63="Partially met",0.5, 0))</f>
        <v>1</v>
      </c>
    </row>
    <row r="64" spans="1:5" ht="145" x14ac:dyDescent="0.35">
      <c r="A64" s="59">
        <v>2</v>
      </c>
      <c r="B64" s="60" t="s">
        <v>159</v>
      </c>
      <c r="C64" s="21" t="s">
        <v>312</v>
      </c>
      <c r="D64" s="165" t="s">
        <v>324</v>
      </c>
      <c r="E64" s="81">
        <f t="shared" ref="E64:E68" si="4">IF(C64="Fully met", 1, IF(C64="Partially met",0.5, 0))</f>
        <v>0.5</v>
      </c>
    </row>
    <row r="65" spans="1:5" ht="145" x14ac:dyDescent="0.35">
      <c r="A65" s="59">
        <v>3</v>
      </c>
      <c r="B65" s="60" t="s">
        <v>160</v>
      </c>
      <c r="C65" s="21" t="s">
        <v>312</v>
      </c>
      <c r="D65" s="165" t="s">
        <v>324</v>
      </c>
      <c r="E65" s="81">
        <f t="shared" si="4"/>
        <v>0.5</v>
      </c>
    </row>
    <row r="66" spans="1:5" ht="50.15" customHeight="1" x14ac:dyDescent="0.35">
      <c r="A66" s="59">
        <v>4</v>
      </c>
      <c r="B66" s="60" t="s">
        <v>161</v>
      </c>
      <c r="C66" s="21" t="s">
        <v>311</v>
      </c>
      <c r="D66" s="165"/>
      <c r="E66" s="81">
        <f t="shared" si="4"/>
        <v>1</v>
      </c>
    </row>
    <row r="67" spans="1:5" ht="80.150000000000006" customHeight="1" x14ac:dyDescent="0.35">
      <c r="A67" s="59">
        <v>5</v>
      </c>
      <c r="B67" s="60" t="s">
        <v>162</v>
      </c>
      <c r="C67" s="21" t="s">
        <v>311</v>
      </c>
      <c r="D67" s="165"/>
      <c r="E67" s="81">
        <f t="shared" si="4"/>
        <v>1</v>
      </c>
    </row>
    <row r="68" spans="1:5" ht="50.15" customHeight="1" x14ac:dyDescent="0.35">
      <c r="A68" s="59">
        <v>6</v>
      </c>
      <c r="B68" s="60" t="s">
        <v>163</v>
      </c>
      <c r="C68" s="21" t="s">
        <v>311</v>
      </c>
      <c r="D68" s="165"/>
      <c r="E68" s="81">
        <f t="shared" si="4"/>
        <v>1</v>
      </c>
    </row>
    <row r="69" spans="1:5" ht="15.65" customHeight="1" x14ac:dyDescent="0.35">
      <c r="A69" s="82"/>
      <c r="B69" s="83"/>
      <c r="C69" s="84"/>
      <c r="D69" s="85" t="s">
        <v>90</v>
      </c>
      <c r="E69" s="46">
        <f>SUM(E63:E68)</f>
        <v>5</v>
      </c>
    </row>
    <row r="70" spans="1:5" ht="15" customHeight="1" thickBot="1" x14ac:dyDescent="0.4">
      <c r="A70" s="86"/>
      <c r="B70" s="87"/>
      <c r="C70" s="88"/>
      <c r="D70" s="89"/>
      <c r="E70" s="80" t="s">
        <v>164</v>
      </c>
    </row>
    <row r="71" spans="1:5" ht="15" customHeight="1" thickBot="1" x14ac:dyDescent="0.4"/>
    <row r="72" spans="1:5" ht="30" customHeight="1" x14ac:dyDescent="0.35">
      <c r="A72" s="101"/>
      <c r="B72" s="62" t="s">
        <v>165</v>
      </c>
      <c r="C72" s="63"/>
      <c r="D72" s="62"/>
      <c r="E72" s="102"/>
    </row>
    <row r="73" spans="1:5" ht="30" customHeight="1" x14ac:dyDescent="0.35">
      <c r="A73" s="103"/>
      <c r="B73" s="104" t="s">
        <v>77</v>
      </c>
      <c r="C73" s="95" t="s">
        <v>24</v>
      </c>
      <c r="D73" s="95" t="s">
        <v>25</v>
      </c>
      <c r="E73" s="96" t="s">
        <v>26</v>
      </c>
    </row>
    <row r="74" spans="1:5" ht="50.15" customHeight="1" x14ac:dyDescent="0.35">
      <c r="A74" s="59">
        <v>1</v>
      </c>
      <c r="B74" s="98" t="s">
        <v>166</v>
      </c>
      <c r="C74" s="21" t="s">
        <v>311</v>
      </c>
      <c r="D74" s="165"/>
      <c r="E74" s="81">
        <f>IF(C74="Fully met", 1, IF(C74="Partially met",0.5, 0))</f>
        <v>1</v>
      </c>
    </row>
    <row r="75" spans="1:5" ht="150" customHeight="1" x14ac:dyDescent="0.35">
      <c r="A75" s="99">
        <v>2</v>
      </c>
      <c r="B75" s="60" t="s">
        <v>167</v>
      </c>
      <c r="C75" s="28" t="s">
        <v>312</v>
      </c>
      <c r="D75" s="165" t="s">
        <v>318</v>
      </c>
      <c r="E75" s="97">
        <f t="shared" ref="E75" si="5">IF(C75="Fully met", 1, IF(C75="Partially met",0.5, 0))</f>
        <v>0.5</v>
      </c>
    </row>
    <row r="76" spans="1:5" ht="50.15" customHeight="1" x14ac:dyDescent="0.35">
      <c r="A76" s="59">
        <v>3</v>
      </c>
      <c r="B76" s="100" t="s">
        <v>168</v>
      </c>
      <c r="C76" s="21" t="s">
        <v>311</v>
      </c>
      <c r="D76" s="165"/>
      <c r="E76" s="81">
        <f>IF(C76="Fully met", 1, IF(C76="Partially met",0.5, 0))</f>
        <v>1</v>
      </c>
    </row>
    <row r="77" spans="1:5" ht="50.15" customHeight="1" x14ac:dyDescent="0.35">
      <c r="A77" s="59">
        <v>4</v>
      </c>
      <c r="B77" s="60" t="s">
        <v>169</v>
      </c>
      <c r="C77" s="21" t="s">
        <v>311</v>
      </c>
      <c r="D77" s="165"/>
      <c r="E77" s="81">
        <f t="shared" ref="E77:E81" si="6">IF(C77="Fully met", 1, IF(C77="Partially met",0.5, 0))</f>
        <v>1</v>
      </c>
    </row>
    <row r="78" spans="1:5" ht="50.15" customHeight="1" x14ac:dyDescent="0.35">
      <c r="A78" s="59">
        <v>5</v>
      </c>
      <c r="B78" s="60" t="s">
        <v>170</v>
      </c>
      <c r="C78" s="21" t="s">
        <v>311</v>
      </c>
      <c r="D78" s="165"/>
      <c r="E78" s="81">
        <f t="shared" si="6"/>
        <v>1</v>
      </c>
    </row>
    <row r="79" spans="1:5" ht="80.150000000000006" customHeight="1" x14ac:dyDescent="0.35">
      <c r="A79" s="59">
        <v>6</v>
      </c>
      <c r="B79" s="60" t="s">
        <v>171</v>
      </c>
      <c r="C79" s="21" t="s">
        <v>311</v>
      </c>
      <c r="D79" s="165"/>
      <c r="E79" s="81">
        <f t="shared" si="6"/>
        <v>1</v>
      </c>
    </row>
    <row r="80" spans="1:5" ht="50.15" customHeight="1" x14ac:dyDescent="0.35">
      <c r="A80" s="59">
        <v>7</v>
      </c>
      <c r="B80" s="60" t="s">
        <v>172</v>
      </c>
      <c r="C80" s="21" t="s">
        <v>311</v>
      </c>
      <c r="D80" s="165"/>
      <c r="E80" s="81">
        <f t="shared" si="6"/>
        <v>1</v>
      </c>
    </row>
    <row r="81" spans="1:5" ht="50.15" customHeight="1" x14ac:dyDescent="0.35">
      <c r="A81" s="59">
        <v>8</v>
      </c>
      <c r="B81" s="98" t="s">
        <v>173</v>
      </c>
      <c r="C81" s="21" t="s">
        <v>311</v>
      </c>
      <c r="D81" s="165"/>
      <c r="E81" s="81">
        <f t="shared" si="6"/>
        <v>1</v>
      </c>
    </row>
    <row r="82" spans="1:5" ht="130" customHeight="1" x14ac:dyDescent="0.35">
      <c r="A82" s="111">
        <v>9</v>
      </c>
      <c r="B82" s="60" t="s">
        <v>174</v>
      </c>
      <c r="C82" s="33" t="s">
        <v>312</v>
      </c>
      <c r="D82" s="165" t="s">
        <v>318</v>
      </c>
      <c r="E82" s="97">
        <f>IF(C82="Fully met", 1, IF(C82="Partially met",0.5, 0))</f>
        <v>0.5</v>
      </c>
    </row>
    <row r="83" spans="1:5" ht="50.15" customHeight="1" x14ac:dyDescent="0.35">
      <c r="A83" s="59">
        <v>10</v>
      </c>
      <c r="B83" s="100" t="s">
        <v>175</v>
      </c>
      <c r="C83" s="21" t="s">
        <v>311</v>
      </c>
      <c r="D83" s="165"/>
      <c r="E83" s="81">
        <f>IF(C83="Fully met", 1, IF(C83="Partially met",0.5, 0))</f>
        <v>1</v>
      </c>
    </row>
    <row r="84" spans="1:5" ht="50.15" customHeight="1" x14ac:dyDescent="0.35">
      <c r="A84" s="59">
        <v>11</v>
      </c>
      <c r="B84" s="100" t="s">
        <v>136</v>
      </c>
      <c r="C84" s="21" t="s">
        <v>311</v>
      </c>
      <c r="D84" s="165"/>
      <c r="E84" s="81">
        <f t="shared" ref="E84:E85" si="7">IF(C84="Fully met", 1, IF(C84="Partially met",0.5, 0))</f>
        <v>1</v>
      </c>
    </row>
    <row r="85" spans="1:5" ht="80.150000000000006" customHeight="1" x14ac:dyDescent="0.35">
      <c r="A85" s="59">
        <v>12</v>
      </c>
      <c r="B85" s="100" t="s">
        <v>137</v>
      </c>
      <c r="C85" s="21" t="s">
        <v>311</v>
      </c>
      <c r="D85" s="165"/>
      <c r="E85" s="81">
        <f t="shared" si="7"/>
        <v>1</v>
      </c>
    </row>
    <row r="86" spans="1:5" ht="50.15" customHeight="1" x14ac:dyDescent="0.35">
      <c r="A86" s="59">
        <v>13</v>
      </c>
      <c r="B86" s="60" t="s">
        <v>176</v>
      </c>
      <c r="C86" s="21" t="s">
        <v>311</v>
      </c>
      <c r="D86" s="165"/>
      <c r="E86" s="81">
        <f>IF(C86="Fully met", 1, IF(C86="Partially met",0.5, 0))</f>
        <v>1</v>
      </c>
    </row>
    <row r="87" spans="1:5" ht="15.65" customHeight="1" x14ac:dyDescent="0.35">
      <c r="A87" s="82"/>
      <c r="B87" s="83"/>
      <c r="C87" s="84"/>
      <c r="D87" s="85" t="s">
        <v>90</v>
      </c>
      <c r="E87" s="46">
        <f>SUM(E74:E86)</f>
        <v>12</v>
      </c>
    </row>
    <row r="88" spans="1:5" ht="15" customHeight="1" thickBot="1" x14ac:dyDescent="0.4">
      <c r="A88" s="86"/>
      <c r="B88" s="87"/>
      <c r="C88" s="88"/>
      <c r="D88" s="89"/>
      <c r="E88" s="80" t="s">
        <v>177</v>
      </c>
    </row>
  </sheetData>
  <sheetProtection algorithmName="SHA-512" hashValue="RuCui+9dU8kYy23VEL/NjbCXZkGtWcXUGJ5QOZ9+Xc3x7ImgSDj6Tq1nfMskXLykntdZWL5M1U+zzleJXF+JwA==" saltValue="RP2PxupUwJVARhlwwhjbRg==" spinCount="100000" sheet="1" formatCells="0" formatColumns="0" formatRows="0"/>
  <dataValidations count="1">
    <dataValidation type="list" allowBlank="1" showInputMessage="1" showErrorMessage="1" sqref="C9:C19 C48:C57 C63:C68 C25:C42 C74:C86" xr:uid="{00000000-0002-0000-04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2&amp;RFirst Grade</oddFooter>
  </headerFooter>
  <rowBreaks count="1" manualBreakCount="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74"/>
  <sheetViews>
    <sheetView zoomScaleNormal="100" workbookViewId="0">
      <selection activeCell="A3" sqref="A3"/>
    </sheetView>
  </sheetViews>
  <sheetFormatPr defaultColWidth="8.7265625" defaultRowHeight="14.5" x14ac:dyDescent="0.35"/>
  <cols>
    <col min="1" max="1" width="4.54296875" customWidth="1"/>
    <col min="2" max="2" width="55.54296875" customWidth="1"/>
    <col min="3" max="3" width="14.54296875" customWidth="1"/>
    <col min="4" max="4" width="40.54296875" customWidth="1"/>
    <col min="5" max="5" width="9.54296875" style="2" customWidth="1"/>
  </cols>
  <sheetData>
    <row r="1" spans="1:5" ht="18.5" x14ac:dyDescent="0.35">
      <c r="A1" s="31" t="s">
        <v>22</v>
      </c>
      <c r="B1" s="31"/>
      <c r="C1" s="31"/>
      <c r="D1" s="31"/>
      <c r="E1" s="31"/>
    </row>
    <row r="2" spans="1:5" ht="15.5" x14ac:dyDescent="0.35">
      <c r="A2" s="107"/>
    </row>
    <row r="3" spans="1:5" ht="15.5" x14ac:dyDescent="0.35">
      <c r="A3" s="108" t="s">
        <v>74</v>
      </c>
      <c r="B3" s="108"/>
      <c r="C3" s="108"/>
      <c r="D3" s="108"/>
      <c r="E3" s="108"/>
    </row>
    <row r="5" spans="1:5" ht="18.5" x14ac:dyDescent="0.45">
      <c r="A5" s="110" t="s">
        <v>178</v>
      </c>
      <c r="B5" s="110"/>
      <c r="C5" s="110"/>
      <c r="D5" s="110"/>
      <c r="E5" s="110"/>
    </row>
    <row r="6" spans="1:5" ht="16" thickBot="1" x14ac:dyDescent="0.4">
      <c r="A6" s="112"/>
      <c r="B6" s="112"/>
      <c r="C6" s="112"/>
      <c r="D6" s="112"/>
      <c r="E6" s="112"/>
    </row>
    <row r="7" spans="1:5" ht="30" customHeight="1" x14ac:dyDescent="0.35">
      <c r="A7" s="101"/>
      <c r="B7" s="62" t="s">
        <v>179</v>
      </c>
      <c r="C7" s="62"/>
      <c r="D7" s="62"/>
      <c r="E7" s="102"/>
    </row>
    <row r="8" spans="1:5" ht="30" customHeight="1" x14ac:dyDescent="0.35">
      <c r="A8" s="103"/>
      <c r="B8" s="104" t="s">
        <v>77</v>
      </c>
      <c r="C8" s="95" t="s">
        <v>24</v>
      </c>
      <c r="D8" s="95" t="s">
        <v>25</v>
      </c>
      <c r="E8" s="96" t="s">
        <v>26</v>
      </c>
    </row>
    <row r="9" spans="1:5" ht="50.15" customHeight="1" x14ac:dyDescent="0.35">
      <c r="A9" s="59">
        <v>1</v>
      </c>
      <c r="B9" s="60" t="s">
        <v>180</v>
      </c>
      <c r="C9" s="19" t="s">
        <v>311</v>
      </c>
      <c r="D9" s="165"/>
      <c r="E9" s="81">
        <f>IF(C9="Fully met", 1, IF(C9="Partially met",0.5, 0))</f>
        <v>1</v>
      </c>
    </row>
    <row r="10" spans="1:5" ht="150" customHeight="1" x14ac:dyDescent="0.35">
      <c r="A10" s="99">
        <v>2</v>
      </c>
      <c r="B10" s="60" t="s">
        <v>94</v>
      </c>
      <c r="C10" s="28" t="s">
        <v>311</v>
      </c>
      <c r="D10" s="165" t="s">
        <v>315</v>
      </c>
      <c r="E10" s="81">
        <f>IF(C10="Fully met", 1, IF(C10="Partially met",0.5, 0))</f>
        <v>1</v>
      </c>
    </row>
    <row r="11" spans="1:5" ht="80.150000000000006" customHeight="1" x14ac:dyDescent="0.35">
      <c r="A11" s="59">
        <v>3</v>
      </c>
      <c r="B11" s="60" t="s">
        <v>79</v>
      </c>
      <c r="C11" s="19" t="s">
        <v>311</v>
      </c>
      <c r="D11" s="165"/>
      <c r="E11" s="81">
        <f>IF(C11="Fully met", 1, IF(C11="Partially met",0.5, 0))</f>
        <v>1</v>
      </c>
    </row>
    <row r="12" spans="1:5" ht="50.15" customHeight="1" x14ac:dyDescent="0.35">
      <c r="A12" s="113">
        <v>4</v>
      </c>
      <c r="B12" s="114" t="s">
        <v>181</v>
      </c>
      <c r="C12" s="19" t="s">
        <v>311</v>
      </c>
      <c r="D12" s="165"/>
      <c r="E12" s="81">
        <f t="shared" ref="E12" si="0">IF(C12="Fully met", 1, IF(C12="Partially met",0.5, 0))</f>
        <v>1</v>
      </c>
    </row>
    <row r="13" spans="1:5" ht="80.150000000000006" customHeight="1" x14ac:dyDescent="0.35">
      <c r="A13" s="113">
        <v>5</v>
      </c>
      <c r="B13" s="115" t="s">
        <v>182</v>
      </c>
      <c r="C13" s="19" t="s">
        <v>311</v>
      </c>
      <c r="D13" s="165"/>
      <c r="E13" s="81">
        <f>IF(C13="Fully met", 1, IF(C13="Partially met",0.5, 0))</f>
        <v>1</v>
      </c>
    </row>
    <row r="14" spans="1:5" ht="50.15" customHeight="1" x14ac:dyDescent="0.35">
      <c r="A14" s="113">
        <v>6</v>
      </c>
      <c r="B14" s="114" t="s">
        <v>183</v>
      </c>
      <c r="C14" s="19" t="s">
        <v>311</v>
      </c>
      <c r="D14" s="165"/>
      <c r="E14" s="81">
        <f t="shared" ref="E14:E26" si="1">IF(C14="Fully met", 1, IF(C14="Partially met",0.5, 0))</f>
        <v>1</v>
      </c>
    </row>
    <row r="15" spans="1:5" ht="50.15" customHeight="1" x14ac:dyDescent="0.35">
      <c r="A15" s="113">
        <v>7</v>
      </c>
      <c r="B15" s="114" t="s">
        <v>184</v>
      </c>
      <c r="C15" s="19" t="s">
        <v>311</v>
      </c>
      <c r="D15" s="165"/>
      <c r="E15" s="81">
        <f t="shared" si="1"/>
        <v>1</v>
      </c>
    </row>
    <row r="16" spans="1:5" ht="50.15" customHeight="1" x14ac:dyDescent="0.35">
      <c r="A16" s="113">
        <v>8</v>
      </c>
      <c r="B16" s="114" t="s">
        <v>185</v>
      </c>
      <c r="C16" s="19" t="s">
        <v>311</v>
      </c>
      <c r="D16" s="165"/>
      <c r="E16" s="81">
        <f t="shared" si="1"/>
        <v>1</v>
      </c>
    </row>
    <row r="17" spans="1:5" ht="75.5" customHeight="1" x14ac:dyDescent="0.35">
      <c r="A17" s="59">
        <v>9</v>
      </c>
      <c r="B17" s="60" t="s">
        <v>186</v>
      </c>
      <c r="C17" s="19" t="s">
        <v>311</v>
      </c>
      <c r="D17" s="166"/>
      <c r="E17" s="81">
        <f t="shared" si="1"/>
        <v>1</v>
      </c>
    </row>
    <row r="18" spans="1:5" ht="144" customHeight="1" x14ac:dyDescent="0.35">
      <c r="A18" s="59">
        <v>10</v>
      </c>
      <c r="B18" s="60" t="s">
        <v>187</v>
      </c>
      <c r="C18" s="19" t="s">
        <v>312</v>
      </c>
      <c r="D18" s="165" t="s">
        <v>322</v>
      </c>
      <c r="E18" s="81">
        <f t="shared" si="1"/>
        <v>0.5</v>
      </c>
    </row>
    <row r="19" spans="1:5" ht="50.15" customHeight="1" x14ac:dyDescent="0.35">
      <c r="A19" s="59">
        <v>11</v>
      </c>
      <c r="B19" s="60" t="s">
        <v>110</v>
      </c>
      <c r="C19" s="19" t="s">
        <v>311</v>
      </c>
      <c r="D19" s="165"/>
      <c r="E19" s="81">
        <f t="shared" si="1"/>
        <v>1</v>
      </c>
    </row>
    <row r="20" spans="1:5" ht="50.15" customHeight="1" x14ac:dyDescent="0.35">
      <c r="A20" s="59">
        <v>12</v>
      </c>
      <c r="B20" s="60" t="s">
        <v>188</v>
      </c>
      <c r="C20" s="19" t="s">
        <v>311</v>
      </c>
      <c r="D20" s="165"/>
      <c r="E20" s="81">
        <f t="shared" si="1"/>
        <v>1</v>
      </c>
    </row>
    <row r="21" spans="1:5" ht="50.15" customHeight="1" x14ac:dyDescent="0.35">
      <c r="A21" s="59">
        <v>13</v>
      </c>
      <c r="B21" s="60" t="s">
        <v>189</v>
      </c>
      <c r="C21" s="19" t="s">
        <v>311</v>
      </c>
      <c r="D21" s="165"/>
      <c r="E21" s="81">
        <f t="shared" si="1"/>
        <v>1</v>
      </c>
    </row>
    <row r="22" spans="1:5" ht="72.5" customHeight="1" x14ac:dyDescent="0.35">
      <c r="A22" s="59">
        <v>14</v>
      </c>
      <c r="B22" s="60" t="s">
        <v>190</v>
      </c>
      <c r="C22" s="19" t="s">
        <v>312</v>
      </c>
      <c r="D22" s="165" t="s">
        <v>321</v>
      </c>
      <c r="E22" s="81">
        <f t="shared" si="1"/>
        <v>0.5</v>
      </c>
    </row>
    <row r="23" spans="1:5" ht="50.15" customHeight="1" x14ac:dyDescent="0.35">
      <c r="A23" s="59">
        <v>15</v>
      </c>
      <c r="B23" s="60" t="s">
        <v>191</v>
      </c>
      <c r="C23" s="19" t="s">
        <v>311</v>
      </c>
      <c r="D23" s="165"/>
      <c r="E23" s="81">
        <f t="shared" si="1"/>
        <v>1</v>
      </c>
    </row>
    <row r="24" spans="1:5" ht="50.15" customHeight="1" x14ac:dyDescent="0.35">
      <c r="A24" s="59">
        <v>16</v>
      </c>
      <c r="B24" s="60" t="s">
        <v>192</v>
      </c>
      <c r="C24" s="19" t="s">
        <v>311</v>
      </c>
      <c r="D24" s="165"/>
      <c r="E24" s="81">
        <f t="shared" si="1"/>
        <v>1</v>
      </c>
    </row>
    <row r="25" spans="1:5" ht="50.15" customHeight="1" x14ac:dyDescent="0.35">
      <c r="A25" s="59">
        <v>17</v>
      </c>
      <c r="B25" s="60" t="s">
        <v>114</v>
      </c>
      <c r="C25" s="19" t="s">
        <v>311</v>
      </c>
      <c r="D25" s="165"/>
      <c r="E25" s="81">
        <f t="shared" si="1"/>
        <v>1</v>
      </c>
    </row>
    <row r="26" spans="1:5" ht="50.15" customHeight="1" x14ac:dyDescent="0.35">
      <c r="A26" s="59">
        <v>18</v>
      </c>
      <c r="B26" s="60" t="s">
        <v>115</v>
      </c>
      <c r="C26" s="19" t="s">
        <v>311</v>
      </c>
      <c r="D26" s="165"/>
      <c r="E26" s="81">
        <f t="shared" si="1"/>
        <v>1</v>
      </c>
    </row>
    <row r="27" spans="1:5" ht="15.65" customHeight="1" x14ac:dyDescent="0.35">
      <c r="A27" s="82"/>
      <c r="B27" s="83"/>
      <c r="C27" s="83"/>
      <c r="D27" s="85" t="s">
        <v>90</v>
      </c>
      <c r="E27" s="46">
        <f>SUM(E9:E26)</f>
        <v>17</v>
      </c>
    </row>
    <row r="28" spans="1:5" ht="14.5" customHeight="1" thickBot="1" x14ac:dyDescent="0.4">
      <c r="A28" s="86"/>
      <c r="B28" s="87"/>
      <c r="C28" s="87"/>
      <c r="D28" s="89"/>
      <c r="E28" s="80" t="s">
        <v>153</v>
      </c>
    </row>
    <row r="29" spans="1:5" ht="15" thickBot="1" x14ac:dyDescent="0.4"/>
    <row r="30" spans="1:5" ht="30" customHeight="1" x14ac:dyDescent="0.35">
      <c r="A30" s="101"/>
      <c r="B30" s="62" t="s">
        <v>193</v>
      </c>
      <c r="C30" s="62"/>
      <c r="D30" s="62"/>
      <c r="E30" s="102"/>
    </row>
    <row r="31" spans="1:5" ht="30" customHeight="1" x14ac:dyDescent="0.35">
      <c r="A31" s="103"/>
      <c r="B31" s="104" t="s">
        <v>77</v>
      </c>
      <c r="C31" s="95" t="s">
        <v>24</v>
      </c>
      <c r="D31" s="95" t="s">
        <v>25</v>
      </c>
      <c r="E31" s="96" t="s">
        <v>26</v>
      </c>
    </row>
    <row r="32" spans="1:5" ht="80.150000000000006" customHeight="1" x14ac:dyDescent="0.35">
      <c r="A32" s="59">
        <v>1</v>
      </c>
      <c r="B32" s="60" t="s">
        <v>119</v>
      </c>
      <c r="C32" s="19" t="s">
        <v>311</v>
      </c>
      <c r="D32" s="165"/>
      <c r="E32" s="81">
        <f>IF(C32="Fully met", 1, IF(C32="Partially met",0.5, 0))</f>
        <v>1</v>
      </c>
    </row>
    <row r="33" spans="1:5" ht="80.150000000000006" customHeight="1" x14ac:dyDescent="0.35">
      <c r="A33" s="59">
        <v>2</v>
      </c>
      <c r="B33" s="60" t="s">
        <v>120</v>
      </c>
      <c r="C33" s="19" t="s">
        <v>311</v>
      </c>
      <c r="D33" s="165"/>
      <c r="E33" s="81">
        <f t="shared" ref="E33:E44" si="2">IF(C33="Fully met", 1, IF(C33="Partially met",0.5, 0))</f>
        <v>1</v>
      </c>
    </row>
    <row r="34" spans="1:5" ht="50.15" customHeight="1" x14ac:dyDescent="0.35">
      <c r="A34" s="59">
        <v>3</v>
      </c>
      <c r="B34" s="60" t="s">
        <v>121</v>
      </c>
      <c r="C34" s="19" t="s">
        <v>311</v>
      </c>
      <c r="D34" s="165"/>
      <c r="E34" s="81">
        <f t="shared" si="2"/>
        <v>1</v>
      </c>
    </row>
    <row r="35" spans="1:5" ht="50.15" customHeight="1" x14ac:dyDescent="0.35">
      <c r="A35" s="59">
        <v>4</v>
      </c>
      <c r="B35" s="60" t="s">
        <v>154</v>
      </c>
      <c r="C35" s="19" t="s">
        <v>311</v>
      </c>
      <c r="D35" s="165"/>
      <c r="E35" s="81">
        <f t="shared" si="2"/>
        <v>1</v>
      </c>
    </row>
    <row r="36" spans="1:5" ht="50.15" customHeight="1" x14ac:dyDescent="0.35">
      <c r="A36" s="59">
        <v>5</v>
      </c>
      <c r="B36" s="60" t="s">
        <v>123</v>
      </c>
      <c r="C36" s="19" t="s">
        <v>311</v>
      </c>
      <c r="D36" s="165"/>
      <c r="E36" s="81">
        <f t="shared" si="2"/>
        <v>1</v>
      </c>
    </row>
    <row r="37" spans="1:5" ht="50.15" customHeight="1" x14ac:dyDescent="0.35">
      <c r="A37" s="59">
        <v>6</v>
      </c>
      <c r="B37" s="60" t="s">
        <v>124</v>
      </c>
      <c r="C37" s="19" t="s">
        <v>311</v>
      </c>
      <c r="D37" s="165"/>
      <c r="E37" s="81">
        <f t="shared" si="2"/>
        <v>1</v>
      </c>
    </row>
    <row r="38" spans="1:5" ht="50.15" customHeight="1" x14ac:dyDescent="0.35">
      <c r="A38" s="59">
        <v>7</v>
      </c>
      <c r="B38" s="60" t="s">
        <v>155</v>
      </c>
      <c r="C38" s="19" t="s">
        <v>311</v>
      </c>
      <c r="D38" s="165"/>
      <c r="E38" s="81">
        <f t="shared" si="2"/>
        <v>1</v>
      </c>
    </row>
    <row r="39" spans="1:5" ht="50.15" customHeight="1" x14ac:dyDescent="0.35">
      <c r="A39" s="59">
        <v>8</v>
      </c>
      <c r="B39" s="60" t="s">
        <v>126</v>
      </c>
      <c r="C39" s="19" t="s">
        <v>311</v>
      </c>
      <c r="D39" s="165"/>
      <c r="E39" s="81">
        <f t="shared" si="2"/>
        <v>1</v>
      </c>
    </row>
    <row r="40" spans="1:5" ht="50.15" customHeight="1" x14ac:dyDescent="0.35">
      <c r="A40" s="59">
        <v>9</v>
      </c>
      <c r="B40" s="60" t="s">
        <v>194</v>
      </c>
      <c r="C40" s="19" t="s">
        <v>311</v>
      </c>
      <c r="D40" s="165"/>
      <c r="E40" s="81">
        <f t="shared" si="2"/>
        <v>1</v>
      </c>
    </row>
    <row r="41" spans="1:5" ht="50.15" customHeight="1" x14ac:dyDescent="0.35">
      <c r="A41" s="59">
        <v>10</v>
      </c>
      <c r="B41" s="60" t="s">
        <v>195</v>
      </c>
      <c r="C41" s="19" t="s">
        <v>311</v>
      </c>
      <c r="D41" s="165"/>
      <c r="E41" s="81">
        <f t="shared" si="2"/>
        <v>1</v>
      </c>
    </row>
    <row r="42" spans="1:5" ht="50.15" customHeight="1" x14ac:dyDescent="0.35">
      <c r="A42" s="59">
        <v>11</v>
      </c>
      <c r="B42" s="60" t="s">
        <v>196</v>
      </c>
      <c r="C42" s="19" t="s">
        <v>311</v>
      </c>
      <c r="D42" s="165"/>
      <c r="E42" s="81">
        <f t="shared" si="2"/>
        <v>1</v>
      </c>
    </row>
    <row r="43" spans="1:5" ht="50.15" customHeight="1" x14ac:dyDescent="0.35">
      <c r="A43" s="59">
        <v>12</v>
      </c>
      <c r="B43" s="60" t="s">
        <v>114</v>
      </c>
      <c r="C43" s="19" t="s">
        <v>311</v>
      </c>
      <c r="D43" s="165"/>
      <c r="E43" s="81">
        <f t="shared" si="2"/>
        <v>1</v>
      </c>
    </row>
    <row r="44" spans="1:5" ht="50.15" customHeight="1" x14ac:dyDescent="0.35">
      <c r="A44" s="59">
        <v>13</v>
      </c>
      <c r="B44" s="60" t="s">
        <v>127</v>
      </c>
      <c r="C44" s="19" t="s">
        <v>311</v>
      </c>
      <c r="D44" s="165"/>
      <c r="E44" s="81">
        <f t="shared" si="2"/>
        <v>1</v>
      </c>
    </row>
    <row r="45" spans="1:5" ht="15.65" customHeight="1" x14ac:dyDescent="0.35">
      <c r="A45" s="82"/>
      <c r="B45" s="83"/>
      <c r="C45" s="83"/>
      <c r="D45" s="85" t="s">
        <v>90</v>
      </c>
      <c r="E45" s="46">
        <f>SUM(E32:E44)</f>
        <v>13</v>
      </c>
    </row>
    <row r="46" spans="1:5" ht="15" customHeight="1" thickBot="1" x14ac:dyDescent="0.4">
      <c r="A46" s="86"/>
      <c r="B46" s="87"/>
      <c r="C46" s="87"/>
      <c r="D46" s="89"/>
      <c r="E46" s="80" t="s">
        <v>177</v>
      </c>
    </row>
    <row r="47" spans="1:5" ht="15" thickBot="1" x14ac:dyDescent="0.4"/>
    <row r="48" spans="1:5" ht="30" customHeight="1" x14ac:dyDescent="0.35">
      <c r="A48" s="101"/>
      <c r="B48" s="62" t="s">
        <v>197</v>
      </c>
      <c r="C48" s="62"/>
      <c r="D48" s="62"/>
      <c r="E48" s="102"/>
    </row>
    <row r="49" spans="1:5" ht="30" customHeight="1" x14ac:dyDescent="0.35">
      <c r="A49" s="103"/>
      <c r="B49" s="104" t="s">
        <v>77</v>
      </c>
      <c r="C49" s="95" t="s">
        <v>24</v>
      </c>
      <c r="D49" s="95" t="s">
        <v>25</v>
      </c>
      <c r="E49" s="96" t="s">
        <v>26</v>
      </c>
    </row>
    <row r="50" spans="1:5" ht="50.15" customHeight="1" x14ac:dyDescent="0.35">
      <c r="A50" s="59">
        <v>1</v>
      </c>
      <c r="B50" s="60" t="s">
        <v>198</v>
      </c>
      <c r="C50" s="19" t="s">
        <v>311</v>
      </c>
      <c r="D50" s="165"/>
      <c r="E50" s="81">
        <f>IF(C50="Fully met", 1, IF(C50="Partially met",0.5, 0))</f>
        <v>1</v>
      </c>
    </row>
    <row r="51" spans="1:5" ht="79.5" customHeight="1" x14ac:dyDescent="0.35">
      <c r="A51" s="59">
        <v>2</v>
      </c>
      <c r="B51" s="60" t="s">
        <v>199</v>
      </c>
      <c r="C51" s="19" t="s">
        <v>311</v>
      </c>
      <c r="D51" s="165" t="s">
        <v>323</v>
      </c>
      <c r="E51" s="81">
        <f t="shared" ref="E51:E55" si="3">IF(C51="Fully met", 1, IF(C51="Partially met",0.5, 0))</f>
        <v>1</v>
      </c>
    </row>
    <row r="52" spans="1:5" ht="46.5" x14ac:dyDescent="0.35">
      <c r="A52" s="59">
        <v>3</v>
      </c>
      <c r="B52" s="60" t="s">
        <v>160</v>
      </c>
      <c r="C52" s="19" t="s">
        <v>311</v>
      </c>
      <c r="D52" s="165"/>
      <c r="E52" s="81">
        <f t="shared" si="3"/>
        <v>1</v>
      </c>
    </row>
    <row r="53" spans="1:5" ht="50.15" customHeight="1" x14ac:dyDescent="0.35">
      <c r="A53" s="59">
        <v>4</v>
      </c>
      <c r="B53" s="60" t="s">
        <v>200</v>
      </c>
      <c r="C53" s="19" t="s">
        <v>311</v>
      </c>
      <c r="D53" s="165"/>
      <c r="E53" s="81">
        <f t="shared" si="3"/>
        <v>1</v>
      </c>
    </row>
    <row r="54" spans="1:5" ht="80.150000000000006" customHeight="1" x14ac:dyDescent="0.35">
      <c r="A54" s="59">
        <v>5</v>
      </c>
      <c r="B54" s="60" t="s">
        <v>162</v>
      </c>
      <c r="C54" s="19" t="s">
        <v>311</v>
      </c>
      <c r="D54" s="165"/>
      <c r="E54" s="81">
        <f t="shared" si="3"/>
        <v>1</v>
      </c>
    </row>
    <row r="55" spans="1:5" ht="50.15" customHeight="1" x14ac:dyDescent="0.35">
      <c r="A55" s="59">
        <v>6</v>
      </c>
      <c r="B55" s="60" t="s">
        <v>201</v>
      </c>
      <c r="C55" s="19" t="s">
        <v>311</v>
      </c>
      <c r="D55" s="165"/>
      <c r="E55" s="81">
        <f t="shared" si="3"/>
        <v>1</v>
      </c>
    </row>
    <row r="56" spans="1:5" ht="15.65" customHeight="1" x14ac:dyDescent="0.35">
      <c r="A56" s="82"/>
      <c r="B56" s="83"/>
      <c r="C56" s="83"/>
      <c r="D56" s="85" t="s">
        <v>90</v>
      </c>
      <c r="E56" s="46">
        <f>SUM(E50:E55)</f>
        <v>6</v>
      </c>
    </row>
    <row r="57" spans="1:5" ht="15" customHeight="1" thickBot="1" x14ac:dyDescent="0.4">
      <c r="A57" s="86"/>
      <c r="B57" s="87"/>
      <c r="C57" s="87"/>
      <c r="D57" s="89"/>
      <c r="E57" s="80" t="s">
        <v>164</v>
      </c>
    </row>
    <row r="58" spans="1:5" ht="15" thickBot="1" x14ac:dyDescent="0.4">
      <c r="A58" s="2"/>
    </row>
    <row r="59" spans="1:5" ht="30" customHeight="1" x14ac:dyDescent="0.35">
      <c r="A59" s="101"/>
      <c r="B59" s="62" t="s">
        <v>202</v>
      </c>
      <c r="C59" s="62"/>
      <c r="D59" s="62"/>
      <c r="E59" s="102"/>
    </row>
    <row r="60" spans="1:5" ht="30" customHeight="1" x14ac:dyDescent="0.35">
      <c r="A60" s="103"/>
      <c r="B60" s="104" t="s">
        <v>77</v>
      </c>
      <c r="C60" s="95" t="s">
        <v>24</v>
      </c>
      <c r="D60" s="95" t="s">
        <v>25</v>
      </c>
      <c r="E60" s="96" t="s">
        <v>26</v>
      </c>
    </row>
    <row r="61" spans="1:5" ht="80.150000000000006" customHeight="1" x14ac:dyDescent="0.35">
      <c r="A61" s="59">
        <v>1</v>
      </c>
      <c r="B61" s="60" t="s">
        <v>203</v>
      </c>
      <c r="C61" s="19" t="s">
        <v>311</v>
      </c>
      <c r="D61" s="165"/>
      <c r="E61" s="81">
        <f>IF(C61="Fully met", 1, IF(C61="Partially met",0.5, 0))</f>
        <v>1</v>
      </c>
    </row>
    <row r="62" spans="1:5" ht="50.15" customHeight="1" x14ac:dyDescent="0.35">
      <c r="A62" s="59">
        <v>2</v>
      </c>
      <c r="B62" s="60" t="s">
        <v>168</v>
      </c>
      <c r="C62" s="19" t="s">
        <v>311</v>
      </c>
      <c r="D62" s="165"/>
      <c r="E62" s="81">
        <f t="shared" ref="E62:E63" si="4">IF(C62="Fully met", 1, IF(C62="Partially met",0.5, 0))</f>
        <v>1</v>
      </c>
    </row>
    <row r="63" spans="1:5" ht="80.150000000000006" customHeight="1" x14ac:dyDescent="0.35">
      <c r="A63" s="59">
        <v>3</v>
      </c>
      <c r="B63" s="98" t="s">
        <v>204</v>
      </c>
      <c r="C63" s="19" t="s">
        <v>311</v>
      </c>
      <c r="D63" s="165"/>
      <c r="E63" s="81">
        <f t="shared" si="4"/>
        <v>1</v>
      </c>
    </row>
    <row r="64" spans="1:5" ht="130" customHeight="1" x14ac:dyDescent="0.35">
      <c r="A64" s="99">
        <v>4</v>
      </c>
      <c r="B64" s="60" t="s">
        <v>174</v>
      </c>
      <c r="C64" s="28" t="s">
        <v>311</v>
      </c>
      <c r="D64" s="165"/>
      <c r="E64" s="81">
        <f>IF(C64="Fully met", 1, IF(C64="Partially met",0.5, 0))</f>
        <v>1</v>
      </c>
    </row>
    <row r="65" spans="1:5" ht="50.15" customHeight="1" x14ac:dyDescent="0.35">
      <c r="A65" s="59">
        <v>5</v>
      </c>
      <c r="B65" s="100" t="s">
        <v>172</v>
      </c>
      <c r="C65" s="19" t="s">
        <v>311</v>
      </c>
      <c r="D65" s="165"/>
      <c r="E65" s="81">
        <f>IF(C65="Fully met", 1, IF(C65="Partially met",0.5, 0))</f>
        <v>1</v>
      </c>
    </row>
    <row r="66" spans="1:5" ht="50.15" customHeight="1" x14ac:dyDescent="0.35">
      <c r="A66" s="59">
        <v>6</v>
      </c>
      <c r="B66" s="60" t="s">
        <v>173</v>
      </c>
      <c r="C66" s="19" t="s">
        <v>311</v>
      </c>
      <c r="D66" s="165"/>
      <c r="E66" s="81">
        <f t="shared" ref="E66:E72" si="5">IF(C66="Fully met", 1, IF(C66="Partially met",0.5, 0))</f>
        <v>1</v>
      </c>
    </row>
    <row r="67" spans="1:5" ht="80.150000000000006" customHeight="1" x14ac:dyDescent="0.35">
      <c r="A67" s="59">
        <v>7</v>
      </c>
      <c r="B67" s="60" t="s">
        <v>205</v>
      </c>
      <c r="C67" s="19" t="s">
        <v>311</v>
      </c>
      <c r="D67" s="165"/>
      <c r="E67" s="81">
        <f t="shared" si="5"/>
        <v>1</v>
      </c>
    </row>
    <row r="68" spans="1:5" ht="50.15" customHeight="1" x14ac:dyDescent="0.35">
      <c r="A68" s="59">
        <v>8</v>
      </c>
      <c r="B68" s="60" t="s">
        <v>206</v>
      </c>
      <c r="C68" s="19" t="s">
        <v>311</v>
      </c>
      <c r="D68" s="165"/>
      <c r="E68" s="81">
        <f t="shared" si="5"/>
        <v>1</v>
      </c>
    </row>
    <row r="69" spans="1:5" ht="80.150000000000006" customHeight="1" x14ac:dyDescent="0.35">
      <c r="A69" s="59">
        <v>9</v>
      </c>
      <c r="B69" s="60" t="s">
        <v>207</v>
      </c>
      <c r="C69" s="19" t="s">
        <v>311</v>
      </c>
      <c r="D69" s="165"/>
      <c r="E69" s="81">
        <f t="shared" si="5"/>
        <v>1</v>
      </c>
    </row>
    <row r="70" spans="1:5" ht="50.15" customHeight="1" x14ac:dyDescent="0.35">
      <c r="A70" s="59">
        <v>10</v>
      </c>
      <c r="B70" s="60" t="s">
        <v>170</v>
      </c>
      <c r="C70" s="19" t="s">
        <v>311</v>
      </c>
      <c r="D70" s="165"/>
      <c r="E70" s="81">
        <f t="shared" si="5"/>
        <v>1</v>
      </c>
    </row>
    <row r="71" spans="1:5" ht="50.15" customHeight="1" x14ac:dyDescent="0.35">
      <c r="A71" s="59">
        <v>11</v>
      </c>
      <c r="B71" s="60" t="s">
        <v>136</v>
      </c>
      <c r="C71" s="19" t="s">
        <v>311</v>
      </c>
      <c r="D71" s="165"/>
      <c r="E71" s="81">
        <f t="shared" si="5"/>
        <v>1</v>
      </c>
    </row>
    <row r="72" spans="1:5" ht="50.15" customHeight="1" x14ac:dyDescent="0.35">
      <c r="A72" s="59">
        <v>12</v>
      </c>
      <c r="B72" s="60" t="s">
        <v>208</v>
      </c>
      <c r="C72" s="19" t="s">
        <v>311</v>
      </c>
      <c r="D72" s="165"/>
      <c r="E72" s="81">
        <f t="shared" si="5"/>
        <v>1</v>
      </c>
    </row>
    <row r="73" spans="1:5" ht="15.65" customHeight="1" x14ac:dyDescent="0.35">
      <c r="A73" s="82"/>
      <c r="B73" s="83"/>
      <c r="C73" s="83"/>
      <c r="D73" s="85" t="s">
        <v>90</v>
      </c>
      <c r="E73" s="46">
        <f>SUM(E61:E72)</f>
        <v>12</v>
      </c>
    </row>
    <row r="74" spans="1:5" ht="15" customHeight="1" thickBot="1" x14ac:dyDescent="0.4">
      <c r="A74" s="86"/>
      <c r="B74" s="87"/>
      <c r="C74" s="87"/>
      <c r="D74" s="89"/>
      <c r="E74" s="80" t="s">
        <v>91</v>
      </c>
    </row>
  </sheetData>
  <sheetProtection algorithmName="SHA-512" hashValue="FIN/MHYMcDQcmcaK38/dZX68RA39yltHp4f7ARM+V2Pf61o3vSfnV5PLm355iQwV0Nw1NZneNfGdsNPXOGao9A==" saltValue="9/9cbxoE1cDJJz3iC735bA==" spinCount="100000" sheet="1" formatCells="0" formatColumns="0" formatRows="0"/>
  <dataValidations count="1">
    <dataValidation type="list" allowBlank="1" showInputMessage="1" showErrorMessage="1" sqref="C32:C44 C50:C55 C9:C26 C61:C72" xr:uid="{00000000-0002-0000-05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2&amp;RSecond Grade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77"/>
  <sheetViews>
    <sheetView zoomScaleNormal="100" workbookViewId="0"/>
  </sheetViews>
  <sheetFormatPr defaultColWidth="8.7265625"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1" t="s">
        <v>22</v>
      </c>
      <c r="B1" s="31"/>
      <c r="C1" s="106"/>
      <c r="D1" s="31"/>
      <c r="E1" s="31"/>
    </row>
    <row r="2" spans="1:5" ht="15.5" x14ac:dyDescent="0.35">
      <c r="A2" s="107"/>
    </row>
    <row r="3" spans="1:5" ht="15.5" x14ac:dyDescent="0.35">
      <c r="A3" s="108" t="s">
        <v>74</v>
      </c>
      <c r="B3" s="108"/>
      <c r="C3" s="109"/>
      <c r="D3" s="108"/>
      <c r="E3" s="108"/>
    </row>
    <row r="5" spans="1:5" ht="18.5" x14ac:dyDescent="0.45">
      <c r="A5" s="110" t="s">
        <v>209</v>
      </c>
      <c r="B5" s="110"/>
      <c r="C5" s="29"/>
      <c r="D5" s="110"/>
      <c r="E5" s="110"/>
    </row>
    <row r="6" spans="1:5" ht="16" thickBot="1" x14ac:dyDescent="0.4">
      <c r="A6" s="112"/>
      <c r="B6" s="112"/>
      <c r="C6" s="112"/>
      <c r="D6" s="112"/>
      <c r="E6" s="112"/>
    </row>
    <row r="7" spans="1:5" ht="30" customHeight="1" x14ac:dyDescent="0.35">
      <c r="A7" s="101"/>
      <c r="B7" s="62" t="s">
        <v>179</v>
      </c>
      <c r="C7" s="63"/>
      <c r="D7" s="62"/>
      <c r="E7" s="102"/>
    </row>
    <row r="8" spans="1:5" ht="30" customHeight="1" x14ac:dyDescent="0.35">
      <c r="A8" s="103"/>
      <c r="B8" s="104" t="s">
        <v>77</v>
      </c>
      <c r="C8" s="95" t="s">
        <v>24</v>
      </c>
      <c r="D8" s="95" t="s">
        <v>25</v>
      </c>
      <c r="E8" s="96" t="s">
        <v>26</v>
      </c>
    </row>
    <row r="9" spans="1:5" ht="81" customHeight="1" x14ac:dyDescent="0.35">
      <c r="A9" s="59">
        <v>1</v>
      </c>
      <c r="B9" s="60" t="s">
        <v>210</v>
      </c>
      <c r="C9" s="21" t="s">
        <v>311</v>
      </c>
      <c r="D9" s="165"/>
      <c r="E9" s="81">
        <f>IF(C9="Fully met", 1, IF(C9="Partially met",0.5, 0))</f>
        <v>1</v>
      </c>
    </row>
    <row r="10" spans="1:5" ht="81" customHeight="1" x14ac:dyDescent="0.35">
      <c r="A10" s="59">
        <v>2</v>
      </c>
      <c r="B10" s="98" t="s">
        <v>79</v>
      </c>
      <c r="C10" s="21" t="s">
        <v>311</v>
      </c>
      <c r="D10" s="165"/>
      <c r="E10" s="81">
        <f t="shared" ref="E10:E11" si="0">IF(C10="Fully met", 1, IF(C10="Partially met",0.5, 0))</f>
        <v>1</v>
      </c>
    </row>
    <row r="11" spans="1:5" ht="50.15" customHeight="1" x14ac:dyDescent="0.35">
      <c r="A11" s="99">
        <v>3</v>
      </c>
      <c r="B11" s="98" t="s">
        <v>181</v>
      </c>
      <c r="C11" s="28" t="s">
        <v>311</v>
      </c>
      <c r="D11" s="165"/>
      <c r="E11" s="81">
        <f t="shared" si="0"/>
        <v>1</v>
      </c>
    </row>
    <row r="12" spans="1:5" ht="150" customHeight="1" x14ac:dyDescent="0.35">
      <c r="A12" s="99">
        <v>4</v>
      </c>
      <c r="B12" s="60" t="s">
        <v>94</v>
      </c>
      <c r="C12" s="28" t="s">
        <v>311</v>
      </c>
      <c r="D12" s="165"/>
      <c r="E12" s="81">
        <f>IF(C12="Fully met", 1, IF(C12="Partially met",0.5, 0))</f>
        <v>1</v>
      </c>
    </row>
    <row r="13" spans="1:5" ht="80.150000000000006" customHeight="1" x14ac:dyDescent="0.35">
      <c r="A13" s="59">
        <v>5</v>
      </c>
      <c r="B13" s="100" t="s">
        <v>182</v>
      </c>
      <c r="C13" s="21" t="s">
        <v>309</v>
      </c>
      <c r="D13" s="165" t="s">
        <v>334</v>
      </c>
      <c r="E13" s="81">
        <f>IF(C13="Fully met", 1, IF(C13="Partially met",0.5, 0))</f>
        <v>0</v>
      </c>
    </row>
    <row r="14" spans="1:5" ht="50.15" customHeight="1" x14ac:dyDescent="0.35">
      <c r="A14" s="59">
        <v>6</v>
      </c>
      <c r="B14" s="60" t="s">
        <v>211</v>
      </c>
      <c r="C14" s="21" t="s">
        <v>311</v>
      </c>
      <c r="D14" s="165"/>
      <c r="E14" s="81">
        <f t="shared" ref="E14:E26" si="1">IF(C14="Fully met", 1, IF(C14="Partially met",0.5, 0))</f>
        <v>1</v>
      </c>
    </row>
    <row r="15" spans="1:5" ht="50.15" customHeight="1" x14ac:dyDescent="0.35">
      <c r="A15" s="59">
        <v>7</v>
      </c>
      <c r="B15" s="60" t="s">
        <v>212</v>
      </c>
      <c r="C15" s="21" t="s">
        <v>311</v>
      </c>
      <c r="D15" s="165"/>
      <c r="E15" s="81">
        <f t="shared" si="1"/>
        <v>1</v>
      </c>
    </row>
    <row r="16" spans="1:5" ht="50.15" customHeight="1" x14ac:dyDescent="0.35">
      <c r="A16" s="59">
        <v>8</v>
      </c>
      <c r="B16" s="60" t="s">
        <v>185</v>
      </c>
      <c r="C16" s="21" t="s">
        <v>311</v>
      </c>
      <c r="D16" s="165"/>
      <c r="E16" s="81">
        <f t="shared" si="1"/>
        <v>1</v>
      </c>
    </row>
    <row r="17" spans="1:5" ht="50.15" customHeight="1" x14ac:dyDescent="0.35">
      <c r="A17" s="59">
        <v>9</v>
      </c>
      <c r="B17" s="60" t="s">
        <v>213</v>
      </c>
      <c r="C17" s="21" t="s">
        <v>311</v>
      </c>
      <c r="D17" s="165"/>
      <c r="E17" s="81">
        <f t="shared" si="1"/>
        <v>1</v>
      </c>
    </row>
    <row r="18" spans="1:5" ht="50.15" customHeight="1" x14ac:dyDescent="0.35">
      <c r="A18" s="59">
        <v>10</v>
      </c>
      <c r="B18" s="60" t="s">
        <v>187</v>
      </c>
      <c r="C18" s="21" t="s">
        <v>311</v>
      </c>
      <c r="D18" s="165"/>
      <c r="E18" s="81">
        <f t="shared" si="1"/>
        <v>1</v>
      </c>
    </row>
    <row r="19" spans="1:5" ht="76.5" customHeight="1" x14ac:dyDescent="0.35">
      <c r="A19" s="59">
        <v>11</v>
      </c>
      <c r="B19" s="60" t="s">
        <v>110</v>
      </c>
      <c r="C19" s="21" t="s">
        <v>312</v>
      </c>
      <c r="D19" s="165" t="s">
        <v>326</v>
      </c>
      <c r="E19" s="81">
        <f t="shared" si="1"/>
        <v>0.5</v>
      </c>
    </row>
    <row r="20" spans="1:5" ht="50.15" customHeight="1" x14ac:dyDescent="0.35">
      <c r="A20" s="59">
        <v>12</v>
      </c>
      <c r="B20" s="60" t="s">
        <v>188</v>
      </c>
      <c r="C20" s="21" t="s">
        <v>311</v>
      </c>
      <c r="D20" s="165"/>
      <c r="E20" s="81">
        <f t="shared" si="1"/>
        <v>1</v>
      </c>
    </row>
    <row r="21" spans="1:5" ht="50.15" customHeight="1" x14ac:dyDescent="0.35">
      <c r="A21" s="59">
        <v>13</v>
      </c>
      <c r="B21" s="60" t="s">
        <v>189</v>
      </c>
      <c r="C21" s="21" t="s">
        <v>311</v>
      </c>
      <c r="D21" s="165"/>
      <c r="E21" s="81">
        <f t="shared" si="1"/>
        <v>1</v>
      </c>
    </row>
    <row r="22" spans="1:5" ht="50.15" customHeight="1" x14ac:dyDescent="0.35">
      <c r="A22" s="59">
        <v>14</v>
      </c>
      <c r="B22" s="60" t="s">
        <v>190</v>
      </c>
      <c r="C22" s="21" t="s">
        <v>309</v>
      </c>
      <c r="D22" s="165" t="s">
        <v>325</v>
      </c>
      <c r="E22" s="81">
        <f t="shared" si="1"/>
        <v>0</v>
      </c>
    </row>
    <row r="23" spans="1:5" ht="50.15" customHeight="1" x14ac:dyDescent="0.35">
      <c r="A23" s="59">
        <v>15</v>
      </c>
      <c r="B23" s="60" t="s">
        <v>191</v>
      </c>
      <c r="C23" s="21" t="s">
        <v>312</v>
      </c>
      <c r="D23" s="165" t="s">
        <v>327</v>
      </c>
      <c r="E23" s="81">
        <f t="shared" si="1"/>
        <v>0.5</v>
      </c>
    </row>
    <row r="24" spans="1:5" ht="50.15" customHeight="1" x14ac:dyDescent="0.35">
      <c r="A24" s="59">
        <v>16</v>
      </c>
      <c r="B24" s="60" t="s">
        <v>214</v>
      </c>
      <c r="C24" s="21" t="s">
        <v>311</v>
      </c>
      <c r="D24" s="165"/>
      <c r="E24" s="81">
        <f t="shared" si="1"/>
        <v>1</v>
      </c>
    </row>
    <row r="25" spans="1:5" ht="50.15" customHeight="1" x14ac:dyDescent="0.35">
      <c r="A25" s="59">
        <v>17</v>
      </c>
      <c r="B25" s="60" t="s">
        <v>114</v>
      </c>
      <c r="C25" s="21" t="s">
        <v>311</v>
      </c>
      <c r="D25" s="165"/>
      <c r="E25" s="81">
        <f t="shared" si="1"/>
        <v>1</v>
      </c>
    </row>
    <row r="26" spans="1:5" ht="50.15" customHeight="1" x14ac:dyDescent="0.35">
      <c r="A26" s="59">
        <v>18</v>
      </c>
      <c r="B26" s="60" t="s">
        <v>115</v>
      </c>
      <c r="C26" s="21" t="s">
        <v>311</v>
      </c>
      <c r="D26" s="165"/>
      <c r="E26" s="81">
        <f t="shared" si="1"/>
        <v>1</v>
      </c>
    </row>
    <row r="27" spans="1:5" ht="15.65" customHeight="1" x14ac:dyDescent="0.35">
      <c r="A27" s="82"/>
      <c r="B27" s="83"/>
      <c r="C27" s="84"/>
      <c r="D27" s="85" t="s">
        <v>90</v>
      </c>
      <c r="E27" s="46">
        <f>SUM(E9:E26)</f>
        <v>15</v>
      </c>
    </row>
    <row r="28" spans="1:5" ht="15" customHeight="1" thickBot="1" x14ac:dyDescent="0.4">
      <c r="A28" s="86"/>
      <c r="B28" s="87"/>
      <c r="C28" s="88"/>
      <c r="D28" s="89"/>
      <c r="E28" s="80" t="s">
        <v>153</v>
      </c>
    </row>
    <row r="29" spans="1:5" ht="15" thickBot="1" x14ac:dyDescent="0.4"/>
    <row r="30" spans="1:5" ht="30" customHeight="1" x14ac:dyDescent="0.35">
      <c r="A30" s="101"/>
      <c r="B30" s="62" t="s">
        <v>193</v>
      </c>
      <c r="C30" s="63"/>
      <c r="D30" s="62"/>
      <c r="E30" s="102"/>
    </row>
    <row r="31" spans="1:5" ht="30" customHeight="1" x14ac:dyDescent="0.35">
      <c r="A31" s="103"/>
      <c r="B31" s="104" t="s">
        <v>77</v>
      </c>
      <c r="C31" s="95" t="s">
        <v>24</v>
      </c>
      <c r="D31" s="95" t="s">
        <v>25</v>
      </c>
      <c r="E31" s="96" t="s">
        <v>26</v>
      </c>
    </row>
    <row r="32" spans="1:5" ht="80.150000000000006" customHeight="1" x14ac:dyDescent="0.35">
      <c r="A32" s="59">
        <v>1</v>
      </c>
      <c r="B32" s="60" t="s">
        <v>119</v>
      </c>
      <c r="C32" s="21" t="s">
        <v>311</v>
      </c>
      <c r="D32" s="165"/>
      <c r="E32" s="81">
        <f>IF(C32="Fully met", 1, IF(C32="Partially met",0.5, 0))</f>
        <v>1</v>
      </c>
    </row>
    <row r="33" spans="1:5" ht="80.150000000000006" customHeight="1" x14ac:dyDescent="0.35">
      <c r="A33" s="59">
        <v>2</v>
      </c>
      <c r="B33" s="60" t="s">
        <v>120</v>
      </c>
      <c r="C33" s="21" t="s">
        <v>311</v>
      </c>
      <c r="D33" s="165"/>
      <c r="E33" s="81">
        <f t="shared" ref="E33:E45" si="2">IF(C33="Fully met", 1, IF(C33="Partially met",0.5, 0))</f>
        <v>1</v>
      </c>
    </row>
    <row r="34" spans="1:5" ht="50.15" customHeight="1" x14ac:dyDescent="0.35">
      <c r="A34" s="59">
        <v>3</v>
      </c>
      <c r="B34" s="60" t="s">
        <v>121</v>
      </c>
      <c r="C34" s="21" t="s">
        <v>311</v>
      </c>
      <c r="D34" s="165"/>
      <c r="E34" s="81">
        <f t="shared" si="2"/>
        <v>1</v>
      </c>
    </row>
    <row r="35" spans="1:5" ht="50.15" customHeight="1" x14ac:dyDescent="0.35">
      <c r="A35" s="59">
        <v>4</v>
      </c>
      <c r="B35" s="60" t="s">
        <v>154</v>
      </c>
      <c r="C35" s="21" t="s">
        <v>311</v>
      </c>
      <c r="D35" s="165"/>
      <c r="E35" s="81">
        <f t="shared" si="2"/>
        <v>1</v>
      </c>
    </row>
    <row r="36" spans="1:5" ht="50.15" customHeight="1" x14ac:dyDescent="0.35">
      <c r="A36" s="59">
        <v>5</v>
      </c>
      <c r="B36" s="60" t="s">
        <v>123</v>
      </c>
      <c r="C36" s="21" t="s">
        <v>311</v>
      </c>
      <c r="D36" s="165"/>
      <c r="E36" s="81">
        <f t="shared" si="2"/>
        <v>1</v>
      </c>
    </row>
    <row r="37" spans="1:5" ht="50.15" customHeight="1" x14ac:dyDescent="0.35">
      <c r="A37" s="59">
        <v>6</v>
      </c>
      <c r="B37" s="60" t="s">
        <v>124</v>
      </c>
      <c r="C37" s="21" t="s">
        <v>311</v>
      </c>
      <c r="D37" s="165"/>
      <c r="E37" s="81">
        <f t="shared" si="2"/>
        <v>1</v>
      </c>
    </row>
    <row r="38" spans="1:5" ht="50.15" customHeight="1" x14ac:dyDescent="0.35">
      <c r="A38" s="59">
        <v>7</v>
      </c>
      <c r="B38" s="60" t="s">
        <v>215</v>
      </c>
      <c r="C38" s="21" t="s">
        <v>311</v>
      </c>
      <c r="D38" s="165"/>
      <c r="E38" s="81">
        <f t="shared" si="2"/>
        <v>1</v>
      </c>
    </row>
    <row r="39" spans="1:5" ht="50.15" customHeight="1" x14ac:dyDescent="0.35">
      <c r="A39" s="59">
        <v>8</v>
      </c>
      <c r="B39" s="60" t="s">
        <v>126</v>
      </c>
      <c r="C39" s="21" t="s">
        <v>311</v>
      </c>
      <c r="D39" s="165"/>
      <c r="E39" s="81">
        <f t="shared" si="2"/>
        <v>1</v>
      </c>
    </row>
    <row r="40" spans="1:5" ht="50.15" customHeight="1" x14ac:dyDescent="0.35">
      <c r="A40" s="59">
        <v>9</v>
      </c>
      <c r="B40" s="60" t="s">
        <v>216</v>
      </c>
      <c r="C40" s="21" t="s">
        <v>311</v>
      </c>
      <c r="D40" s="165"/>
      <c r="E40" s="81">
        <f t="shared" si="2"/>
        <v>1</v>
      </c>
    </row>
    <row r="41" spans="1:5" ht="50.15" customHeight="1" x14ac:dyDescent="0.35">
      <c r="A41" s="59">
        <v>10</v>
      </c>
      <c r="B41" s="60" t="s">
        <v>217</v>
      </c>
      <c r="C41" s="21" t="s">
        <v>311</v>
      </c>
      <c r="D41" s="165"/>
      <c r="E41" s="81">
        <f t="shared" si="2"/>
        <v>1</v>
      </c>
    </row>
    <row r="42" spans="1:5" ht="50.15" customHeight="1" x14ac:dyDescent="0.35">
      <c r="A42" s="59">
        <v>11</v>
      </c>
      <c r="B42" s="60" t="s">
        <v>196</v>
      </c>
      <c r="C42" s="21" t="s">
        <v>311</v>
      </c>
      <c r="D42" s="165"/>
      <c r="E42" s="81">
        <f t="shared" si="2"/>
        <v>1</v>
      </c>
    </row>
    <row r="43" spans="1:5" ht="50.15" customHeight="1" x14ac:dyDescent="0.35">
      <c r="A43" s="59">
        <v>12</v>
      </c>
      <c r="B43" s="60" t="s">
        <v>218</v>
      </c>
      <c r="C43" s="21" t="s">
        <v>311</v>
      </c>
      <c r="D43" s="165"/>
      <c r="E43" s="81">
        <f t="shared" si="2"/>
        <v>1</v>
      </c>
    </row>
    <row r="44" spans="1:5" ht="50.15" customHeight="1" x14ac:dyDescent="0.35">
      <c r="A44" s="59">
        <v>13</v>
      </c>
      <c r="B44" s="60" t="s">
        <v>114</v>
      </c>
      <c r="C44" s="21" t="s">
        <v>311</v>
      </c>
      <c r="D44" s="165"/>
      <c r="E44" s="81">
        <f t="shared" si="2"/>
        <v>1</v>
      </c>
    </row>
    <row r="45" spans="1:5" ht="50.15" customHeight="1" x14ac:dyDescent="0.35">
      <c r="A45" s="59">
        <v>14</v>
      </c>
      <c r="B45" s="60" t="s">
        <v>127</v>
      </c>
      <c r="C45" s="21" t="s">
        <v>311</v>
      </c>
      <c r="D45" s="165"/>
      <c r="E45" s="81">
        <f t="shared" si="2"/>
        <v>1</v>
      </c>
    </row>
    <row r="46" spans="1:5" ht="15.65" customHeight="1" x14ac:dyDescent="0.35">
      <c r="A46" s="82"/>
      <c r="B46" s="83"/>
      <c r="C46" s="84"/>
      <c r="D46" s="85" t="s">
        <v>90</v>
      </c>
      <c r="E46" s="46">
        <f>SUM(E32:E45)</f>
        <v>14</v>
      </c>
    </row>
    <row r="47" spans="1:5" ht="15" customHeight="1" thickBot="1" x14ac:dyDescent="0.4">
      <c r="A47" s="86"/>
      <c r="B47" s="87"/>
      <c r="C47" s="88"/>
      <c r="D47" s="89"/>
      <c r="E47" s="80" t="s">
        <v>219</v>
      </c>
    </row>
    <row r="48" spans="1:5" ht="15" thickBot="1" x14ac:dyDescent="0.4"/>
    <row r="49" spans="1:5" ht="30" customHeight="1" x14ac:dyDescent="0.35">
      <c r="A49" s="101"/>
      <c r="B49" s="62" t="s">
        <v>197</v>
      </c>
      <c r="C49" s="63"/>
      <c r="D49" s="62"/>
      <c r="E49" s="102"/>
    </row>
    <row r="50" spans="1:5" ht="30" customHeight="1" x14ac:dyDescent="0.35">
      <c r="A50" s="103"/>
      <c r="B50" s="104" t="s">
        <v>77</v>
      </c>
      <c r="C50" s="95" t="s">
        <v>24</v>
      </c>
      <c r="D50" s="95" t="s">
        <v>25</v>
      </c>
      <c r="E50" s="96" t="s">
        <v>26</v>
      </c>
    </row>
    <row r="51" spans="1:5" ht="50.15" customHeight="1" x14ac:dyDescent="0.35">
      <c r="A51" s="59">
        <v>1</v>
      </c>
      <c r="B51" s="60" t="s">
        <v>198</v>
      </c>
      <c r="C51" s="21" t="s">
        <v>311</v>
      </c>
      <c r="D51" s="165"/>
      <c r="E51" s="81">
        <f>IF(C51="Fully met", 1, IF(C51="Partially met",0.5, 0))</f>
        <v>1</v>
      </c>
    </row>
    <row r="52" spans="1:5" ht="50.15" customHeight="1" x14ac:dyDescent="0.35">
      <c r="A52" s="59">
        <v>2</v>
      </c>
      <c r="B52" s="60" t="s">
        <v>199</v>
      </c>
      <c r="C52" s="21" t="s">
        <v>311</v>
      </c>
      <c r="D52" s="165"/>
      <c r="E52" s="81">
        <f t="shared" ref="E52:E56" si="3">IF(C52="Fully met", 1, IF(C52="Partially met",0.5, 0))</f>
        <v>1</v>
      </c>
    </row>
    <row r="53" spans="1:5" ht="50.15" customHeight="1" x14ac:dyDescent="0.35">
      <c r="A53" s="59">
        <v>3</v>
      </c>
      <c r="B53" s="60" t="s">
        <v>160</v>
      </c>
      <c r="C53" s="21" t="s">
        <v>311</v>
      </c>
      <c r="D53" s="165"/>
      <c r="E53" s="81">
        <f t="shared" si="3"/>
        <v>1</v>
      </c>
    </row>
    <row r="54" spans="1:5" ht="50.15" customHeight="1" x14ac:dyDescent="0.35">
      <c r="A54" s="59">
        <v>4</v>
      </c>
      <c r="B54" s="60" t="s">
        <v>220</v>
      </c>
      <c r="C54" s="21" t="s">
        <v>311</v>
      </c>
      <c r="D54" s="165"/>
      <c r="E54" s="81">
        <f t="shared" si="3"/>
        <v>1</v>
      </c>
    </row>
    <row r="55" spans="1:5" ht="80.150000000000006" customHeight="1" x14ac:dyDescent="0.35">
      <c r="A55" s="59">
        <v>5</v>
      </c>
      <c r="B55" s="60" t="s">
        <v>221</v>
      </c>
      <c r="C55" s="21" t="s">
        <v>311</v>
      </c>
      <c r="D55" s="165"/>
      <c r="E55" s="81">
        <f t="shared" si="3"/>
        <v>1</v>
      </c>
    </row>
    <row r="56" spans="1:5" ht="50.15" customHeight="1" x14ac:dyDescent="0.35">
      <c r="A56" s="59">
        <v>6</v>
      </c>
      <c r="B56" s="60" t="s">
        <v>201</v>
      </c>
      <c r="C56" s="21" t="s">
        <v>311</v>
      </c>
      <c r="D56" s="165"/>
      <c r="E56" s="81">
        <f t="shared" si="3"/>
        <v>1</v>
      </c>
    </row>
    <row r="57" spans="1:5" ht="15.65" customHeight="1" x14ac:dyDescent="0.35">
      <c r="A57" s="82"/>
      <c r="B57" s="83"/>
      <c r="C57" s="84"/>
      <c r="D57" s="85" t="s">
        <v>90</v>
      </c>
      <c r="E57" s="46">
        <f>SUM(E51:E56)</f>
        <v>6</v>
      </c>
    </row>
    <row r="58" spans="1:5" ht="15" customHeight="1" thickBot="1" x14ac:dyDescent="0.4">
      <c r="A58" s="86"/>
      <c r="B58" s="87"/>
      <c r="C58" s="88"/>
      <c r="D58" s="89"/>
      <c r="E58" s="80" t="s">
        <v>164</v>
      </c>
    </row>
    <row r="59" spans="1:5" ht="15" thickBot="1" x14ac:dyDescent="0.4"/>
    <row r="60" spans="1:5" ht="30" customHeight="1" x14ac:dyDescent="0.35">
      <c r="A60" s="101"/>
      <c r="B60" s="62" t="s">
        <v>202</v>
      </c>
      <c r="C60" s="63"/>
      <c r="D60" s="62"/>
      <c r="E60" s="102"/>
    </row>
    <row r="61" spans="1:5" ht="30" customHeight="1" x14ac:dyDescent="0.35">
      <c r="A61" s="103"/>
      <c r="B61" s="104" t="s">
        <v>77</v>
      </c>
      <c r="C61" s="95" t="s">
        <v>24</v>
      </c>
      <c r="D61" s="95" t="s">
        <v>25</v>
      </c>
      <c r="E61" s="96" t="s">
        <v>26</v>
      </c>
    </row>
    <row r="62" spans="1:5" ht="80.150000000000006" customHeight="1" x14ac:dyDescent="0.35">
      <c r="A62" s="59">
        <v>1</v>
      </c>
      <c r="B62" s="60" t="s">
        <v>203</v>
      </c>
      <c r="C62" s="21" t="s">
        <v>311</v>
      </c>
      <c r="D62" s="165"/>
      <c r="E62" s="81">
        <f>IF(C62="Fully met", 1, IF(C62="Partially met",0.5, 0))</f>
        <v>1</v>
      </c>
    </row>
    <row r="63" spans="1:5" ht="50.15" customHeight="1" x14ac:dyDescent="0.35">
      <c r="A63" s="59">
        <v>2</v>
      </c>
      <c r="B63" s="60" t="s">
        <v>136</v>
      </c>
      <c r="C63" s="21" t="s">
        <v>311</v>
      </c>
      <c r="D63" s="165"/>
      <c r="E63" s="81">
        <f t="shared" ref="E63:E66" si="4">IF(C63="Fully met", 1, IF(C63="Partially met",0.5, 0))</f>
        <v>1</v>
      </c>
    </row>
    <row r="64" spans="1:5" ht="50.15" customHeight="1" x14ac:dyDescent="0.35">
      <c r="A64" s="59">
        <v>3</v>
      </c>
      <c r="B64" s="60" t="s">
        <v>170</v>
      </c>
      <c r="C64" s="21" t="s">
        <v>311</v>
      </c>
      <c r="D64" s="165"/>
      <c r="E64" s="81">
        <f t="shared" si="4"/>
        <v>1</v>
      </c>
    </row>
    <row r="65" spans="1:5" ht="50.15" customHeight="1" x14ac:dyDescent="0.35">
      <c r="A65" s="59">
        <v>4</v>
      </c>
      <c r="B65" s="60" t="s">
        <v>222</v>
      </c>
      <c r="C65" s="21" t="s">
        <v>311</v>
      </c>
      <c r="D65" s="165"/>
      <c r="E65" s="81">
        <f t="shared" si="4"/>
        <v>1</v>
      </c>
    </row>
    <row r="66" spans="1:5" ht="80.150000000000006" customHeight="1" x14ac:dyDescent="0.35">
      <c r="A66" s="59">
        <v>5</v>
      </c>
      <c r="B66" s="98" t="s">
        <v>204</v>
      </c>
      <c r="C66" s="21" t="s">
        <v>311</v>
      </c>
      <c r="D66" s="165"/>
      <c r="E66" s="81">
        <f t="shared" si="4"/>
        <v>1</v>
      </c>
    </row>
    <row r="67" spans="1:5" ht="100" customHeight="1" x14ac:dyDescent="0.35">
      <c r="A67" s="99">
        <v>6</v>
      </c>
      <c r="B67" s="60" t="s">
        <v>223</v>
      </c>
      <c r="C67" s="28" t="s">
        <v>311</v>
      </c>
      <c r="D67" s="165"/>
      <c r="E67" s="81">
        <f>IF(C67="Fully met", 1, IF(C67="Partially met",0.5, 0))</f>
        <v>1</v>
      </c>
    </row>
    <row r="68" spans="1:5" ht="50.15" customHeight="1" x14ac:dyDescent="0.35">
      <c r="A68" s="59">
        <v>7</v>
      </c>
      <c r="B68" s="100" t="s">
        <v>172</v>
      </c>
      <c r="C68" s="21" t="s">
        <v>311</v>
      </c>
      <c r="D68" s="165"/>
      <c r="E68" s="81">
        <f>IF(C68="Fully met", 1, IF(C68="Partially met",0.5, 0))</f>
        <v>1</v>
      </c>
    </row>
    <row r="69" spans="1:5" ht="50.15" customHeight="1" x14ac:dyDescent="0.35">
      <c r="A69" s="59">
        <v>8</v>
      </c>
      <c r="B69" s="60" t="s">
        <v>224</v>
      </c>
      <c r="C69" s="21" t="s">
        <v>311</v>
      </c>
      <c r="D69" s="165"/>
      <c r="E69" s="81">
        <f t="shared" ref="E69:E75" si="5">IF(C69="Fully met", 1, IF(C69="Partially met",0.5, 0))</f>
        <v>1</v>
      </c>
    </row>
    <row r="70" spans="1:5" ht="50.15" customHeight="1" x14ac:dyDescent="0.35">
      <c r="A70" s="59">
        <v>9</v>
      </c>
      <c r="B70" s="60" t="s">
        <v>225</v>
      </c>
      <c r="C70" s="21" t="s">
        <v>311</v>
      </c>
      <c r="D70" s="165"/>
      <c r="E70" s="81">
        <f t="shared" si="5"/>
        <v>1</v>
      </c>
    </row>
    <row r="71" spans="1:5" ht="80.150000000000006" customHeight="1" x14ac:dyDescent="0.35">
      <c r="A71" s="59">
        <v>10</v>
      </c>
      <c r="B71" s="60" t="s">
        <v>205</v>
      </c>
      <c r="C71" s="21" t="s">
        <v>311</v>
      </c>
      <c r="D71" s="165"/>
      <c r="E71" s="81">
        <f t="shared" si="5"/>
        <v>1</v>
      </c>
    </row>
    <row r="72" spans="1:5" ht="50.15" customHeight="1" x14ac:dyDescent="0.35">
      <c r="A72" s="59">
        <v>11</v>
      </c>
      <c r="B72" s="60" t="s">
        <v>206</v>
      </c>
      <c r="C72" s="21" t="s">
        <v>311</v>
      </c>
      <c r="D72" s="165"/>
      <c r="E72" s="81">
        <f t="shared" si="5"/>
        <v>1</v>
      </c>
    </row>
    <row r="73" spans="1:5" ht="80.150000000000006" customHeight="1" x14ac:dyDescent="0.35">
      <c r="A73" s="59">
        <v>12</v>
      </c>
      <c r="B73" s="60" t="s">
        <v>226</v>
      </c>
      <c r="C73" s="21" t="s">
        <v>311</v>
      </c>
      <c r="D73" s="165"/>
      <c r="E73" s="81">
        <f t="shared" si="5"/>
        <v>1</v>
      </c>
    </row>
    <row r="74" spans="1:5" ht="80.150000000000006" customHeight="1" x14ac:dyDescent="0.35">
      <c r="A74" s="59">
        <v>13</v>
      </c>
      <c r="B74" s="60" t="s">
        <v>227</v>
      </c>
      <c r="C74" s="21" t="s">
        <v>311</v>
      </c>
      <c r="D74" s="165"/>
      <c r="E74" s="81">
        <f t="shared" si="5"/>
        <v>1</v>
      </c>
    </row>
    <row r="75" spans="1:5" ht="50.15" customHeight="1" x14ac:dyDescent="0.35">
      <c r="A75" s="59">
        <v>14</v>
      </c>
      <c r="B75" s="60" t="s">
        <v>208</v>
      </c>
      <c r="C75" s="21" t="s">
        <v>311</v>
      </c>
      <c r="D75" s="165"/>
      <c r="E75" s="81">
        <f t="shared" si="5"/>
        <v>1</v>
      </c>
    </row>
    <row r="76" spans="1:5" ht="15.65" customHeight="1" x14ac:dyDescent="0.35">
      <c r="A76" s="82"/>
      <c r="B76" s="83"/>
      <c r="C76" s="84"/>
      <c r="D76" s="85" t="s">
        <v>90</v>
      </c>
      <c r="E76" s="46">
        <f>SUM(E62:E75)</f>
        <v>14</v>
      </c>
    </row>
    <row r="77" spans="1:5" ht="15" customHeight="1" thickBot="1" x14ac:dyDescent="0.4">
      <c r="A77" s="86"/>
      <c r="B77" s="87"/>
      <c r="C77" s="88"/>
      <c r="D77" s="89"/>
      <c r="E77" s="80" t="s">
        <v>219</v>
      </c>
    </row>
  </sheetData>
  <sheetProtection algorithmName="SHA-512" hashValue="8j8oAHLdC9KWF7rKz6boaAxwv7/RUKSVye1Tvq8z2t6uensKv/7MRpUsreBXspu/FOfJ/VvWTh9A4rTZLIFjDw==" saltValue="GNK5eqtOb4J5uhiC5hCsHg==" spinCount="100000" sheet="1" formatCells="0" formatColumns="0" formatRows="0"/>
  <dataValidations count="1">
    <dataValidation type="list" allowBlank="1" showInputMessage="1" showErrorMessage="1" sqref="C32:C45 C51:C56 C9:C26 C62:C75" xr:uid="{00000000-0002-0000-06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2&amp;RThird Grade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23"/>
  <sheetViews>
    <sheetView zoomScaleNormal="100" workbookViewId="0">
      <selection activeCell="D22" sqref="D22"/>
    </sheetView>
  </sheetViews>
  <sheetFormatPr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1" t="s">
        <v>22</v>
      </c>
      <c r="B1" s="31"/>
      <c r="C1" s="106"/>
      <c r="D1" s="31"/>
      <c r="E1" s="31"/>
    </row>
    <row r="2" spans="1:5" ht="15.5" x14ac:dyDescent="0.35">
      <c r="A2" s="107"/>
    </row>
    <row r="3" spans="1:5" ht="15.5" x14ac:dyDescent="0.35">
      <c r="A3" s="108" t="s">
        <v>74</v>
      </c>
      <c r="B3" s="108"/>
      <c r="C3" s="109"/>
      <c r="D3" s="108"/>
      <c r="E3" s="108"/>
    </row>
    <row r="5" spans="1:5" ht="18.5" x14ac:dyDescent="0.45">
      <c r="A5" s="110" t="s">
        <v>228</v>
      </c>
      <c r="B5" s="110"/>
      <c r="C5" s="29"/>
      <c r="D5" s="110"/>
      <c r="E5" s="110"/>
    </row>
    <row r="6" spans="1:5" ht="15" thickBot="1" x14ac:dyDescent="0.4"/>
    <row r="7" spans="1:5" ht="30" customHeight="1" x14ac:dyDescent="0.35">
      <c r="A7" s="101"/>
      <c r="B7" s="62" t="s">
        <v>229</v>
      </c>
      <c r="C7" s="63"/>
      <c r="D7" s="62"/>
      <c r="E7" s="102"/>
    </row>
    <row r="8" spans="1:5" ht="30" customHeight="1" x14ac:dyDescent="0.35">
      <c r="A8" s="103"/>
      <c r="B8" s="104" t="s">
        <v>77</v>
      </c>
      <c r="C8" s="95" t="s">
        <v>24</v>
      </c>
      <c r="D8" s="95" t="s">
        <v>25</v>
      </c>
      <c r="E8" s="96" t="s">
        <v>26</v>
      </c>
    </row>
    <row r="9" spans="1:5" ht="50.15" customHeight="1" x14ac:dyDescent="0.35">
      <c r="A9" s="59">
        <v>1</v>
      </c>
      <c r="B9" s="60" t="s">
        <v>230</v>
      </c>
      <c r="C9" s="21" t="s">
        <v>311</v>
      </c>
      <c r="D9" s="167"/>
      <c r="E9" s="81">
        <f>IF(C9="Fully met", 1, IF(C9="Partially met",0.5, 0))</f>
        <v>1</v>
      </c>
    </row>
    <row r="10" spans="1:5" ht="50.15" customHeight="1" x14ac:dyDescent="0.35">
      <c r="A10" s="59">
        <v>2</v>
      </c>
      <c r="B10" s="60" t="s">
        <v>231</v>
      </c>
      <c r="C10" s="21" t="s">
        <v>311</v>
      </c>
      <c r="D10" s="165"/>
      <c r="E10" s="81">
        <f t="shared" ref="E10:E13" si="0">IF(C10="Fully met", 1, IF(C10="Partially met",0.5, 0))</f>
        <v>1</v>
      </c>
    </row>
    <row r="11" spans="1:5" ht="50.15" customHeight="1" x14ac:dyDescent="0.35">
      <c r="A11" s="59">
        <v>3</v>
      </c>
      <c r="B11" s="60" t="s">
        <v>232</v>
      </c>
      <c r="C11" s="21" t="s">
        <v>311</v>
      </c>
      <c r="D11" s="165"/>
      <c r="E11" s="81">
        <f t="shared" si="0"/>
        <v>1</v>
      </c>
    </row>
    <row r="12" spans="1:5" ht="128.5" customHeight="1" x14ac:dyDescent="0.35">
      <c r="A12" s="59">
        <v>4</v>
      </c>
      <c r="B12" s="60" t="s">
        <v>233</v>
      </c>
      <c r="C12" s="21" t="s">
        <v>309</v>
      </c>
      <c r="D12" s="165" t="s">
        <v>329</v>
      </c>
      <c r="E12" s="81">
        <f t="shared" si="0"/>
        <v>0</v>
      </c>
    </row>
    <row r="13" spans="1:5" ht="63.5" customHeight="1" x14ac:dyDescent="0.35">
      <c r="A13" s="59">
        <v>5</v>
      </c>
      <c r="B13" s="60" t="s">
        <v>234</v>
      </c>
      <c r="C13" s="21" t="s">
        <v>312</v>
      </c>
      <c r="D13" s="165" t="s">
        <v>330</v>
      </c>
      <c r="E13" s="81">
        <f t="shared" si="0"/>
        <v>0.5</v>
      </c>
    </row>
    <row r="14" spans="1:5" ht="15.65" customHeight="1" x14ac:dyDescent="0.35">
      <c r="A14" s="82"/>
      <c r="B14" s="83"/>
      <c r="C14" s="84"/>
      <c r="D14" s="85" t="s">
        <v>90</v>
      </c>
      <c r="E14" s="46">
        <f>SUM(E9:E13)</f>
        <v>3.5</v>
      </c>
    </row>
    <row r="15" spans="1:5" ht="15" customHeight="1" thickBot="1" x14ac:dyDescent="0.4">
      <c r="A15" s="86"/>
      <c r="B15" s="87"/>
      <c r="C15" s="88"/>
      <c r="D15" s="89"/>
      <c r="E15" s="80" t="s">
        <v>33</v>
      </c>
    </row>
    <row r="17" spans="1:5" ht="15" thickBot="1" x14ac:dyDescent="0.4"/>
    <row r="18" spans="1:5" ht="30" customHeight="1" x14ac:dyDescent="0.35">
      <c r="A18" s="101"/>
      <c r="B18" s="62" t="s">
        <v>235</v>
      </c>
      <c r="C18" s="63"/>
      <c r="D18" s="62"/>
      <c r="E18" s="102"/>
    </row>
    <row r="19" spans="1:5" ht="30" customHeight="1" x14ac:dyDescent="0.35">
      <c r="A19" s="103"/>
      <c r="B19" s="104" t="s">
        <v>77</v>
      </c>
      <c r="C19" s="95" t="s">
        <v>24</v>
      </c>
      <c r="D19" s="95" t="s">
        <v>25</v>
      </c>
      <c r="E19" s="96" t="s">
        <v>26</v>
      </c>
    </row>
    <row r="20" spans="1:5" ht="56" customHeight="1" x14ac:dyDescent="0.35">
      <c r="A20" s="99">
        <v>1</v>
      </c>
      <c r="B20" s="98" t="s">
        <v>236</v>
      </c>
      <c r="C20" s="28" t="s">
        <v>310</v>
      </c>
      <c r="D20" s="168"/>
      <c r="E20" s="116">
        <f>IF(C20="Met", 1, 0)</f>
        <v>1</v>
      </c>
    </row>
    <row r="21" spans="1:5" ht="71.5" customHeight="1" x14ac:dyDescent="0.35">
      <c r="A21" s="111">
        <v>2</v>
      </c>
      <c r="B21" s="98" t="s">
        <v>237</v>
      </c>
      <c r="C21" s="33" t="s">
        <v>309</v>
      </c>
      <c r="D21" s="169" t="s">
        <v>335</v>
      </c>
      <c r="E21" s="117">
        <f>IF(C21="Met", 1, 0)</f>
        <v>0</v>
      </c>
    </row>
    <row r="22" spans="1:5" ht="15.65" customHeight="1" x14ac:dyDescent="0.35">
      <c r="A22" s="82"/>
      <c r="B22" s="83"/>
      <c r="C22" s="84"/>
      <c r="D22" s="85" t="s">
        <v>90</v>
      </c>
      <c r="E22" s="46">
        <f>SUM(E20:E21)</f>
        <v>1</v>
      </c>
    </row>
    <row r="23" spans="1:5" ht="15" customHeight="1" thickBot="1" x14ac:dyDescent="0.4">
      <c r="A23" s="86"/>
      <c r="B23" s="87"/>
      <c r="C23" s="88"/>
      <c r="D23" s="89"/>
      <c r="E23" s="80" t="s">
        <v>238</v>
      </c>
    </row>
  </sheetData>
  <sheetProtection algorithmName="SHA-512" hashValue="OIP5Lbidc1AXHe5wsVpAWu8hjRmrZOfCcSQQennEfsK22lwTKoEWRF+Ryhl34xiCP+WPsdNInzEQAL1PpKm79Q==" saltValue="SvyPF1zEAsd2CDOA/oF8Jw==" spinCount="100000" sheet="1" formatCells="0" formatColumns="0" formatRows="0"/>
  <dataValidations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2B918077-CA90-40E4-B00F-CBD0BAB4896A}">
      <formula1>"Met, Not met"</formula1>
    </dataValidation>
  </dataValidations>
  <pageMargins left="0.7" right="0.7" top="0.75" bottom="0.75" header="0.3" footer="0.3"/>
  <pageSetup scale="72" fitToHeight="0" orientation="portrait" horizontalDpi="4294967293" verticalDpi="4294967293" r:id="rId1"/>
  <headerFooter>
    <oddFooter xml:space="preserve">&amp;LJanuary 2022&amp;CCore Program Rubric: Phase 2&amp;RUsability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70"/>
  <sheetViews>
    <sheetView topLeftCell="B58" zoomScaleNormal="100" workbookViewId="0">
      <selection activeCell="G69" sqref="G69"/>
    </sheetView>
  </sheetViews>
  <sheetFormatPr defaultColWidth="8.7265625" defaultRowHeight="14.5" x14ac:dyDescent="0.35"/>
  <cols>
    <col min="1" max="1" width="25.54296875" customWidth="1"/>
    <col min="2" max="3" width="15.54296875" customWidth="1"/>
    <col min="4" max="4" width="41.81640625" customWidth="1"/>
    <col min="5" max="5" width="30.54296875" customWidth="1"/>
  </cols>
  <sheetData>
    <row r="1" spans="1:5" ht="18.5" x14ac:dyDescent="0.35">
      <c r="A1" s="31" t="s">
        <v>239</v>
      </c>
      <c r="B1" s="31"/>
      <c r="C1" s="31"/>
      <c r="D1" s="31"/>
      <c r="E1" s="31"/>
    </row>
    <row r="2" spans="1:5" ht="15.5" x14ac:dyDescent="0.35">
      <c r="A2" s="137"/>
    </row>
    <row r="3" spans="1:5" ht="15" customHeight="1" x14ac:dyDescent="0.35">
      <c r="A3" s="137" t="s">
        <v>240</v>
      </c>
      <c r="B3" s="137"/>
      <c r="C3" s="137"/>
      <c r="D3" s="137"/>
      <c r="E3" s="107"/>
    </row>
    <row r="4" spans="1:5" ht="15" customHeight="1" x14ac:dyDescent="0.35">
      <c r="A4" s="107" t="s">
        <v>241</v>
      </c>
      <c r="B4" s="138"/>
      <c r="C4" s="138"/>
      <c r="D4" s="138"/>
      <c r="E4" s="107"/>
    </row>
    <row r="5" spans="1:5" ht="15" customHeight="1" x14ac:dyDescent="0.35">
      <c r="A5" s="107" t="s">
        <v>242</v>
      </c>
      <c r="B5" s="107"/>
      <c r="C5" s="107"/>
      <c r="D5" s="107"/>
      <c r="E5" s="107"/>
    </row>
    <row r="6" spans="1:5" ht="15" customHeight="1" x14ac:dyDescent="0.35">
      <c r="A6" s="107" t="s">
        <v>243</v>
      </c>
      <c r="B6" s="107"/>
      <c r="C6" s="107"/>
      <c r="D6" s="107"/>
      <c r="E6" s="107"/>
    </row>
    <row r="7" spans="1:5" ht="15" customHeight="1" x14ac:dyDescent="0.35">
      <c r="A7" s="107" t="s">
        <v>244</v>
      </c>
      <c r="B7" s="107"/>
      <c r="C7" s="107"/>
      <c r="D7" s="107"/>
      <c r="E7" s="107"/>
    </row>
    <row r="8" spans="1:5" ht="29.15" customHeight="1" thickBot="1" x14ac:dyDescent="0.4">
      <c r="A8" s="5"/>
    </row>
    <row r="9" spans="1:5" ht="30" customHeight="1" x14ac:dyDescent="0.35">
      <c r="A9" s="61" t="s">
        <v>23</v>
      </c>
      <c r="B9" s="90"/>
      <c r="C9" s="90"/>
      <c r="D9" s="92"/>
    </row>
    <row r="10" spans="1:5" ht="30" customHeight="1" x14ac:dyDescent="0.35">
      <c r="A10" s="139" t="s">
        <v>245</v>
      </c>
      <c r="B10" s="140"/>
      <c r="C10" s="127" t="s">
        <v>246</v>
      </c>
      <c r="D10" s="9" t="s">
        <v>69</v>
      </c>
    </row>
    <row r="11" spans="1:5" ht="25" customHeight="1" x14ac:dyDescent="0.35">
      <c r="A11" s="121" t="s">
        <v>247</v>
      </c>
      <c r="B11" s="136"/>
      <c r="C11" s="141">
        <f>'Phase 1'!E11</f>
        <v>5</v>
      </c>
      <c r="D11" s="142" t="s">
        <v>33</v>
      </c>
    </row>
    <row r="12" spans="1:5" ht="25" customHeight="1" x14ac:dyDescent="0.35">
      <c r="A12" s="121" t="s">
        <v>248</v>
      </c>
      <c r="B12" s="136"/>
      <c r="C12" s="141">
        <f>'Phase 1'!E18</f>
        <v>3</v>
      </c>
      <c r="D12" s="142" t="s">
        <v>39</v>
      </c>
    </row>
    <row r="13" spans="1:5" ht="25" customHeight="1" x14ac:dyDescent="0.35">
      <c r="A13" s="121" t="s">
        <v>249</v>
      </c>
      <c r="B13" s="136"/>
      <c r="C13" s="141">
        <f>'Phase 1'!E25</f>
        <v>3</v>
      </c>
      <c r="D13" s="142" t="s">
        <v>39</v>
      </c>
    </row>
    <row r="14" spans="1:5" ht="25" customHeight="1" x14ac:dyDescent="0.35">
      <c r="A14" s="143" t="s">
        <v>250</v>
      </c>
      <c r="B14" s="144"/>
      <c r="C14" s="141">
        <f>'Phase 1'!E36</f>
        <v>7</v>
      </c>
      <c r="D14" s="142" t="s">
        <v>54</v>
      </c>
    </row>
    <row r="15" spans="1:5" ht="25" customHeight="1" x14ac:dyDescent="0.35">
      <c r="A15" s="143" t="s">
        <v>251</v>
      </c>
      <c r="B15" s="144"/>
      <c r="C15" s="141">
        <f>'Phase 1'!E44</f>
        <v>4</v>
      </c>
      <c r="D15" s="142" t="s">
        <v>61</v>
      </c>
    </row>
    <row r="16" spans="1:5" ht="25" customHeight="1" x14ac:dyDescent="0.35">
      <c r="A16" s="121" t="s">
        <v>252</v>
      </c>
      <c r="B16" s="136"/>
      <c r="C16" s="141">
        <f>'Phase 1'!E51</f>
        <v>3</v>
      </c>
      <c r="D16" s="142" t="s">
        <v>39</v>
      </c>
    </row>
    <row r="17" spans="1:5" ht="25" customHeight="1" x14ac:dyDescent="0.35">
      <c r="A17" s="139"/>
      <c r="B17" s="145" t="s">
        <v>253</v>
      </c>
      <c r="C17" s="141">
        <f>'Phase 1'!B58</f>
        <v>25</v>
      </c>
      <c r="D17" s="142" t="s">
        <v>71</v>
      </c>
    </row>
    <row r="18" spans="1:5" ht="25" customHeight="1" thickBot="1" x14ac:dyDescent="0.4">
      <c r="A18" s="146"/>
      <c r="B18" s="147" t="s">
        <v>73</v>
      </c>
      <c r="C18" s="148" t="str">
        <f>'Phase 1'!C60</f>
        <v>20-25 points = program moves to Phase 2</v>
      </c>
      <c r="D18" s="149"/>
    </row>
    <row r="19" spans="1:5" ht="15.5" x14ac:dyDescent="0.35">
      <c r="A19" s="5"/>
    </row>
    <row r="20" spans="1:5" ht="15.5" x14ac:dyDescent="0.35">
      <c r="A20" s="5"/>
    </row>
    <row r="21" spans="1:5" ht="15.5" x14ac:dyDescent="0.35">
      <c r="A21" s="108" t="s">
        <v>74</v>
      </c>
      <c r="B21" s="108"/>
      <c r="C21" s="108"/>
      <c r="D21" s="108"/>
      <c r="E21" s="108"/>
    </row>
    <row r="22" spans="1:5" ht="15" thickBot="1" x14ac:dyDescent="0.4"/>
    <row r="23" spans="1:5" ht="30" customHeight="1" x14ac:dyDescent="0.35">
      <c r="A23" s="124" t="s">
        <v>75</v>
      </c>
      <c r="B23" s="125"/>
      <c r="C23" s="125"/>
      <c r="D23" s="125"/>
      <c r="E23" s="126"/>
    </row>
    <row r="24" spans="1:5" ht="25" customHeight="1" x14ac:dyDescent="0.35">
      <c r="A24" s="30" t="s">
        <v>245</v>
      </c>
      <c r="B24" s="127" t="s">
        <v>246</v>
      </c>
      <c r="C24" s="127"/>
      <c r="D24" s="127" t="s">
        <v>69</v>
      </c>
      <c r="E24" s="9" t="s">
        <v>254</v>
      </c>
    </row>
    <row r="25" spans="1:5" ht="50.15" customHeight="1" x14ac:dyDescent="0.35">
      <c r="A25" s="119" t="s">
        <v>255</v>
      </c>
      <c r="B25" s="135">
        <f>'Phase 2 Kindergarten'!E21</f>
        <v>11</v>
      </c>
      <c r="C25" s="120" t="s">
        <v>256</v>
      </c>
      <c r="D25" s="60" t="s">
        <v>257</v>
      </c>
      <c r="E25" s="38" t="s">
        <v>319</v>
      </c>
    </row>
    <row r="26" spans="1:5" ht="50.15" customHeight="1" x14ac:dyDescent="0.35">
      <c r="A26" s="119" t="s">
        <v>258</v>
      </c>
      <c r="B26" s="135">
        <f>'Phase 2 Kindergarten'!E49</f>
        <v>21</v>
      </c>
      <c r="C26" s="120" t="s">
        <v>259</v>
      </c>
      <c r="D26" s="60" t="s">
        <v>260</v>
      </c>
      <c r="E26" s="38" t="s">
        <v>319</v>
      </c>
    </row>
    <row r="27" spans="1:5" ht="50.15" customHeight="1" x14ac:dyDescent="0.35">
      <c r="A27" s="119" t="s">
        <v>261</v>
      </c>
      <c r="B27" s="95">
        <f>'Phase 2 Kindergarten'!E65</f>
        <v>11</v>
      </c>
      <c r="C27" s="120" t="s">
        <v>262</v>
      </c>
      <c r="D27" s="60" t="s">
        <v>263</v>
      </c>
      <c r="E27" s="38" t="s">
        <v>319</v>
      </c>
    </row>
    <row r="28" spans="1:5" ht="50.15" customHeight="1" x14ac:dyDescent="0.35">
      <c r="A28" s="119" t="s">
        <v>264</v>
      </c>
      <c r="B28" s="95">
        <f>'Phase 2 Kindergarten'!E79</f>
        <v>9</v>
      </c>
      <c r="C28" s="120" t="s">
        <v>265</v>
      </c>
      <c r="D28" s="60" t="s">
        <v>266</v>
      </c>
      <c r="E28" s="38" t="s">
        <v>319</v>
      </c>
    </row>
    <row r="29" spans="1:5" ht="25" customHeight="1" x14ac:dyDescent="0.35">
      <c r="A29" s="121"/>
      <c r="B29" s="122"/>
      <c r="C29" s="122"/>
      <c r="D29" s="123" t="s">
        <v>267</v>
      </c>
      <c r="E29" s="34" t="s">
        <v>319</v>
      </c>
    </row>
    <row r="30" spans="1:5" ht="80.150000000000006" customHeight="1" thickBot="1" x14ac:dyDescent="0.4">
      <c r="A30" s="118" t="s">
        <v>268</v>
      </c>
      <c r="B30" s="36"/>
      <c r="C30" s="36"/>
      <c r="D30" s="36"/>
      <c r="E30" s="37"/>
    </row>
    <row r="31" spans="1:5" ht="15" thickBot="1" x14ac:dyDescent="0.4"/>
    <row r="32" spans="1:5" ht="30" customHeight="1" x14ac:dyDescent="0.35">
      <c r="A32" s="124" t="s">
        <v>140</v>
      </c>
      <c r="B32" s="125"/>
      <c r="C32" s="125"/>
      <c r="D32" s="125"/>
      <c r="E32" s="126"/>
    </row>
    <row r="33" spans="1:5" ht="25" customHeight="1" x14ac:dyDescent="0.35">
      <c r="A33" s="30" t="s">
        <v>245</v>
      </c>
      <c r="B33" s="127" t="s">
        <v>246</v>
      </c>
      <c r="C33" s="127"/>
      <c r="D33" s="127" t="s">
        <v>69</v>
      </c>
      <c r="E33" s="9" t="s">
        <v>254</v>
      </c>
    </row>
    <row r="34" spans="1:5" ht="50.15" customHeight="1" x14ac:dyDescent="0.35">
      <c r="A34" s="119" t="s">
        <v>255</v>
      </c>
      <c r="B34" s="135">
        <f>'Phase 2 First Grade'!E20</f>
        <v>10.5</v>
      </c>
      <c r="C34" s="120" t="s">
        <v>262</v>
      </c>
      <c r="D34" s="60" t="s">
        <v>269</v>
      </c>
      <c r="E34" s="38" t="s">
        <v>319</v>
      </c>
    </row>
    <row r="35" spans="1:5" ht="50.15" customHeight="1" x14ac:dyDescent="0.35">
      <c r="A35" s="119" t="s">
        <v>258</v>
      </c>
      <c r="B35" s="135">
        <f>'Phase 2 First Grade'!E43</f>
        <v>16.5</v>
      </c>
      <c r="C35" s="120" t="s">
        <v>270</v>
      </c>
      <c r="D35" s="60" t="s">
        <v>271</v>
      </c>
      <c r="E35" s="38" t="s">
        <v>319</v>
      </c>
    </row>
    <row r="36" spans="1:5" ht="50.15" customHeight="1" x14ac:dyDescent="0.35">
      <c r="A36" s="119" t="s">
        <v>261</v>
      </c>
      <c r="B36" s="95">
        <f>'Phase 2 First Grade'!E58</f>
        <v>10</v>
      </c>
      <c r="C36" s="120" t="s">
        <v>272</v>
      </c>
      <c r="D36" s="60" t="s">
        <v>273</v>
      </c>
      <c r="E36" s="38" t="s">
        <v>319</v>
      </c>
    </row>
    <row r="37" spans="1:5" ht="50.15" customHeight="1" x14ac:dyDescent="0.35">
      <c r="A37" s="119" t="s">
        <v>274</v>
      </c>
      <c r="B37" s="95">
        <f>'Phase 2 First Grade'!E69</f>
        <v>5</v>
      </c>
      <c r="C37" s="120" t="s">
        <v>275</v>
      </c>
      <c r="D37" s="60" t="s">
        <v>276</v>
      </c>
      <c r="E37" s="38" t="s">
        <v>319</v>
      </c>
    </row>
    <row r="38" spans="1:5" ht="50.15" customHeight="1" x14ac:dyDescent="0.35">
      <c r="A38" s="119" t="s">
        <v>277</v>
      </c>
      <c r="B38" s="95">
        <f>'Phase 2 First Grade'!E87</f>
        <v>12</v>
      </c>
      <c r="C38" s="120" t="s">
        <v>278</v>
      </c>
      <c r="D38" s="60" t="s">
        <v>279</v>
      </c>
      <c r="E38" s="38" t="s">
        <v>319</v>
      </c>
    </row>
    <row r="39" spans="1:5" ht="25" customHeight="1" x14ac:dyDescent="0.35">
      <c r="A39" s="121"/>
      <c r="B39" s="122"/>
      <c r="C39" s="122"/>
      <c r="D39" s="136" t="s">
        <v>267</v>
      </c>
      <c r="E39" s="34" t="s">
        <v>319</v>
      </c>
    </row>
    <row r="40" spans="1:5" ht="80.150000000000006" customHeight="1" thickBot="1" x14ac:dyDescent="0.4">
      <c r="A40" s="134" t="s">
        <v>268</v>
      </c>
      <c r="B40" s="36"/>
      <c r="C40" s="36"/>
      <c r="D40" s="36"/>
      <c r="E40" s="37"/>
    </row>
    <row r="41" spans="1:5" ht="15" thickBot="1" x14ac:dyDescent="0.4"/>
    <row r="42" spans="1:5" ht="30" customHeight="1" x14ac:dyDescent="0.35">
      <c r="A42" s="124" t="s">
        <v>178</v>
      </c>
      <c r="B42" s="125"/>
      <c r="C42" s="125"/>
      <c r="D42" s="125"/>
      <c r="E42" s="126"/>
    </row>
    <row r="43" spans="1:5" ht="25" customHeight="1" x14ac:dyDescent="0.35">
      <c r="A43" s="30" t="s">
        <v>245</v>
      </c>
      <c r="B43" s="127" t="s">
        <v>246</v>
      </c>
      <c r="C43" s="127"/>
      <c r="D43" s="127" t="s">
        <v>69</v>
      </c>
      <c r="E43" s="9" t="s">
        <v>254</v>
      </c>
    </row>
    <row r="44" spans="1:5" ht="50.15" customHeight="1" x14ac:dyDescent="0.35">
      <c r="A44" s="119" t="s">
        <v>280</v>
      </c>
      <c r="B44" s="95">
        <f>'Phase 2 Second Grade'!E27</f>
        <v>17</v>
      </c>
      <c r="C44" s="120" t="s">
        <v>270</v>
      </c>
      <c r="D44" s="60" t="s">
        <v>271</v>
      </c>
      <c r="E44" s="38" t="s">
        <v>319</v>
      </c>
    </row>
    <row r="45" spans="1:5" ht="50.15" customHeight="1" x14ac:dyDescent="0.35">
      <c r="A45" s="119" t="s">
        <v>281</v>
      </c>
      <c r="B45" s="95">
        <f>'Phase 2 Second Grade'!E45</f>
        <v>13</v>
      </c>
      <c r="C45" s="120" t="s">
        <v>278</v>
      </c>
      <c r="D45" s="60" t="s">
        <v>282</v>
      </c>
      <c r="E45" s="38" t="s">
        <v>319</v>
      </c>
    </row>
    <row r="46" spans="1:5" ht="50.15" customHeight="1" x14ac:dyDescent="0.35">
      <c r="A46" s="119" t="s">
        <v>283</v>
      </c>
      <c r="B46" s="95">
        <f>'Phase 2 Second Grade'!E56</f>
        <v>6</v>
      </c>
      <c r="C46" s="120" t="s">
        <v>275</v>
      </c>
      <c r="D46" s="60" t="s">
        <v>276</v>
      </c>
      <c r="E46" s="38" t="s">
        <v>319</v>
      </c>
    </row>
    <row r="47" spans="1:5" ht="50.15" customHeight="1" x14ac:dyDescent="0.35">
      <c r="A47" s="133" t="s">
        <v>284</v>
      </c>
      <c r="B47" s="95">
        <f>'Phase 2 Second Grade'!E73</f>
        <v>12</v>
      </c>
      <c r="C47" s="120" t="s">
        <v>256</v>
      </c>
      <c r="D47" s="60" t="s">
        <v>257</v>
      </c>
      <c r="E47" s="38" t="s">
        <v>319</v>
      </c>
    </row>
    <row r="48" spans="1:5" ht="25" customHeight="1" x14ac:dyDescent="0.35">
      <c r="A48" s="121"/>
      <c r="B48" s="122"/>
      <c r="C48" s="122"/>
      <c r="D48" s="123" t="s">
        <v>267</v>
      </c>
      <c r="E48" s="34" t="s">
        <v>319</v>
      </c>
    </row>
    <row r="49" spans="1:5" ht="80.150000000000006" customHeight="1" thickBot="1" x14ac:dyDescent="0.4">
      <c r="A49" s="118" t="s">
        <v>268</v>
      </c>
      <c r="B49" s="36"/>
      <c r="C49" s="36"/>
      <c r="D49" s="36"/>
      <c r="E49" s="37"/>
    </row>
    <row r="50" spans="1:5" ht="14.5" customHeight="1" thickBot="1" x14ac:dyDescent="0.4"/>
    <row r="51" spans="1:5" ht="30" customHeight="1" x14ac:dyDescent="0.35">
      <c r="A51" s="124" t="s">
        <v>285</v>
      </c>
      <c r="B51" s="125"/>
      <c r="C51" s="125"/>
      <c r="D51" s="125"/>
      <c r="E51" s="126"/>
    </row>
    <row r="52" spans="1:5" ht="25" customHeight="1" x14ac:dyDescent="0.35">
      <c r="A52" s="30" t="s">
        <v>245</v>
      </c>
      <c r="B52" s="132" t="s">
        <v>246</v>
      </c>
      <c r="C52" s="132"/>
      <c r="D52" s="127" t="s">
        <v>69</v>
      </c>
      <c r="E52" s="9" t="s">
        <v>254</v>
      </c>
    </row>
    <row r="53" spans="1:5" ht="50.15" customHeight="1" x14ac:dyDescent="0.35">
      <c r="A53" s="121" t="s">
        <v>280</v>
      </c>
      <c r="B53" s="128">
        <f>'Phase 2 Third Grade'!E27</f>
        <v>15</v>
      </c>
      <c r="C53" s="120" t="s">
        <v>270</v>
      </c>
      <c r="D53" s="129" t="s">
        <v>286</v>
      </c>
      <c r="E53" s="38" t="s">
        <v>319</v>
      </c>
    </row>
    <row r="54" spans="1:5" ht="50.15" customHeight="1" x14ac:dyDescent="0.35">
      <c r="A54" s="121" t="s">
        <v>281</v>
      </c>
      <c r="B54" s="128">
        <f>'Phase 2 Third Grade'!E46</f>
        <v>14</v>
      </c>
      <c r="C54" s="130" t="s">
        <v>287</v>
      </c>
      <c r="D54" s="129" t="s">
        <v>288</v>
      </c>
      <c r="E54" s="38" t="s">
        <v>319</v>
      </c>
    </row>
    <row r="55" spans="1:5" ht="50.15" customHeight="1" x14ac:dyDescent="0.35">
      <c r="A55" s="121" t="s">
        <v>289</v>
      </c>
      <c r="B55" s="128">
        <f>'Phase 2 Third Grade'!E57</f>
        <v>6</v>
      </c>
      <c r="C55" s="130" t="s">
        <v>275</v>
      </c>
      <c r="D55" s="129" t="s">
        <v>276</v>
      </c>
      <c r="E55" s="38" t="s">
        <v>319</v>
      </c>
    </row>
    <row r="56" spans="1:5" ht="50.15" customHeight="1" x14ac:dyDescent="0.35">
      <c r="A56" s="121" t="s">
        <v>284</v>
      </c>
      <c r="B56" s="95">
        <f>'Phase 2 Third Grade'!E76</f>
        <v>14</v>
      </c>
      <c r="C56" s="130" t="s">
        <v>287</v>
      </c>
      <c r="D56" s="129" t="s">
        <v>290</v>
      </c>
      <c r="E56" s="38" t="s">
        <v>319</v>
      </c>
    </row>
    <row r="57" spans="1:5" ht="25" customHeight="1" x14ac:dyDescent="0.35">
      <c r="A57" s="121"/>
      <c r="B57" s="131"/>
      <c r="C57" s="131"/>
      <c r="D57" s="123" t="s">
        <v>267</v>
      </c>
      <c r="E57" s="23" t="s">
        <v>319</v>
      </c>
    </row>
    <row r="58" spans="1:5" ht="80.150000000000006" customHeight="1" thickBot="1" x14ac:dyDescent="0.4">
      <c r="A58" s="118" t="s">
        <v>268</v>
      </c>
      <c r="B58" s="36"/>
      <c r="C58" s="36"/>
      <c r="D58" s="36"/>
      <c r="E58" s="37"/>
    </row>
    <row r="59" spans="1:5" ht="15" thickBot="1" x14ac:dyDescent="0.4"/>
    <row r="60" spans="1:5" ht="30" customHeight="1" x14ac:dyDescent="0.35">
      <c r="A60" s="124" t="s">
        <v>291</v>
      </c>
      <c r="B60" s="125"/>
      <c r="C60" s="125"/>
      <c r="D60" s="125"/>
      <c r="E60" s="126"/>
    </row>
    <row r="61" spans="1:5" ht="25" customHeight="1" x14ac:dyDescent="0.35">
      <c r="A61" s="30" t="s">
        <v>245</v>
      </c>
      <c r="B61" s="127" t="s">
        <v>246</v>
      </c>
      <c r="C61" s="127"/>
      <c r="D61" s="127" t="s">
        <v>69</v>
      </c>
      <c r="E61" s="9" t="s">
        <v>254</v>
      </c>
    </row>
    <row r="62" spans="1:5" ht="50.15" customHeight="1" x14ac:dyDescent="0.35">
      <c r="A62" s="119" t="s">
        <v>291</v>
      </c>
      <c r="B62" s="95">
        <f>'Usability, Professional Dev.'!E14</f>
        <v>3.5</v>
      </c>
      <c r="C62" s="120" t="s">
        <v>292</v>
      </c>
      <c r="D62" s="60" t="s">
        <v>293</v>
      </c>
      <c r="E62" s="38" t="s">
        <v>331</v>
      </c>
    </row>
    <row r="63" spans="1:5" ht="25" customHeight="1" x14ac:dyDescent="0.35">
      <c r="A63" s="121"/>
      <c r="B63" s="122"/>
      <c r="C63" s="122"/>
      <c r="D63" s="123" t="s">
        <v>90</v>
      </c>
      <c r="E63" s="34" t="s">
        <v>331</v>
      </c>
    </row>
    <row r="64" spans="1:5" ht="80.150000000000006" customHeight="1" thickBot="1" x14ac:dyDescent="0.4">
      <c r="A64" s="118" t="s">
        <v>268</v>
      </c>
      <c r="B64" s="36"/>
      <c r="C64" s="36"/>
      <c r="D64" s="36"/>
      <c r="E64" s="37"/>
    </row>
    <row r="65" spans="1:5" ht="15" thickBot="1" x14ac:dyDescent="0.4"/>
    <row r="66" spans="1:5" ht="30" customHeight="1" x14ac:dyDescent="0.35">
      <c r="A66" s="124" t="s">
        <v>294</v>
      </c>
      <c r="B66" s="125"/>
      <c r="C66" s="125"/>
      <c r="D66" s="125"/>
      <c r="E66" s="126"/>
    </row>
    <row r="67" spans="1:5" ht="74.150000000000006" customHeight="1" x14ac:dyDescent="0.35">
      <c r="A67" s="30" t="s">
        <v>245</v>
      </c>
      <c r="B67" s="127" t="s">
        <v>246</v>
      </c>
      <c r="C67" s="127"/>
      <c r="D67" s="127" t="s">
        <v>295</v>
      </c>
      <c r="E67" s="9" t="s">
        <v>254</v>
      </c>
    </row>
    <row r="68" spans="1:5" ht="50.15" customHeight="1" x14ac:dyDescent="0.35">
      <c r="A68" s="119" t="s">
        <v>296</v>
      </c>
      <c r="B68" s="95">
        <f>'Usability, Professional Dev.'!E22</f>
        <v>1</v>
      </c>
      <c r="C68" s="120" t="s">
        <v>297</v>
      </c>
      <c r="D68" s="60" t="s">
        <v>298</v>
      </c>
      <c r="E68" s="38" t="s">
        <v>332</v>
      </c>
    </row>
    <row r="69" spans="1:5" ht="30" customHeight="1" x14ac:dyDescent="0.35">
      <c r="A69" s="121"/>
      <c r="B69" s="122"/>
      <c r="C69" s="122"/>
      <c r="D69" s="123" t="s">
        <v>90</v>
      </c>
      <c r="E69" s="34" t="s">
        <v>332</v>
      </c>
    </row>
    <row r="70" spans="1:5" ht="80.150000000000006" customHeight="1" thickBot="1" x14ac:dyDescent="0.4">
      <c r="A70" s="118" t="s">
        <v>268</v>
      </c>
      <c r="B70" s="36"/>
      <c r="C70" s="36"/>
      <c r="D70" s="36"/>
      <c r="E70" s="37"/>
    </row>
  </sheetData>
  <sheetProtection algorithmName="SHA-512" hashValue="2ddQWvnfcMQveirhhXMKOf2iCOfj/7pHUmlnhJ9GIHDE9njFJiAO+kHD8BmAExyeXQkyBiaJFpHnynYCC4gHBA==" saltValue="S05Wx0G00pw/SIhV1D/psw==" spinCount="100000" sheet="1" formatCells="0" formatColumns="0" formatRows="0"/>
  <dataValidations count="2">
    <dataValidation type="list" allowBlank="1" showInputMessage="1" showErrorMessage="1" sqref="E69 E25:E29 E34:E39 E44:E48 E53:E57 E62:E63" xr:uid="{00000000-0002-0000-0800-000000000000}">
      <formula1>"Meets Expectations, Partially Meets Expectations, Doesn’t Meet Expectations"</formula1>
    </dataValidation>
    <dataValidation type="list" allowBlank="1" showInputMessage="1" showErrorMessage="1" sqref="E68" xr:uid="{F495F4F9-7021-498A-9FCE-2DFBF435C8A1}">
      <formula1>"Meets Expectations,  Doesn’t Meet Expectations"</formula1>
    </dataValidation>
  </dataValidations>
  <pageMargins left="0.7" right="0.7" top="0.75" bottom="0.75" header="0.3" footer="0.3"/>
  <pageSetup scale="70" fitToHeight="0" orientation="portrait" horizontalDpi="4294967293" verticalDpi="4294967293" r:id="rId1"/>
  <headerFooter>
    <oddFooter>&amp;LJanuary 2022&amp;CCore Program Rubric&amp;RProgram Summary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A675B93B6D8F49B9B5AE870C1965EB" ma:contentTypeVersion="4" ma:contentTypeDescription="Create a new document." ma:contentTypeScope="" ma:versionID="7a56d8b22f3c0e812996987524a4b232">
  <xsd:schema xmlns:xsd="http://www.w3.org/2001/XMLSchema" xmlns:xs="http://www.w3.org/2001/XMLSchema" xmlns:p="http://schemas.microsoft.com/office/2006/metadata/properties" xmlns:ns2="a85bd123-9094-463e-80be-240723e5c886" targetNamespace="http://schemas.microsoft.com/office/2006/metadata/properties" ma:root="true" ma:fieldsID="e0bb72823dbd5839da17f0434699dd4e" ns2:_="">
    <xsd:import namespace="a85bd123-9094-463e-80be-240723e5c8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bd123-9094-463e-80be-240723e5c8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F2ED3F-82E0-426A-B841-0B534FACCE3D}">
  <ds:schemaRefs>
    <ds:schemaRef ds:uri="http://schemas.microsoft.com/sharepoint/v3/contenttype/forms"/>
  </ds:schemaRefs>
</ds:datastoreItem>
</file>

<file path=customXml/itemProps2.xml><?xml version="1.0" encoding="utf-8"?>
<ds:datastoreItem xmlns:ds="http://schemas.openxmlformats.org/officeDocument/2006/customXml" ds:itemID="{D2ADBB93-2A77-4D8D-B3F5-E938EC8105C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56FE3B7-E5B8-4733-A692-DDBC11A112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bd123-9094-463e-80be-240723e5c8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Core Programs Rating Summary</vt:lpstr>
      <vt:lpstr>Final Summary</vt:lpstr>
    </vt:vector>
  </TitlesOfParts>
  <Manager/>
  <Company>Colorado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Yetter, Tammy</cp:lastModifiedBy>
  <cp:revision/>
  <cp:lastPrinted>2021-12-13T21:52:34Z</cp:lastPrinted>
  <dcterms:created xsi:type="dcterms:W3CDTF">2020-01-29T22:20:11Z</dcterms:created>
  <dcterms:modified xsi:type="dcterms:W3CDTF">2022-01-20T21:37:50Z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0x01010007A675B93B6D8F49B9B5AE870C1965EB</vt:lpwstr>
  </property>
</Properties>
</file>