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Simon_A\Desktop\READ\2020 Appeals\"/>
    </mc:Choice>
  </mc:AlternateContent>
  <xr:revisionPtr revIDLastSave="0" documentId="8_{4228A9AD-219B-4988-BA56-E19E2C9D65EC}" xr6:coauthVersionLast="46" xr6:coauthVersionMax="46" xr10:uidLastSave="{00000000-0000-0000-0000-000000000000}"/>
  <bookViews>
    <workbookView xWindow="38190" yWindow="2070" windowWidth="14400" windowHeight="7365" tabRatio="794" firstSheet="6" activeTab="9" xr2:uid="{00000000-000D-0000-FFFF-FFFF00000000}"/>
  </bookViews>
  <sheets>
    <sheet name="Introduction" sheetId="11"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3" i="6" l="1"/>
  <c r="E99" i="5" l="1"/>
  <c r="E100" i="5"/>
  <c r="E83" i="2"/>
  <c r="E84" i="2"/>
  <c r="C14" i="7" l="1"/>
  <c r="E60" i="10" l="1"/>
  <c r="E57" i="10"/>
  <c r="E55" i="10"/>
  <c r="E52" i="10"/>
  <c r="E48" i="10"/>
  <c r="E41" i="10"/>
  <c r="E42" i="10"/>
  <c r="E43" i="10"/>
  <c r="E40" i="10"/>
  <c r="E30" i="10"/>
  <c r="E31" i="10"/>
  <c r="E32" i="10"/>
  <c r="E33" i="10"/>
  <c r="E34" i="10"/>
  <c r="E35" i="10"/>
  <c r="E29" i="10"/>
  <c r="E23" i="10"/>
  <c r="E24" i="10"/>
  <c r="E22" i="10"/>
  <c r="E16" i="10"/>
  <c r="E17" i="10"/>
  <c r="E15" i="10"/>
  <c r="E7" i="10"/>
  <c r="E8" i="10"/>
  <c r="E9" i="10"/>
  <c r="E10" i="10"/>
  <c r="E6" i="10"/>
  <c r="E25" i="10" l="1"/>
  <c r="C9" i="7" s="1"/>
  <c r="E18" i="10"/>
  <c r="C8" i="7" s="1"/>
  <c r="E36" i="10"/>
  <c r="C10" i="7" s="1"/>
  <c r="E61" i="10"/>
  <c r="E44" i="10"/>
  <c r="C11" i="7" s="1"/>
  <c r="E11" i="10"/>
  <c r="C7" i="7" s="1"/>
  <c r="B67" i="10" l="1"/>
  <c r="C13" i="7" s="1"/>
  <c r="C12" i="7" l="1"/>
  <c r="E10" i="4" l="1"/>
  <c r="E11" i="4"/>
  <c r="E12" i="4"/>
  <c r="E13" i="4"/>
  <c r="E9" i="4"/>
  <c r="E81" i="3"/>
  <c r="E82" i="3"/>
  <c r="E83" i="3"/>
  <c r="E84" i="3"/>
  <c r="E85" i="3"/>
  <c r="E86" i="3"/>
  <c r="E87" i="3"/>
  <c r="E80" i="3"/>
  <c r="E74" i="3"/>
  <c r="E70" i="3"/>
  <c r="E71" i="3"/>
  <c r="E72" i="3"/>
  <c r="E73" i="3"/>
  <c r="E69" i="3"/>
  <c r="E59" i="3"/>
  <c r="E60" i="3"/>
  <c r="E61" i="3"/>
  <c r="E62" i="3"/>
  <c r="E63" i="3"/>
  <c r="E58" i="3"/>
  <c r="E40" i="3"/>
  <c r="E41" i="3"/>
  <c r="E42" i="3"/>
  <c r="E43" i="3"/>
  <c r="E44" i="3"/>
  <c r="E45" i="3"/>
  <c r="E46" i="3"/>
  <c r="E47" i="3"/>
  <c r="E48" i="3"/>
  <c r="E49" i="3"/>
  <c r="E50" i="3"/>
  <c r="E51" i="3"/>
  <c r="E52" i="3"/>
  <c r="E39" i="3"/>
  <c r="E21" i="3"/>
  <c r="E22" i="3"/>
  <c r="E23" i="3"/>
  <c r="E24" i="3"/>
  <c r="E25" i="3"/>
  <c r="E26" i="3"/>
  <c r="E27" i="3"/>
  <c r="E28" i="3"/>
  <c r="E29" i="3"/>
  <c r="E30" i="3"/>
  <c r="E31" i="3"/>
  <c r="E32" i="3"/>
  <c r="E33" i="3"/>
  <c r="E20" i="3"/>
  <c r="E12" i="3"/>
  <c r="E10" i="3"/>
  <c r="E11" i="3"/>
  <c r="E9" i="3"/>
  <c r="E78" i="6"/>
  <c r="E79" i="6"/>
  <c r="E80" i="6"/>
  <c r="E81" i="6"/>
  <c r="E82" i="6"/>
  <c r="E84" i="6"/>
  <c r="E77" i="6"/>
  <c r="E71" i="6"/>
  <c r="E69" i="6"/>
  <c r="E70" i="6"/>
  <c r="E68" i="6"/>
  <c r="E58" i="6"/>
  <c r="E59" i="6"/>
  <c r="E60" i="6"/>
  <c r="E61" i="6"/>
  <c r="E62" i="6"/>
  <c r="E57" i="6"/>
  <c r="E40" i="6"/>
  <c r="E41" i="6"/>
  <c r="E42" i="6"/>
  <c r="E43" i="6"/>
  <c r="E44" i="6"/>
  <c r="E45" i="6"/>
  <c r="E46" i="6"/>
  <c r="E47" i="6"/>
  <c r="E48" i="6"/>
  <c r="E49" i="6"/>
  <c r="E50" i="6"/>
  <c r="E51" i="6"/>
  <c r="E39" i="6"/>
  <c r="E21" i="6"/>
  <c r="E22" i="6"/>
  <c r="E23" i="6"/>
  <c r="E24" i="6"/>
  <c r="E25" i="6"/>
  <c r="E26" i="6"/>
  <c r="E27" i="6"/>
  <c r="E28" i="6"/>
  <c r="E29" i="6"/>
  <c r="E30" i="6"/>
  <c r="E31" i="6"/>
  <c r="E32" i="6"/>
  <c r="E33" i="6"/>
  <c r="E20" i="6"/>
  <c r="E10" i="6"/>
  <c r="E18" i="6"/>
  <c r="E19" i="6"/>
  <c r="E9" i="6"/>
  <c r="E101" i="5"/>
  <c r="E98" i="5"/>
  <c r="E92" i="5"/>
  <c r="E87" i="5"/>
  <c r="E88" i="5"/>
  <c r="E89" i="5"/>
  <c r="E90" i="5"/>
  <c r="E91" i="5"/>
  <c r="E86" i="5"/>
  <c r="E82" i="5"/>
  <c r="E81" i="5"/>
  <c r="E71" i="5"/>
  <c r="E72" i="5"/>
  <c r="E73" i="5"/>
  <c r="E74" i="5"/>
  <c r="E75" i="5"/>
  <c r="E70" i="5"/>
  <c r="E56" i="5"/>
  <c r="E57" i="5"/>
  <c r="E58" i="5"/>
  <c r="E59" i="5"/>
  <c r="E60" i="5"/>
  <c r="E61" i="5"/>
  <c r="E62" i="5"/>
  <c r="E63" i="5"/>
  <c r="E64" i="5"/>
  <c r="E55" i="5"/>
  <c r="E35" i="5"/>
  <c r="E36" i="5"/>
  <c r="E37" i="5"/>
  <c r="E38" i="5"/>
  <c r="E39" i="5"/>
  <c r="E40" i="5"/>
  <c r="E41" i="5"/>
  <c r="E42" i="5"/>
  <c r="E43" i="5"/>
  <c r="E44" i="5"/>
  <c r="E45" i="5"/>
  <c r="E46" i="5"/>
  <c r="E47" i="5"/>
  <c r="E48" i="5"/>
  <c r="E49" i="5"/>
  <c r="E34" i="5"/>
  <c r="E26" i="5"/>
  <c r="E25" i="5"/>
  <c r="E10" i="5"/>
  <c r="E11" i="5"/>
  <c r="E12" i="5"/>
  <c r="E13" i="5"/>
  <c r="E14" i="5"/>
  <c r="E15" i="5"/>
  <c r="E16" i="5"/>
  <c r="E17" i="5"/>
  <c r="E18" i="5"/>
  <c r="E19" i="5"/>
  <c r="E9" i="5"/>
  <c r="E78" i="2"/>
  <c r="E79" i="2"/>
  <c r="E80" i="2"/>
  <c r="E81" i="2"/>
  <c r="E82" i="2"/>
  <c r="E85" i="2"/>
  <c r="E77" i="2"/>
  <c r="E62" i="2"/>
  <c r="E63" i="2"/>
  <c r="E64" i="2"/>
  <c r="E65" i="2"/>
  <c r="E66" i="2"/>
  <c r="E67" i="2"/>
  <c r="E68" i="2"/>
  <c r="E69" i="2"/>
  <c r="E70" i="2"/>
  <c r="E71" i="2"/>
  <c r="E61" i="2"/>
  <c r="E36" i="2"/>
  <c r="E37" i="2"/>
  <c r="E38" i="2"/>
  <c r="E39" i="2"/>
  <c r="E40" i="2"/>
  <c r="E41" i="2"/>
  <c r="E42" i="2"/>
  <c r="E43" i="2"/>
  <c r="E44" i="2"/>
  <c r="E45" i="2"/>
  <c r="E46" i="2"/>
  <c r="E47" i="2"/>
  <c r="E48" i="2"/>
  <c r="E49" i="2"/>
  <c r="E50" i="2"/>
  <c r="E51" i="2"/>
  <c r="E52" i="2"/>
  <c r="E53" i="2"/>
  <c r="E54" i="2"/>
  <c r="E55" i="2"/>
  <c r="E35" i="2"/>
  <c r="E27" i="2"/>
  <c r="E26" i="2"/>
  <c r="E10" i="2"/>
  <c r="E11" i="2"/>
  <c r="E12" i="2"/>
  <c r="E13" i="2"/>
  <c r="E14" i="2"/>
  <c r="E15" i="2"/>
  <c r="E16" i="2"/>
  <c r="E17" i="2"/>
  <c r="E18" i="2"/>
  <c r="E19" i="2"/>
  <c r="E20" i="2"/>
  <c r="E9" i="2"/>
  <c r="E53" i="3" l="1"/>
  <c r="B66" i="7" s="1"/>
  <c r="E88" i="3"/>
  <c r="B70" i="7" s="1"/>
  <c r="E34" i="3"/>
  <c r="B64" i="7" s="1"/>
  <c r="E64" i="3"/>
  <c r="B68" i="7" s="1"/>
  <c r="E56" i="2"/>
  <c r="B25" i="7" s="1"/>
  <c r="B14" i="9"/>
  <c r="B13" i="9"/>
  <c r="B12" i="9"/>
  <c r="B11" i="9"/>
  <c r="B7" i="9"/>
  <c r="B6" i="9"/>
  <c r="E14" i="4"/>
  <c r="B77" i="7" s="1"/>
  <c r="E85" i="6"/>
  <c r="B57" i="7" s="1"/>
  <c r="E63" i="6"/>
  <c r="B55" i="7" s="1"/>
  <c r="E52" i="6"/>
  <c r="B53" i="7" s="1"/>
  <c r="E34" i="6"/>
  <c r="B51" i="7" s="1"/>
  <c r="E102" i="5"/>
  <c r="B44" i="7" s="1"/>
  <c r="E76" i="5"/>
  <c r="B42" i="7" s="1"/>
  <c r="E65" i="5"/>
  <c r="B40" i="7" s="1"/>
  <c r="E50" i="5"/>
  <c r="B38" i="7" s="1"/>
  <c r="E20" i="5"/>
  <c r="B36" i="7" s="1"/>
  <c r="E86" i="2"/>
  <c r="B29" i="7" s="1"/>
  <c r="E72" i="2"/>
  <c r="B27" i="7" s="1"/>
  <c r="E21" i="2"/>
  <c r="B23" i="7" s="1"/>
</calcChain>
</file>

<file path=xl/sharedStrings.xml><?xml version="1.0" encoding="utf-8"?>
<sst xmlns="http://schemas.openxmlformats.org/spreadsheetml/2006/main" count="1005" uniqueCount="435">
  <si>
    <t>Kindergarten</t>
  </si>
  <si>
    <t>Criteria</t>
  </si>
  <si>
    <t>Decision</t>
  </si>
  <si>
    <t>Rating Definitions</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</si>
  <si>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</si>
  <si>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</si>
  <si>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</si>
  <si>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</si>
  <si>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</si>
  <si>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</si>
  <si>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</si>
  <si>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</si>
  <si>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</si>
  <si>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</si>
  <si>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</si>
  <si>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</si>
  <si>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</si>
  <si>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There is an obvious emphasis on teaching and learning the five essential early literacy skills.</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</si>
  <si>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</si>
  <si>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</si>
  <si>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</si>
  <si>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</si>
  <si>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</si>
  <si>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</si>
  <si>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</si>
  <si>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</si>
  <si>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</si>
  <si>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</si>
  <si>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</si>
  <si>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</si>
  <si>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</si>
  <si>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</si>
  <si>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</si>
  <si>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</si>
  <si>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</si>
  <si>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</si>
  <si>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</si>
  <si>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</si>
  <si>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</si>
  <si>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</si>
  <si>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</si>
  <si>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</si>
  <si>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</si>
  <si>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</si>
  <si>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</si>
  <si>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</si>
  <si>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Assessment</t>
  </si>
  <si>
    <t xml:space="preserve">Environment  </t>
  </si>
  <si>
    <t>Professional Development</t>
  </si>
  <si>
    <t>Professional Development – Program Specific Advisory List</t>
  </si>
  <si>
    <t>Explicit links to state standards and grade level expectations.</t>
  </si>
  <si>
    <t>Total Met Section 6:</t>
  </si>
  <si>
    <r>
      <t>·</t>
    </r>
    <r>
      <rPr>
        <sz val="7"/>
        <color theme="1"/>
        <rFont val="Calibri"/>
        <family val="2"/>
        <scheme val="minor"/>
      </rPr>
      <t xml:space="preserve">       </t>
    </r>
    <r>
      <rPr>
        <sz val="12"/>
        <color theme="1"/>
        <rFont val="Calibri"/>
        <family val="2"/>
        <scheme val="minor"/>
      </rPr>
      <t>Formative (e.g., progress monitoring)</t>
    </r>
  </si>
  <si>
    <r>
      <t>·</t>
    </r>
    <r>
      <rPr>
        <sz val="7"/>
        <color theme="1"/>
        <rFont val="Calibri"/>
        <family val="2"/>
        <scheme val="minor"/>
      </rPr>
      <t xml:space="preserve">       </t>
    </r>
    <r>
      <rPr>
        <sz val="12"/>
        <color theme="1"/>
        <rFont val="Calibri"/>
        <family val="2"/>
        <scheme val="minor"/>
      </rPr>
      <t>Summative (e.g., unit tests)</t>
    </r>
  </si>
  <si>
    <r>
      <t>·</t>
    </r>
    <r>
      <rPr>
        <sz val="7"/>
        <color theme="1"/>
        <rFont val="Calibri"/>
        <family val="2"/>
        <scheme val="minor"/>
      </rPr>
      <t xml:space="preserve">       </t>
    </r>
    <r>
      <rPr>
        <sz val="12"/>
        <color theme="1"/>
        <rFont val="Calibri"/>
        <family val="2"/>
        <scheme val="minor"/>
      </rPr>
      <t>Framework for data-based decision making</t>
    </r>
  </si>
  <si>
    <r>
      <t>·</t>
    </r>
    <r>
      <rPr>
        <sz val="7"/>
        <color theme="1"/>
        <rFont val="Calibri"/>
        <family val="2"/>
        <scheme val="minor"/>
      </rPr>
      <t xml:space="preserve">       </t>
    </r>
    <r>
      <rPr>
        <sz val="12"/>
        <color theme="1"/>
        <rFont val="Calibri"/>
        <family val="2"/>
        <scheme val="minor"/>
      </rPr>
      <t>Classroom management to support small group instruction</t>
    </r>
  </si>
  <si>
    <r>
      <t>·</t>
    </r>
    <r>
      <rPr>
        <sz val="7"/>
        <color theme="1"/>
        <rFont val="Calibri"/>
        <family val="2"/>
        <scheme val="minor"/>
      </rPr>
      <t xml:space="preserve">       </t>
    </r>
    <r>
      <rPr>
        <sz val="12"/>
        <color theme="1"/>
        <rFont val="Calibri"/>
        <family val="2"/>
        <scheme val="minor"/>
      </rPr>
      <t>Motivation for students (e.g., built-in choice, charts/graphs of progress, immediate feedback on progress)</t>
    </r>
  </si>
  <si>
    <r>
      <t>·</t>
    </r>
    <r>
      <rPr>
        <sz val="7"/>
        <color theme="1"/>
        <rFont val="Calibri"/>
        <family val="2"/>
        <scheme val="minor"/>
      </rPr>
      <t xml:space="preserve">       </t>
    </r>
    <r>
      <rPr>
        <sz val="12"/>
        <color theme="1"/>
        <rFont val="Calibri"/>
        <family val="2"/>
        <scheme val="minor"/>
      </rPr>
      <t>Professional development and coaching are available to support implementing the program with fidelity.</t>
    </r>
  </si>
  <si>
    <r>
      <t>·</t>
    </r>
    <r>
      <rPr>
        <sz val="7"/>
        <color theme="1"/>
        <rFont val="Calibri"/>
        <family val="2"/>
        <scheme val="minor"/>
      </rPr>
      <t xml:space="preserve">       </t>
    </r>
    <r>
      <rPr>
        <sz val="12"/>
        <color theme="1"/>
        <rFont val="Calibri"/>
        <family val="2"/>
        <scheme val="minor"/>
      </rPr>
      <t>Meets statute criteria</t>
    </r>
  </si>
  <si>
    <r>
      <t>·</t>
    </r>
    <r>
      <rPr>
        <sz val="7"/>
        <color theme="1"/>
        <rFont val="Calibri"/>
        <family val="2"/>
        <scheme val="minor"/>
      </rPr>
      <t xml:space="preserve">       </t>
    </r>
    <r>
      <rPr>
        <sz val="12"/>
        <color theme="1"/>
        <rFont val="Calibri"/>
        <family val="2"/>
        <scheme val="minor"/>
      </rPr>
      <t>Assurances signed</t>
    </r>
  </si>
  <si>
    <t>Total Met Section 5:</t>
  </si>
  <si>
    <t>out of 4</t>
  </si>
  <si>
    <t>Total Met Section 4:</t>
  </si>
  <si>
    <t>out of 7</t>
  </si>
  <si>
    <r>
      <t>Section 4:</t>
    </r>
    <r>
      <rPr>
        <sz val="12"/>
        <color theme="1"/>
        <rFont val="Calibri"/>
        <family val="2"/>
        <scheme val="minor"/>
      </rPr>
      <t xml:space="preserve">   </t>
    </r>
    <r>
      <rPr>
        <b/>
        <sz val="12"/>
        <color theme="1"/>
        <rFont val="Calibri"/>
        <family val="2"/>
        <scheme val="minor"/>
      </rPr>
      <t>Systematic &amp; Cumulative Instruction – The structured lesson format includes a plan, procedure, or routine that is carried through the sequence of teaching skills.</t>
    </r>
  </si>
  <si>
    <t>Rating Summary</t>
  </si>
  <si>
    <t>Total Points</t>
  </si>
  <si>
    <t>out of 27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</si>
  <si>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</si>
  <si>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</si>
  <si>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</si>
  <si>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</si>
  <si>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</si>
  <si>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</si>
  <si>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</si>
  <si>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</si>
  <si>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</si>
  <si>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</si>
  <si>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</si>
  <si>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</si>
  <si>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</si>
  <si>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</si>
  <si>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</si>
  <si>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</si>
  <si>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</si>
  <si>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</si>
  <si>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</si>
  <si>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</si>
  <si>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</si>
  <si>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</si>
  <si>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</si>
  <si>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</si>
  <si>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</si>
  <si>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</si>
  <si>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</si>
  <si>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</si>
  <si>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</si>
  <si>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</si>
  <si>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</si>
  <si>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</si>
  <si>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</si>
  <si>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</si>
  <si>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</si>
  <si>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</si>
  <si>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</si>
  <si>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</si>
  <si>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</si>
  <si>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</si>
  <si>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</si>
  <si>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there is a detailed scope and sequence of vocabulary skills that progresses from simple letter-sounds to more complex patterns</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</si>
  <si>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</si>
  <si>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</si>
  <si>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</si>
  <si>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</si>
  <si>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</si>
  <si>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</si>
  <si>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</si>
  <si>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</si>
  <si>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</si>
  <si>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</si>
  <si>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</si>
  <si>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</si>
  <si>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</si>
  <si>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</si>
  <si>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</si>
  <si>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</si>
  <si>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</si>
  <si>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</si>
  <si>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r>
      <t>o</t>
    </r>
    <r>
      <rPr>
        <sz val="7"/>
        <color theme="1"/>
        <rFont val="Calibri"/>
        <family val="2"/>
        <scheme val="minor"/>
      </rPr>
      <t xml:space="preserve">   </t>
    </r>
    <r>
      <rPr>
        <sz val="12"/>
        <color theme="1"/>
        <rFont val="Calibri"/>
        <family val="2"/>
        <scheme val="minor"/>
      </rPr>
      <t>brief cumulative review of previously taught skills,</t>
    </r>
  </si>
  <si>
    <r>
      <t>o</t>
    </r>
    <r>
      <rPr>
        <sz val="7"/>
        <color theme="1"/>
        <rFont val="Calibri"/>
        <family val="2"/>
        <scheme val="minor"/>
      </rPr>
      <t xml:space="preserve">   </t>
    </r>
    <r>
      <rPr>
        <sz val="12"/>
        <color theme="1"/>
        <rFont val="Calibri"/>
        <family val="2"/>
        <scheme val="minor"/>
      </rPr>
      <t>a phonological warm up,</t>
    </r>
  </si>
  <si>
    <r>
      <t>o</t>
    </r>
    <r>
      <rPr>
        <sz val="7"/>
        <color theme="1"/>
        <rFont val="Calibri"/>
        <family val="2"/>
        <scheme val="minor"/>
      </rPr>
      <t xml:space="preserve">   </t>
    </r>
    <r>
      <rPr>
        <sz val="12"/>
        <color theme="1"/>
        <rFont val="Calibri"/>
        <family val="2"/>
        <scheme val="minor"/>
      </rPr>
      <t>phoneme-grapheme matching,</t>
    </r>
  </si>
  <si>
    <r>
      <t>o</t>
    </r>
    <r>
      <rPr>
        <sz val="7"/>
        <color theme="1"/>
        <rFont val="Calibri"/>
        <family val="2"/>
        <scheme val="minor"/>
      </rPr>
      <t xml:space="preserve">   </t>
    </r>
    <r>
      <rPr>
        <sz val="12"/>
        <color theme="1"/>
        <rFont val="Calibri"/>
        <family val="2"/>
        <scheme val="minor"/>
      </rPr>
      <t>word reading accuracy,</t>
    </r>
  </si>
  <si>
    <r>
      <t>o</t>
    </r>
    <r>
      <rPr>
        <sz val="7"/>
        <color theme="1"/>
        <rFont val="Calibri"/>
        <family val="2"/>
        <scheme val="minor"/>
      </rPr>
      <t xml:space="preserve">   </t>
    </r>
    <r>
      <rPr>
        <sz val="12"/>
        <color theme="1"/>
        <rFont val="Calibri"/>
        <family val="2"/>
        <scheme val="minor"/>
      </rPr>
      <t>word dictation,</t>
    </r>
  </si>
  <si>
    <r>
      <t>o</t>
    </r>
    <r>
      <rPr>
        <sz val="7"/>
        <color theme="1"/>
        <rFont val="Calibri"/>
        <family val="2"/>
        <scheme val="minor"/>
      </rPr>
      <t xml:space="preserve">   </t>
    </r>
    <r>
      <rPr>
        <sz val="12"/>
        <color theme="1"/>
        <rFont val="Calibri"/>
        <family val="2"/>
        <scheme val="minor"/>
      </rPr>
      <t>transfer to simple decodable text</t>
    </r>
  </si>
  <si>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</si>
  <si>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</si>
  <si>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</si>
  <si>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</si>
  <si>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</si>
  <si>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</si>
  <si>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</si>
  <si>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</si>
  <si>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</si>
  <si>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</si>
  <si>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</si>
  <si>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</si>
  <si>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</si>
  <si>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</si>
  <si>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</si>
  <si>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</si>
  <si>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</si>
  <si>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</si>
  <si>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</si>
  <si>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</si>
  <si>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</si>
  <si>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</si>
  <si>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</si>
  <si>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</si>
  <si>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</si>
  <si>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</si>
  <si>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</si>
  <si>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</si>
  <si>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</si>
  <si>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</si>
  <si>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</si>
  <si>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t>
  </si>
  <si>
    <t>text used for reading comprehension instruction has an explicit structure (obvious beginning, middle and end)</t>
  </si>
  <si>
    <t>differentiation of reading comprehension instruction is linked to assessment data, with flexible grouping based on students’ needs and progress</t>
  </si>
  <si>
    <r>
      <t>o</t>
    </r>
    <r>
      <rPr>
        <sz val="7"/>
        <color theme="1"/>
        <rFont val="Calibri"/>
        <family val="2"/>
        <scheme val="minor"/>
      </rPr>
      <t xml:space="preserve">   </t>
    </r>
    <r>
      <rPr>
        <sz val="12"/>
        <color theme="1"/>
        <rFont val="Calibri"/>
        <family val="2"/>
        <scheme val="minor"/>
      </rPr>
      <t>fluency building at the word, phrase, sentence and passage level,</t>
    </r>
  </si>
  <si>
    <r>
      <t>o</t>
    </r>
    <r>
      <rPr>
        <sz val="7"/>
        <color theme="1"/>
        <rFont val="Calibri"/>
        <family val="2"/>
        <scheme val="minor"/>
      </rPr>
      <t xml:space="preserve">   </t>
    </r>
    <r>
      <rPr>
        <sz val="12"/>
        <color theme="1"/>
        <rFont val="Calibri"/>
        <family val="2"/>
        <scheme val="minor"/>
      </rPr>
      <t>sentence dictation,</t>
    </r>
  </si>
  <si>
    <r>
      <t>o</t>
    </r>
    <r>
      <rPr>
        <sz val="7"/>
        <color theme="1"/>
        <rFont val="Calibri"/>
        <family val="2"/>
        <scheme val="minor"/>
      </rPr>
      <t xml:space="preserve">   </t>
    </r>
    <r>
      <rPr>
        <sz val="12"/>
        <color theme="1"/>
        <rFont val="Calibri"/>
        <family val="2"/>
        <scheme val="minor"/>
      </rPr>
      <t>transfer to grade-level text</t>
    </r>
  </si>
  <si>
    <r>
      <t>a.</t>
    </r>
    <r>
      <rPr>
        <sz val="7"/>
        <color theme="1"/>
        <rFont val="Calibri"/>
        <family val="2"/>
        <scheme val="minor"/>
      </rPr>
      <t xml:space="preserve">     </t>
    </r>
    <r>
      <rPr>
        <sz val="12"/>
        <color theme="1"/>
        <rFont val="Calibri"/>
        <family val="2"/>
        <scheme val="minor"/>
      </rPr>
      <t>one-syllable words in isolation that contain short vowels, digraphs and blends, silent e, r-controlled vowels</t>
    </r>
  </si>
  <si>
    <r>
      <t>b.</t>
    </r>
    <r>
      <rPr>
        <sz val="7"/>
        <color theme="1"/>
        <rFont val="Calibri"/>
        <family val="2"/>
        <scheme val="minor"/>
      </rPr>
      <t xml:space="preserve">     </t>
    </r>
    <r>
      <rPr>
        <sz val="12"/>
        <color theme="1"/>
        <rFont val="Calibri"/>
        <family val="2"/>
        <scheme val="minor"/>
      </rPr>
      <t>two-syllable words with short vowels, silent e, schwa</t>
    </r>
  </si>
  <si>
    <r>
      <t>c.</t>
    </r>
    <r>
      <rPr>
        <sz val="7"/>
        <color theme="1"/>
        <rFont val="Calibri"/>
        <family val="2"/>
        <scheme val="minor"/>
      </rPr>
      <t xml:space="preserve">     </t>
    </r>
    <r>
      <rPr>
        <sz val="12"/>
        <color theme="1"/>
        <rFont val="Calibri"/>
        <family val="2"/>
        <scheme val="minor"/>
      </rPr>
      <t>50 high-utility words with spelling patterns that haven’t been taught (e.g., go, he, said, are, to, was, you, they, there, from)</t>
    </r>
  </si>
  <si>
    <r>
      <t>·</t>
    </r>
    <r>
      <rPr>
        <sz val="7"/>
        <color theme="1"/>
        <rFont val="Calibri"/>
        <family val="2"/>
        <scheme val="minor"/>
      </rPr>
      <t xml:space="preserve">       </t>
    </r>
    <r>
      <rPr>
        <sz val="12"/>
        <color theme="1"/>
        <rFont val="Calibri"/>
        <family val="2"/>
        <scheme val="minor"/>
      </rPr>
      <t>familiar vocabulary,</t>
    </r>
  </si>
  <si>
    <r>
      <t>·</t>
    </r>
    <r>
      <rPr>
        <sz val="7"/>
        <color theme="1"/>
        <rFont val="Calibri"/>
        <family val="2"/>
        <scheme val="minor"/>
      </rPr>
      <t xml:space="preserve">       </t>
    </r>
    <r>
      <rPr>
        <sz val="12"/>
        <color theme="1"/>
        <rFont val="Calibri"/>
        <family val="2"/>
        <scheme val="minor"/>
      </rPr>
      <t>only words students can read accurately and have been learned previously,</t>
    </r>
  </si>
  <si>
    <r>
      <t>·</t>
    </r>
    <r>
      <rPr>
        <sz val="7"/>
        <color theme="1"/>
        <rFont val="Calibri"/>
        <family val="2"/>
        <scheme val="minor"/>
      </rPr>
      <t xml:space="preserve">       </t>
    </r>
    <r>
      <rPr>
        <sz val="12"/>
        <color theme="1"/>
        <rFont val="Calibri"/>
        <family val="2"/>
        <scheme val="minor"/>
      </rPr>
      <t>previously learned content knowledge,</t>
    </r>
  </si>
  <si>
    <r>
      <t>·</t>
    </r>
    <r>
      <rPr>
        <sz val="7"/>
        <color theme="1"/>
        <rFont val="Calibri"/>
        <family val="2"/>
        <scheme val="minor"/>
      </rPr>
      <t xml:space="preserve">       </t>
    </r>
    <r>
      <rPr>
        <sz val="12"/>
        <color theme="1"/>
        <rFont val="Calibri"/>
        <family val="2"/>
        <scheme val="minor"/>
      </rPr>
      <t>simple sentences,</t>
    </r>
  </si>
  <si>
    <r>
      <t>·</t>
    </r>
    <r>
      <rPr>
        <sz val="7"/>
        <color theme="1"/>
        <rFont val="Calibri"/>
        <family val="2"/>
        <scheme val="minor"/>
      </rPr>
      <t xml:space="preserve">       </t>
    </r>
    <r>
      <rPr>
        <sz val="12"/>
        <color theme="1"/>
        <rFont val="Calibri"/>
        <family val="2"/>
        <scheme val="minor"/>
      </rPr>
      <t>short passages</t>
    </r>
  </si>
  <si>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</si>
  <si>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</si>
  <si>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</si>
  <si>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</si>
  <si>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</si>
  <si>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</si>
  <si>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</si>
  <si>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</si>
  <si>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</si>
  <si>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</si>
  <si>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</si>
  <si>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</si>
  <si>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</si>
  <si>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</si>
  <si>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</si>
  <si>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</si>
  <si>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</si>
  <si>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</si>
  <si>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</si>
  <si>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</si>
  <si>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</si>
  <si>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</si>
  <si>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</si>
  <si>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</si>
  <si>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</si>
  <si>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</si>
  <si>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</si>
  <si>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</si>
  <si>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</si>
  <si>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</si>
  <si>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</si>
  <si>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</si>
  <si>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</si>
  <si>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r>
      <t>o</t>
    </r>
    <r>
      <rPr>
        <sz val="7"/>
        <color theme="1"/>
        <rFont val="Calibri"/>
        <family val="2"/>
        <scheme val="minor"/>
      </rPr>
      <t xml:space="preserve">   </t>
    </r>
    <r>
      <rPr>
        <sz val="12"/>
        <color theme="1"/>
        <rFont val="Calibri"/>
        <family val="2"/>
        <scheme val="minor"/>
      </rPr>
      <t>transfer to text</t>
    </r>
  </si>
  <si>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</si>
  <si>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</si>
  <si>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</si>
  <si>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</si>
  <si>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</si>
  <si>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</si>
  <si>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</si>
  <si>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</si>
  <si>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</si>
  <si>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</si>
  <si>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</si>
  <si>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</si>
  <si>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</si>
  <si>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text used for reading comprehension instruction uses: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</si>
  <si>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</si>
  <si>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</si>
  <si>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</si>
  <si>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</si>
  <si>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</si>
  <si>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</si>
  <si>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</si>
  <si>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</si>
  <si>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</si>
  <si>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</si>
  <si>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r>
      <t>Section 5: Usability</t>
    </r>
    <r>
      <rPr>
        <sz val="8"/>
        <color theme="1"/>
        <rFont val="Calibri"/>
        <family val="2"/>
        <scheme val="minor"/>
      </rPr>
      <t> </t>
    </r>
  </si>
  <si>
    <r>
      <t>·</t>
    </r>
    <r>
      <rPr>
        <sz val="7"/>
        <color theme="1"/>
        <rFont val="Calibri"/>
        <family val="2"/>
        <scheme val="minor"/>
      </rPr>
      <t xml:space="preserve">       </t>
    </r>
    <r>
      <rPr>
        <sz val="12"/>
        <color theme="1"/>
        <rFont val="Calibri"/>
        <family val="2"/>
        <scheme val="minor"/>
      </rPr>
      <t>familiar vocabulary</t>
    </r>
  </si>
  <si>
    <r>
      <t>·</t>
    </r>
    <r>
      <rPr>
        <sz val="7"/>
        <color theme="1"/>
        <rFont val="Calibri"/>
        <family val="2"/>
        <scheme val="minor"/>
      </rPr>
      <t xml:space="preserve">       </t>
    </r>
    <r>
      <rPr>
        <sz val="12"/>
        <color theme="1"/>
        <rFont val="Calibri"/>
        <family val="2"/>
        <scheme val="minor"/>
      </rPr>
      <t>only words students can read accurately</t>
    </r>
  </si>
  <si>
    <r>
      <t>·</t>
    </r>
    <r>
      <rPr>
        <sz val="7"/>
        <color theme="1"/>
        <rFont val="Calibri"/>
        <family val="2"/>
        <scheme val="minor"/>
      </rPr>
      <t xml:space="preserve">       </t>
    </r>
    <r>
      <rPr>
        <sz val="12"/>
        <color theme="1"/>
        <rFont val="Calibri"/>
        <family val="2"/>
        <scheme val="minor"/>
      </rPr>
      <t>previously learned content knowledge</t>
    </r>
  </si>
  <si>
    <r>
      <t>·</t>
    </r>
    <r>
      <rPr>
        <sz val="7"/>
        <color theme="1"/>
        <rFont val="Calibri"/>
        <family val="2"/>
        <scheme val="minor"/>
      </rPr>
      <t xml:space="preserve">       </t>
    </r>
    <r>
      <rPr>
        <sz val="12"/>
        <color theme="1"/>
        <rFont val="Calibri"/>
        <family val="2"/>
        <scheme val="minor"/>
      </rPr>
      <t>more complex sentence structure</t>
    </r>
  </si>
  <si>
    <r>
      <t>·</t>
    </r>
    <r>
      <rPr>
        <sz val="7"/>
        <color theme="1"/>
        <rFont val="Calibri"/>
        <family val="2"/>
        <scheme val="minor"/>
      </rPr>
      <t xml:space="preserve">       </t>
    </r>
    <r>
      <rPr>
        <sz val="12"/>
        <color theme="1"/>
        <rFont val="Calibri"/>
        <family val="2"/>
        <scheme val="minor"/>
      </rPr>
      <t>longer passages</t>
    </r>
  </si>
  <si>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</si>
  <si>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</si>
  <si>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</si>
  <si>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</si>
  <si>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</si>
  <si>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</si>
  <si>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</si>
  <si>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</si>
  <si>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</si>
  <si>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</si>
  <si>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</si>
  <si>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</si>
  <si>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</si>
  <si>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</si>
  <si>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</si>
  <si>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</si>
  <si>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</si>
  <si>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</si>
  <si>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</si>
  <si>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</si>
  <si>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</si>
  <si>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</si>
  <si>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</si>
  <si>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</si>
  <si>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</si>
  <si>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</si>
  <si>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</si>
  <si>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</si>
  <si>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</si>
  <si>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</si>
  <si>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</si>
  <si>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</si>
  <si>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</si>
  <si>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</si>
  <si>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</si>
  <si>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</si>
  <si>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</si>
  <si>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</si>
  <si>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</si>
  <si>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</si>
  <si>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</si>
  <si>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</si>
  <si>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</si>
  <si>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</si>
  <si>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</si>
  <si>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</si>
  <si>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</si>
  <si>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</si>
  <si>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</si>
  <si>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</si>
  <si>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</si>
  <si>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</si>
  <si>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</si>
  <si>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</si>
  <si>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</si>
  <si>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</si>
  <si>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</si>
  <si>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</si>
  <si>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</si>
  <si>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</si>
  <si>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For a grade level to be rated as Meets Expectations, all but one section must be rated as Meets Expectations. That single section must receive the rating Meets or Partially Meets.
If more than one section is rated as Partially Meets, the grade level must be rated as Partially Meets Expectations.
If any one section is rated as Doesn’t Meet Expectations, the grade level must be rated as Doesn’t Meet Expectations. All sections have to be rated as Partially Meets or Meets for the grade level rating to be Meets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</si>
  <si>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</si>
  <si>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</si>
  <si>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</si>
  <si>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</si>
  <si>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</si>
  <si>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</si>
  <si>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 xml:space="preserve">The criteria for each grade are organized into sections based on the essential early literacy skills.  </t>
  </si>
  <si>
    <t>21-27 points = program moves to Phase 2</t>
  </si>
  <si>
    <t>0-20 points = program doesn't move to Phase 2</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</si>
  <si>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</si>
  <si>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</si>
  <si>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r>
      <t>o</t>
    </r>
    <r>
      <rPr>
        <sz val="7"/>
        <color theme="1"/>
        <rFont val="Calibri"/>
        <family val="2"/>
        <scheme val="minor"/>
      </rPr>
      <t xml:space="preserve">   </t>
    </r>
    <r>
      <rPr>
        <sz val="12"/>
        <color theme="1"/>
        <rFont val="Calibri"/>
        <family val="2"/>
        <scheme val="minor"/>
      </rPr>
      <t>fluency building at the word, phrase, and eventually simple sentence level,</t>
    </r>
  </si>
  <si>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</si>
  <si>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</si>
  <si>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</si>
  <si>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</si>
  <si>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</si>
  <si>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</si>
  <si>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</si>
  <si>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</si>
  <si>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</si>
  <si>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</si>
  <si>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</si>
  <si>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Maravillas, McGraw Hill</t>
  </si>
  <si>
    <t>Met</t>
  </si>
  <si>
    <t>Evidence states program is grounded in Simple View of Reading model. Authentic literature in Spanish is included. Scope and sequence and strategies specific to Spanish language, not a translation.</t>
  </si>
  <si>
    <t>Materials and lessons are available, but this instruction relies heavily on leveled readers.</t>
  </si>
  <si>
    <t>Again, this is provided but relies heavily on the use of leveled readers.</t>
  </si>
  <si>
    <t>Structure for small groups is included, but there is little support for setting up and managing an effective, supportive teaching environment. Evidence of feedback and prompting included.</t>
  </si>
  <si>
    <t>End of course assessment available for online course, but it is unclear if this is available for in-person trainings.</t>
  </si>
  <si>
    <t>Not met</t>
  </si>
  <si>
    <t>While standards are referenced in the assessments, there is no reference to standards in the scope and sequence or in the lessons.</t>
  </si>
  <si>
    <t>Fully met</t>
  </si>
  <si>
    <t>Partially met</t>
  </si>
  <si>
    <t>Vowel sounds are taught in the Start Smart introductory unit.</t>
  </si>
  <si>
    <t>Although the program meets the criteria, a more explicit blending routine taught and practiced in whole group would make this stronger.</t>
  </si>
  <si>
    <t>This does not apply to Spanish phonics; words are largely decodable.</t>
  </si>
  <si>
    <t xml:space="preserve">This does not apply to Spanish phonics; words are largely decodable. High-frequency word instruction included </t>
  </si>
  <si>
    <t>Partially Meets Expectations</t>
  </si>
  <si>
    <t>Meets Expectations</t>
  </si>
  <si>
    <t>A process is described in the application, but the materials provided as evidence do not make clear the process in place for differentiating vocabulary instruction.</t>
  </si>
  <si>
    <t>High frequency words are taught and practiced. Most are decodable words because Spanish is highly decodable</t>
  </si>
  <si>
    <t>Again, Spanish is highly decodable, so this does not apply.</t>
  </si>
  <si>
    <t xml:space="preserve">Introduction to the topic is done at the beginning of the unit, but this is not always sufficient in helping students access each text within the unit. Some vocabulary is taught and reviewed, but some words are more applicable than others to the unit topic. </t>
  </si>
  <si>
    <t>Sentence dictation and regular transfer to text are not present. Examples of transfer to text are leveled, not decodable. No phonological warm up or practice is evident.</t>
  </si>
  <si>
    <t>This does not apply to Spanish</t>
  </si>
  <si>
    <t>Leveled texts are used in differentiated instruction, not decodables.</t>
  </si>
  <si>
    <t>Difficult sounds are taught together (z, ci, ce)</t>
  </si>
  <si>
    <t>Does not apply to Spanish</t>
  </si>
  <si>
    <t>Differentiation is done with leveled texts</t>
  </si>
  <si>
    <t>Many texts read to students are grade-level and not more complex than what students could read on their own.</t>
  </si>
  <si>
    <t>Content is mapped and clearly stated, but not all activities and tasks are at a sufficient level of rigor to adequately prepare students for later grades.</t>
  </si>
  <si>
    <t>Phonological skills are not practiced with any regularity.</t>
  </si>
  <si>
    <t>No decodable texts are included</t>
  </si>
  <si>
    <t>Words are reviewed during the week as a part of spelling and vocabulary instruction, but not after</t>
  </si>
  <si>
    <t>Words are reviewed and practiced during the week, but not after.</t>
  </si>
  <si>
    <t>No evidence of this</t>
  </si>
  <si>
    <t>No decodable texts</t>
  </si>
  <si>
    <t>A lack of decodables made text and reading fluency "Partially Meets," but the program meets expectations in other areas.</t>
  </si>
  <si>
    <t>Materials are mostly well-organized, with some materials harder to locate between physical resources and online component.</t>
  </si>
  <si>
    <t>Organization of daily lessons with a unit made some materials hard to locate.</t>
  </si>
  <si>
    <t>It was unclear from the teacher manuals where the reading materials were located.</t>
  </si>
  <si>
    <t>Materials were mostly easy to use, but the sheer number of resources made some things difficult to find.</t>
  </si>
  <si>
    <t>indicates ESSA Level 4 evidence</t>
  </si>
  <si>
    <t>Initial Rating: Not Met
Comments: Without a clear scope and sequence, it is unclear what order phonemes within words are taught. 
//
Appeal Rating: Partially Met
Comments: Materials (Practica de las destrezas fundamentales) show that students focus on individual phonemes within three-phoneme words in Spanish. However, there is no clear order to which sound is paid attention to and when students learn to isolate particular phonemes indicated.</t>
  </si>
  <si>
    <t>Initial Rating: Partially Met
Comments: The phonics lessons include many of the criteria, but dictation at the sentence level and regular fluency building practice is lacking.
//
Appeal Rating: Partially Met
Comments: The evidence provided shows more evidence of fluency practice, but there is not sentence dictation. The evidence provided for dictation is at the word level, not the sentence level.</t>
  </si>
  <si>
    <t>Initial Rating: Partially Met
Comments: Students have limited access to decodable texts. Leveled readers are used in small group that have words and patterns students have not been introduced to.
//
Appeal Rating: Partially Met
Comments: Evidence provided shows decodable texts and passages available for student practice, but it does not address the use of leveled readers with words with unfamiliar patterns during small groups.</t>
  </si>
  <si>
    <t>Initial Rating: Partially Met
Comments: Many words come from texts, but others do not.
//
Appeal Rating: Partially Met
Comments: No additional evidence was provided.</t>
  </si>
  <si>
    <t>Initial Rating: Partially Met
Comments: Some fluency practice is done in leveled text
//
Appeal Rating: Partially Met
Comments: The evidence provided confirms that fluency practice is done in leveled text.</t>
  </si>
  <si>
    <t>Initial Rating: Not Met
Comments: Leveled text is used for small group and scaffolded instruction
//
Appeal Rating: Not Met
Comments: No additional evidence was provided for review.</t>
  </si>
  <si>
    <t>Initial Rating: Partially Met
Comments: Introduction to the topic is done at the beginning of the unit, but this is not always sufficient in helping students access each text within the unit. Some vocabulary is taught and reviewed, but some words are more applicable than others to the unit topic. 
//
Appeal Rating: Partially Met
Comments: No additional evidence was provided for review.</t>
  </si>
  <si>
    <t>Initial Rating: Partially Met
Comments: Interactive discussion and engagement with the texts could be stronger, with more responsibility released to students as the year progresses.
//
Appeal Rating: Partially Met
Comments: No additional evidence was provided for review.</t>
  </si>
  <si>
    <t>Initial Rating: Partially Met
Comments: A scope and sequence illustrates the topics taught, but students' engagement in those topics and projects they complete are not always rigorous, nor do they always require students to sythesize their understanding of topics.
//
Appeal Rating: Partially Met
Comments: No additional evidence was provided for review.</t>
  </si>
  <si>
    <t xml:space="preserve">Initial Rating: Not Met
Comments:
Sentence dictation and regular transfer to text are not present. Examples of transfer to text are leveled, not decodable. No phonological warm up or practice is evident.
//
Appeal Rating: Partially Met
Comments: Evidence of weekly dictation is provided, but it is not clear that this is tied to word study/phonics. Evidence provided for decodables and additional resources are supplemental, occurring outside of the word study lessons. </t>
  </si>
  <si>
    <t>Initial Rating: Partially Met
Comments: Differentiation is done with leveled texts
//
Appeal Rating: Partially Met
Comments: The evidence provided shows multiple opportunities to read texts with learned sound spelling patterns and HFW. It does not, however, address the use of leveled readers with words with unlearned patterns.</t>
  </si>
  <si>
    <t xml:space="preserve">Initial Rating: Not Met
Comments: The applicant references the scope and sequence in the teacher guide, but this document does not indicate when skills are taught or in what order. The printed scope and sequence included in the application materials includes no reference to phonological or phonemic awareness.
//
Appeal Rating: Partially Met
Comments: While there is a scope and sequence, there is not clear progression of phonological awareness skills. There needs to be a clear progression of how students progress and master skills throughout the curriculum. </t>
  </si>
  <si>
    <t>Initial Rating: Partially Met 
Comments: Instructional time is devoted to phonological awareness, but tasks are limited and are eventually replaced by phonics activities
//
Appeal Rating: Partially Met
Comments: While instruction around phonological awareness is provided within intervention materials, the curriculum would benefit from including more explicit instruction within core, daily lessons.</t>
  </si>
  <si>
    <t xml:space="preserve">Initial Rating: Partially Met 
Comments: Students have the opportunity to blend and segment syllables, but there is more emphasis on segmenting syllables than on blending. Many blending activities occur in differentiated small groups for some groups but not all.
//
Appeal Rating: Met
Comment: Students are taught to blend and segment words as a part of daily lessons. According to the scope and sequence and lessons presented, students have the opportunity to blend and segment syllables about the same amount throughout the ten units. </t>
  </si>
  <si>
    <t>Initial Rating: Partially Met
Comments: Use of decodable text is limited to one text for each skill
//
Appeal Rating: Partially Met
Comments: More decodable texts available within core lessons is necessary to provide students with enough practice to achieve automaticity. Small group lessons use predictable, leveled texts with some patterns students may not have learned yet.</t>
  </si>
  <si>
    <t>Initial Rating: Not Met
Comments: A quick review is included, but evidence of a cummulative review of sounds is not present.
//
Appeal Rating: Not Met
Comments: A cumulative review of sounds is not evident in the lessons. The evidence provided refers to a small text box that is not part of the body of the lesson, making it a choice whether teachers engage in this or not. If teachers choose not to engage in the review, then there is no cumulative review of sound-spelling patterns for students in the evidence.</t>
  </si>
  <si>
    <t>Initial Rating: Partially Met
Comments: Only one decodable text is available per skill for student practice.
//
Appeal Rating: Partially Met
Comments: The supplemental materials (e.g. decodable passages) are less likely to be accessed as resources to practice the phonics pattern, and within the program there is still one decodable text that matches the scope and sequence.</t>
  </si>
  <si>
    <t xml:space="preserve">Initial Rating: Partially Met
Comments: Students have one decodable text to read each week, but they also read leveled text with words and patterns they have not been exposed to.
//
Appeal Rating: Partially Met
Comments: The evidence provided shows multiple opportunities to read texts with learned sound spelling patterns and HFW. It does not, however, address the use of leveled readers with words with unlearned patterns. Small group lessons use predictable, leveled texts with some patterns students may not have learned yet. </t>
  </si>
  <si>
    <t xml:space="preserve">Initial Rating: Partially Met
Comments: Decodable texts are provided for reading in partners, but students also read leveled text in small groups.
//
Appeal Rating: Partially Met
Comments: Students also read leveled text in small groups with some patterns they have not been exposed to. </t>
  </si>
  <si>
    <t xml:space="preserve">Initial Rating: Partially Met
Comments: Phonics skills are reviewed and practiced, but there is little to no emphasis on phonological awareness.
//
Appeal Rating: Partially Met
Comments: While Maravillas includes phonological awareness routines in the appendix, these are not embedded in daily whole group phonics lessons. </t>
  </si>
  <si>
    <t xml:space="preserve">Initial Rating: Partially Met
Comments: This is taught in vocabulary but as a strategy for understanding meaning, not word solving.
//
Appeal Rating: Partially Met
Comments: Spelling rules are taught to support word solving (e.g. written accents, mp/ mb, etc.). The use of prefixes and suffixes is not taught as a word solving strategy, w </t>
  </si>
  <si>
    <t>Initial Rating: Partially Met
Comments: Leveled texts are used in differentiated instruction, not decodables.
//
Appeal Rating: Partially Met
Comments: TThe evidence provided illustrates the existence of decodables but does not refute the claim that leveled texts are used for differentiated instruction.</t>
  </si>
  <si>
    <t>Initial Rating: Partially Met
Comments: Only one decodable text is provided per week.
//
Appeal Rating: Partially Met
Comments: While additional decodable texts are available for student practice, the use of leveled readers with words with unfamiliar patterns are still used during small group instruction.</t>
  </si>
  <si>
    <t>Initial Rating: Partially Met
Comments: Differentiation is done with leveled texts
//
Appeal Rating: Partially Met
Comments: The evidence provided shows multiple opportunities to read texts with learned sound spelling patterns and HFW. It does not, however, address the use of leveled readers with words with unlearned patterns. Small group lessons use predictable, leveled texts with some patterns students may not have learned yet.</t>
  </si>
  <si>
    <t>Initial Rating: Not met
Comments: Not al fluency instruction occurs with decodables
//
Appeal Rating: Partially Met
Comments: Opportunities to apply skills in decodable texts are provided. However, fluency instruction occurs with other texts that may not be decodable.</t>
  </si>
  <si>
    <t>Initial Rating: Not Met
Comments: Only one decodable text is availabe per week
//
Appeal Rating: Partially Met
Comments: Additional decodable passages are provided, but only one decodable text is available each week. Some practice is done with leveled texts with words with unfamiliar patterns.</t>
  </si>
  <si>
    <t>Initial Rating: Partially Met
Comments: Z and ce, ci sounds are taught together, and difficult diphthongs are taught in close proximity to each other
//
Appeal Rating: Fully Met
Comments: Easily confused letters and sounds are taught separately. The evidence provided shows that some easily confused letters are taught separately. z and ce and ci are taught together in Un buen comienzo (W3), but this is a review of K.</t>
  </si>
  <si>
    <t>Initial Rating: Not Met
Comments: Only one decodable text is provided per week
//
Appeal Rating: Partially Met
Comments: Additional decodable passages are provided, but only one decodable text is available each week. Some practice is done with leveled texts with words with unfamiliar patterns.</t>
  </si>
  <si>
    <t xml:space="preserve">Initial Rating: Not Met
Comments:
The applicant references the scope and sequence in the teacher guide, but this document does not indicate when skills are taught or in what order within K. The printed scope and sequence included in the application materials includes no reference to phonological or phonemic awareness. The lessons referenced by the applicant illustrate phonemic skills taught in random order without a clear sequence from easier to harder skills.
//
Appeal Rating: Partially Met
Comments: While there is a scope and sequence, there is not clear progression of phonological awareness skills. There needs to be a clear progression of how students progress and master skills throughout the curriculum. </t>
  </si>
  <si>
    <t>Initial Rating: Not Met
Without a clear scope and sequence, it is unclear what order phonemes within words are taught.
//
Appeal Rating: Partially Met
Comments: Materials (Practica de las destrezas fundamentales) show that students focus on individual phonemes within three-phoneme words in Spanish. However, there is no clear order to which sound is paid attention to and when students learn to isolate particular phonemes indicated.</t>
  </si>
  <si>
    <t xml:space="preserve">Initial Rating: Partially Met
Students have the opportunity to blend and segment syllables, but there is more emphasis on segmenting syllables than on blending. Many blending activities occur in differentiated small groups for some groups but not all.
//
Appeal Rating: Fully Met
Comment: There is evidence of blending routine in the lesson. There is opportunity to have a better progression throughout the year. The routine is present but is sometimes included in the supplemental and intervention resources instead of whole group instruction. Blends are not always central to the lesson. </t>
  </si>
  <si>
    <t xml:space="preserve">Initial Rating: Not Met
Comments: Blends are not included in the phonics scope and sequence, and the scope and sequence does not give a detailed account of when phonemic awareness skills occur.
//
Appeal Rating: Not Met
Comments: Phonological Awareness sequence should include teaching blends orally. This skill is important to teach orally to build necessary skills for 1st grade. It is important for students to learn how to manipulate sounds in kindergarten. </t>
  </si>
  <si>
    <t xml:space="preserve">Initial Rating: Partially Met
Comments: Lessons for b and v, along with lessons for z and c (ce, ci), are taught back to back, which may cause confusion for students.
//
Appeal Rating: Partially Met
Comments: While the evidence of lessons and sequence provided show that some easily confused letters and sounds are appropriately spaced, the program still teaches v and b, as well as z and ce &amp; ci, in close sequence. v is taught in U3W3 and b is taught in U4W1, a week apart. The same is true for z and ce and ci - z is taught in U9W1 and ce and ci are taught in U9W2. </t>
  </si>
  <si>
    <t xml:space="preserve">Initial Rating: Not Met
Comments:The amount of student application of skills in reading and writing is limited throughout the program. Students practice one high frequency word per week, have only one decodable text per week, and use predictable, leveled text that contain unlearned words and patterns in small group. 
//
Appeal Rating: Partially Met
Comments: There are practice opportunities but some of the practice is limited. Not all texts used are controlled texts and don’t all contain full decodable words. Some application of sounds is limited because practice is part of different parts of the curriculum and not necessarily during whole group instruction. HFW words instruction increases for U6-10, but for U1-U5 is limited. </t>
  </si>
  <si>
    <t xml:space="preserve">Initial Rating: Partially Met
Comments: Students have one decodable text to practice with during the week, but small group lessons use predictable, leveled texts with some patterns students may not have learned yet.
//
Appeal Rating: Partially Met
Comments: The evidence provided includes predictable, leveled texts that include words with patterns that have not been taught yet. Decodable texts also rely on visual cues for words that are not decodable. </t>
  </si>
  <si>
    <t xml:space="preserve">Initial Rating: Partially Met
Comments: Only one decodable is available per week.
//
Appeal Rating: Partially Met
Comments: The supplemental materials (e.g. decodable passages) are less likely to be accessed as resources to practice the phonics pattern, and within the program there is still one decodable text that matches the scope and sequence. </t>
  </si>
  <si>
    <t>Initial Rating: Not Met
Comments: The applicant references the scope and sequence in the teacher guide, but this document does not indicate when skills are taught or in what order within K. The printed scope and sequence included in the application materials doesn't progress from simpler to more complex words.
//
Appeal Rating: Partially Met
Comments: Vocabulary words are organized into age-appropriate themes. On the Maravillas Website there is a scope and sequence of words taught throughout the unit. Category words seem to be words taught connected to the unit topic. In the category words lessons, students are also taught a vocabulary strategy such as learning about plurals, masculine/feminine words, and other endings to later on build understanding of subject/verb agreement. Oral vocabulary words seem to be connected to the text. Category words taught do not necessarily progress from simpler to complex terms. For example, in unit 7 students learn words about clothing, and in unit 4 position words. Scope and sequence is present; however, the progression is not as clear as it should be (especially for teachers).</t>
  </si>
  <si>
    <t>Initial Rating: Partially Met 
Comments: Some words are taught in the context of text, but others are not. Vocabulary highlighted within high-quality texts is not reviewed or practiced outside of the read aloud.
//
Appeal Rating: Partially Met
Comments: Lacking a systematic review or repetition of words woven throughout the units.While the oral vocabulary routine provided as evidence meets the criteria because it teaches high-utility words that are linked to the content of the unit, the shared reading resources referenced provide practice with HFW, not vocabulary. Additionally, the feedback from the initial review stands - words chosen from texts are not referred back to after reading the text and do not always meet the criteria of the rubric. For example, in U5W1 in the Teacher Guide, it says students should acquire the words "simpatico" and "carmelita," among others from the text La hormiguita Ita, but these words are not referred back to nor are they high-utility or tied to the content. These inconsistencies are not clarified in the evidence provided.</t>
  </si>
  <si>
    <t>Initial Rating: Partially Met
Comments: Words are modeled using student-friendly definitions. Opportunities to practice using the words with feedback are not included. Practice is limited to answering a single question about the word. One example is provided, and no non-examples are included. The same routine is repeated during the week, but the practice and application is not varied.
//
Appeal Rating: Partially Met
Comments: The evidence provided shows that words are modeled using student-friendly definitions and there is more evidence of student opportunities for practice and application. However, it is not clear what the protocol for immediate corrective feedback is from the lessons or materials provided, nor is it clear that this would be feasible given that the lessons mostly ask for whole group responses from students.</t>
  </si>
  <si>
    <t xml:space="preserve">Initial Rating: Not Met
Comments: Words are repeated, but in the same context with limited student practice.
//
Appeal Rating: Partially Met
Comments: Category Words provide a variety  of practice opportunities.However, the more complex Tier 2 vocabulary words (Oral vocabulary) from the text are not consistently reviewed and/or students practice is limited. </t>
  </si>
  <si>
    <t>Initial Rating: Partially Met
Comments: Students use words in sentences but are not prompted to use the words in other contexts or domains.
//
Appeal Rating: Fully Met
Comments: The evidence provided in the appeal shows students using the words in sentences (Tarjetas de vocabulario) and use them across different domains (Take home, escritura, ciencias/estudios sociales). It should be noted these alternate contexts are somewhat limited, however.</t>
  </si>
  <si>
    <t xml:space="preserve">Initial Rating: Partially Met
Comments: Use of quality, authentic text is limited. Interactive read alouds include vocabulary, but it is not clear how these words are reviewed throughout the week. The words selected for teaching explicitly do not appear to come from texts.
//
Appeal Rating: Partially Met
Comments: There is evidence that students of vocabulary instruction, but the focus seems to be more on Oral vocabulary words, which are not selected from the text. </t>
  </si>
  <si>
    <t>Initial Rating: Partially Met
Comments: A process is described in the application, but the materials provided as evidence do not make clear the process in place for differentiating vocabulary instruction.
//
Appeal Rating: Partially Met
Comments: Evidence provided shows assessment for determing student needs for vocabulary (Crithlow). However, the differentiation evidence provided refers to high frequency words, not vocabulary. It is unclear what teachers should do to differentiate for vocabulary needs.</t>
  </si>
  <si>
    <t xml:space="preserve">Initial Rating: Partially Met
Comments: There is a review lesson for some groups during small group instruction on day 5, but it does not appear that all groups receive this practice.
//
Appeal Rating: Fully Met
Comments: Evidence provided shows students practicing the new vocabulary at the end of daily lessons and throughout the week.
</t>
  </si>
  <si>
    <t>Initial Rating: Partially Met 
Comments: A guided retelling routine is included, but there is no explicit instruction on what makes a quality retelling. Guiding questions are included, but they are largely specific to the story being read and not generally prompts to support students' retells. 
//
Appeal Rating: Met
Comments: There is explicit direct instruction for retelling during the think aloud and guided practice but there is opportunity for retelling to be more robust. For example: providing generic prompts, explicitly stating what makes a quality retell, and providing a student rubric.</t>
  </si>
  <si>
    <t xml:space="preserve">Initial Rating: Not Met 
Comments: Evidence provided indicates students are taught to retell what happened first, then, next, last, but there is no explicit instruction around story structure.
//
Appeal Rating: Partially Met
Comments: Evidence provided shows language scaffolds within read-aloud lessons to support students' understanding of story structure. Evidence provided indicates students are taught about story structure (e.g. what happened first, then, next, last) but there is not explicit instruction around story structure. Students are learning that stories are sequenced, but not developing a depth in story structure. </t>
  </si>
  <si>
    <t xml:space="preserve">Initial Rating: Not Met 
Comments: Words are selected to be taught within texts, but there is no preview of vocabulary and no reference to the words after reading. 
//
Appeal Rating: Partially Met
Comments: While words are preselected and reviewed, there is not high quality instruction on explicit vocabulary instruction and cumulative review. </t>
  </si>
  <si>
    <t xml:space="preserve">Initial Rating: Not Met
Comments: References included in the application highlight think aloud questions that students do not respond to. Culminating questions after read alouds are low level and do not support students in deepening knowledge.
//
Appeal Rating: Partially Met
Comments: There is evidence of  conversations about the essential questions and unit topic. It is unclear  how students are meant to engage in the conversation or how the conversion is structured to ensure the quality of discussion to deepen students’  background knowledge. </t>
  </si>
  <si>
    <t xml:space="preserve">Initial Rating: Partially Met
Comments: Content knowledge is mapped out and clearly stated, but students tasks are largely low-level and may leave them with gaps, particularly around writing in response to text and demonstrating their cumulative knowledge of a topic.
//
Appeal Rating: Partially Met
Comments: Content knowledge is mapped out and clearly stated, but students tasks are largely low-level and may leave them with gaps, particularly around writing in response to text and demonstrating their cumulative knowledge of a topic.
While there is a research task in unit 10, it is not clear what the culminating tasks are in the other units. </t>
  </si>
  <si>
    <t xml:space="preserve">Initial Rating: Not Met
Comments: Topics are introduced but it is unclear whether the activities are designed to deepen students' understanding. Activities are aligned to the topic but are not designed to release more responsibility to students or culminate in students sharing their knowledge. Students are largely asked to perform low-level skills and answer basic questions about the text and topic.
//
Appeal Rating: Partially Met
Comments: Complex topics are seen throughout the guide (such as comparing and contrasting, etc.).  However, a carefully planned sequence of complexity and building of deeper understanding is not evident. Across the year it is not necessarily clear that all tasks and topics are building in complexity. </t>
  </si>
  <si>
    <t>Initial Rating: Not Met 
Comments: Text selections include think aloud questions, but not question for students to respond to.
//
Appeal Rating: Fully Met
Comments: The evidence provided shows that there are questions to pose to students during read aloud lessons.</t>
  </si>
  <si>
    <t>Initial Rating: Not Met
Comments: There is no explicit instruction for how to separate blends
//
Appeal Rating: Fully Met
Comments: This skill does not apply to Spanish for blends.</t>
  </si>
  <si>
    <t>Initial Rating: Partially Met
Comments: A large number of words are introduced and practiced in a lesson and review throughout the week.
//
Appeal Rating: Fully Met
Comments: Multiple irregular words are taught throughout a week, but these words are more decodable in Spanish.</t>
  </si>
  <si>
    <t>Initial Rating: Partially Met
Comments: Some words are practiced and reviewed, while others are introduced and not reviewed again.
//
Appeal Rating: Partially Met
Comments: No additional evidence was provided.</t>
  </si>
  <si>
    <t>Initial Rating: Partially Met
Comments: A process is described in the application, but the materials provided as evidence do not make clear the process in place for differentiating vocabulary instruction.
//
Appeal Rating: Partially Met
Comments: No additional evidence was provided.</t>
  </si>
  <si>
    <t>Initial Rating: Partially Met
Comments: A large number of words is introduced and reviewed in each lesson.
//
Appeal Rating: Fully Met
Comments: The number of HFWs is appropriate for 2nd graders to review throughout the week.</t>
  </si>
  <si>
    <t>Initial Rating: Partially Met
Comments: Difficult sounds are taught together (z, ci, ce)
//
Appeal Rating: Fully Met
Comments: Evidence provided illustrates need for comparison of these skills, which have been previously taught separately in earlier grades. The scope and sequence for word study is appropriate for 2nd grade Spanish speakers.</t>
  </si>
  <si>
    <t>Initial Rating: Words from the week are reviewed, but there is no cumulative review of words across the year.
//
Appeal Rating: Partially Met
Comments: No additional evidence was provided for review.</t>
  </si>
  <si>
    <t>Initial Rating: A process is described in the application, but the materials provided as evidence do not make clear the process in place for differentiating vocabulary instruction.
//
Appeal Rating: Partially Met
Comments: No additional evidence was provided for review.</t>
  </si>
  <si>
    <t>Initial Rating: Partially Met 
Comments: Many texts read to students are grade-level and not more complex than what students could read on their own.
//
Appeal Rating: Partially Met
Comments: While texts provide some opportunities for building knowledge and vocabulary, a greater level of complexity and richness in read aloud texts would be beneficial.</t>
  </si>
  <si>
    <t>Initial Rating: Introduction to the topic is done at the beginning of the unit, but this is not always sufficient in helping students access each text within the unit. Some vocabulary is taught and reviewed, but some words are more applicable than others to the unit topic. 
//
Appeal Rating: Partially Met
Comments: No additional evidence was provided for review.</t>
  </si>
  <si>
    <t>Initial Rating: Content is mapped and clearly stated, but not all activities and tasks are at a sufficient level of rigor to adequately prepare students for later grades.
//
Appeal Rating: Partially Met
Comments: No additional evidence was provided for review.</t>
  </si>
  <si>
    <t xml:space="preserve">Initial Review Comments: While the phonics and word study section met expectations, other areas had a variety of limitations that make the overall program difficult to recommend. The phonemic awareness component of the curriculum was very limited and lacked a systematic scope and sequence of skills. Vocabulary instruction included brief student friendly definitions, but student practice and application was very limited. Very little of the vocabulary from texts is practiced and applied by students. The Listening Comprehension component lacked depth, coherence, and rigor for students, asking them to apply very little of their learning in a systematic way.
//
Appeal Review Comments: Overall: More robust scope and sequences are needed for all curricular components/domains to both explain the planned trajectories and fully support teacher planning. 
Section 1 Phonological and Phonemic Awareness: Some of the evidence provided is connected to the intervention and supplemental resources instead of the whole group instruction. When materials are not part of the main lesson, sometimes teachers might not utilize these resources. Scope and sequence could be more robust and teacher-friendly/aligned to lesson resources.
Section 2 Phonics and Word Study: Opportunities for additional practice within the curriculum for HFW and decodable readers is spread throughout different aspects of the curriculum. Using each of these parts of the curriculum (including materials listed as supplemental) effectively is necessary for students to have enough practice during a unit. A more robust scope and sequence might also help teachers understand the intentional planning/pathway. 
Section 3 Vocabulary: As with other domains, supplemental resources are referenced and relied upon to provide additional practice for students. Teacher familiarity with the available resources is critical to ensure adequate practice is provided to students. Simpler oral vocabulary words are practiced throughout the week in a repeated routine, while more complex words from read aloud texts receive less attention and instruction. A detailed scope and sequence would also help with this process, as it would provide insight into why certain words were chosen and where progressions to more difficult words and concepts could be highlighted. 
Section 4 Listening Comprehension: While units are organized around a topic of study, it is unclear from the scope and sequence that students are building skills and knowledge that increase in complexity throughout the school year.
</t>
  </si>
  <si>
    <t xml:space="preserve">Initial Review Comments: Multiple sections only partially meet expectations, with vocabulary instruction lacking in coherence and cumulative review, phonological and phonemic awarenes lacking a clear scope and sequence, and phonics and word study suffering from a lack of a sufficient number of decodable texts and adequate practice in multiple contexts.
//
Appeal Review Comments: Overall Comments: Many high quality resources are present, but a great deal of instructional materials are limited to supplemental resources. 
Section 1 Phonological and Phonemic Awareness: Scope and sequence could be more robust.
Section 2 Phonics and Word Study: Consider what is addressed in core curriculum vs. supplemental materials
Section 4 Text Reading and Fluency: While there are opportunities for students to practice fluency (use of decodable text &amp; shared reading), some practice is done with leveled texts that contain patterns unfamiliar to students. A lot of the practice takes place in supplemental resources. 
</t>
  </si>
  <si>
    <t xml:space="preserve">Initial Review Comments: Text reading and fluency instruction lacked in rigor and access to sufficient decodables. Phonics and word study lacks a clear attention to phonemic awareness.
//
Appeal Review Comments: Overall Comments: 2nd grade had some high quality materials; however, text complexity and opportunities for practice could be more robust (especially depending on what texts are considered “decodable” at this level). 
Section 1 Phonics and Word Study: Upon review, the vast majority of the curriculum meets standards. Wording of “decodable” and subsequent description may need to be adjusted in the rubric given that Spanish is largely decodable, especially by second grade.
Section 3 Text Reading and Fluency: While there are opportunities for students to practice fluency (use of decodable text &amp; shared reading), some practice is done with leveled texts that contain patterns unfamiliar to students. 
</t>
  </si>
  <si>
    <t>Appeal: Recommended 1st-3rd Grade</t>
  </si>
  <si>
    <t>Team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</si>
</sst>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7"/>
      <color theme="1"/>
      <name val="Calibri"/>
      <family val="2"/>
      <scheme val="minor"/>
    </font>
    <font>
      <sz val="12"/>
      <color rgb="FF000000"/>
      <name val="Calibri"/>
      <family val="2"/>
      <scheme val="minor"/>
    </font>
    <font>
      <sz val="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28">
    <xf numFmtId="0" fontId="0" fillId="0" borderId="0" xfId="0"/>
    <xf numFmtId="0" fontId="0" fillId="0" borderId="0" xfId="0" applyAlignment="1">
      <alignment wrapText="1"/>
    </xf>
    <xf numFmtId="0" fontId="0" fillId="0" borderId="0" xfId="0" applyFont="1"/>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3" fillId="0" borderId="0" xfId="0" applyFont="1" applyFill="1" applyAlignment="1">
      <alignment wrapText="1"/>
    </xf>
    <xf numFmtId="0" fontId="0" fillId="0" borderId="0" xfId="0" applyFont="1" applyFill="1" applyAlignment="1">
      <alignment wrapText="1"/>
    </xf>
    <xf numFmtId="0" fontId="5" fillId="0" borderId="0" xfId="0" applyFont="1" applyAlignment="1">
      <alignment horizontal="center"/>
    </xf>
    <xf numFmtId="0" fontId="5" fillId="0" borderId="0" xfId="0" applyFont="1" applyAlignment="1" applyProtection="1">
      <alignment horizontal="center" vertical="center"/>
    </xf>
    <xf numFmtId="0" fontId="0" fillId="0" borderId="0" xfId="0" applyProtection="1"/>
    <xf numFmtId="0" fontId="2" fillId="0" borderId="0" xfId="0" applyFont="1" applyAlignment="1" applyProtection="1">
      <alignment horizontal="left" vertical="center"/>
    </xf>
    <xf numFmtId="0" fontId="0" fillId="0" borderId="0" xfId="0" applyAlignment="1" applyProtection="1">
      <alignment horizontal="center"/>
    </xf>
    <xf numFmtId="0" fontId="2" fillId="0" borderId="0" xfId="0" applyFont="1" applyAlignment="1" applyProtection="1">
      <alignment horizontal="left" vertical="center"/>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xf>
    <xf numFmtId="0" fontId="3" fillId="0" borderId="15"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left" vertical="top" wrapText="1"/>
    </xf>
    <xf numFmtId="0" fontId="0" fillId="0" borderId="16" xfId="0" applyBorder="1" applyAlignment="1" applyProtection="1">
      <alignment horizontal="center" vertical="center"/>
    </xf>
    <xf numFmtId="0" fontId="2" fillId="0" borderId="26"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3" borderId="16" xfId="0" applyFont="1" applyFill="1" applyBorder="1" applyAlignment="1" applyProtection="1">
      <alignment horizontal="center"/>
    </xf>
    <xf numFmtId="0" fontId="3" fillId="0" borderId="0" xfId="0" applyFont="1" applyProtection="1"/>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27" xfId="0" applyFont="1" applyBorder="1" applyAlignment="1" applyProtection="1">
      <alignment horizontal="left" vertical="center"/>
    </xf>
    <xf numFmtId="0" fontId="3" fillId="0" borderId="19" xfId="0" applyFont="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0" fontId="2" fillId="0" borderId="15"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18" xfId="0" applyFont="1" applyBorder="1" applyAlignment="1" applyProtection="1">
      <alignment horizontal="left" vertical="center"/>
    </xf>
    <xf numFmtId="0" fontId="3" fillId="0" borderId="19" xfId="0" applyFont="1" applyBorder="1" applyProtection="1"/>
    <xf numFmtId="0" fontId="3" fillId="0" borderId="1" xfId="0" applyFont="1" applyBorder="1" applyAlignment="1" applyProtection="1">
      <alignment horizontal="left" vertical="center" wrapText="1" indent="2"/>
    </xf>
    <xf numFmtId="0" fontId="3" fillId="0" borderId="1" xfId="0" applyFont="1" applyBorder="1" applyAlignment="1" applyProtection="1">
      <alignment horizontal="left" vertical="top" wrapText="1"/>
    </xf>
    <xf numFmtId="0" fontId="2" fillId="0" borderId="15"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1" fillId="3" borderId="16" xfId="0" applyFont="1" applyFill="1" applyBorder="1" applyAlignment="1" applyProtection="1">
      <alignment horizontal="center" vertical="center"/>
    </xf>
    <xf numFmtId="0" fontId="2" fillId="3" borderId="14" xfId="0" applyFont="1" applyFill="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left" vertical="top" wrapText="1"/>
    </xf>
    <xf numFmtId="0" fontId="0" fillId="0" borderId="16" xfId="0" applyBorder="1" applyAlignment="1" applyProtection="1">
      <alignment horizontal="center"/>
    </xf>
    <xf numFmtId="0" fontId="3" fillId="0" borderId="6" xfId="0" applyFont="1" applyBorder="1" applyAlignment="1" applyProtection="1">
      <alignment horizontal="left" vertical="center" wrapText="1" indent="5"/>
    </xf>
    <xf numFmtId="0" fontId="3" fillId="0" borderId="6" xfId="0" applyFont="1" applyBorder="1" applyAlignment="1" applyProtection="1">
      <alignment horizontal="left" vertical="center" wrapText="1" indent="4"/>
    </xf>
    <xf numFmtId="0" fontId="3" fillId="0" borderId="5" xfId="0" applyFont="1" applyBorder="1" applyAlignment="1" applyProtection="1">
      <alignment horizontal="left" vertical="center" wrapText="1" indent="4"/>
    </xf>
    <xf numFmtId="0" fontId="3" fillId="0" borderId="15" xfId="0" applyFont="1" applyBorder="1" applyAlignment="1" applyProtection="1">
      <alignment horizontal="right" vertical="center" wrapText="1"/>
    </xf>
    <xf numFmtId="0" fontId="3" fillId="0" borderId="5" xfId="0" applyFont="1" applyBorder="1" applyAlignment="1" applyProtection="1">
      <alignment vertical="center" wrapText="1"/>
    </xf>
    <xf numFmtId="0" fontId="3" fillId="0" borderId="2" xfId="0" applyFont="1" applyBorder="1" applyAlignment="1" applyProtection="1">
      <alignment horizontal="left" vertical="top" wrapText="1"/>
    </xf>
    <xf numFmtId="0" fontId="2" fillId="0" borderId="0" xfId="0" applyFont="1" applyAlignment="1" applyProtection="1">
      <alignment horizontal="center"/>
    </xf>
    <xf numFmtId="0" fontId="2" fillId="0" borderId="23" xfId="0" applyFont="1" applyBorder="1" applyAlignment="1" applyProtection="1">
      <alignment horizontal="right"/>
    </xf>
    <xf numFmtId="0" fontId="2" fillId="0" borderId="36" xfId="0" applyFont="1" applyBorder="1" applyAlignment="1" applyProtection="1">
      <alignment horizontal="center"/>
    </xf>
    <xf numFmtId="0" fontId="2" fillId="0" borderId="37" xfId="0" applyFont="1" applyBorder="1" applyAlignment="1" applyProtection="1">
      <alignment horizontal="center"/>
    </xf>
    <xf numFmtId="0" fontId="2" fillId="3" borderId="21" xfId="0" applyFont="1" applyFill="1" applyBorder="1" applyProtection="1"/>
    <xf numFmtId="0" fontId="0" fillId="0" borderId="2" xfId="0" applyBorder="1" applyAlignment="1" applyProtection="1">
      <alignment horizontal="center"/>
    </xf>
    <xf numFmtId="0" fontId="0" fillId="0" borderId="38" xfId="0" applyBorder="1" applyAlignment="1" applyProtection="1">
      <alignment horizontal="center"/>
    </xf>
    <xf numFmtId="0" fontId="0" fillId="0" borderId="24" xfId="0" applyBorder="1" applyAlignment="1" applyProtection="1">
      <alignment horizontal="right"/>
    </xf>
    <xf numFmtId="0" fontId="2" fillId="0" borderId="25" xfId="0" applyFont="1" applyBorder="1" applyAlignment="1" applyProtection="1">
      <alignment horizontal="right" vertical="top"/>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4" borderId="0" xfId="0" applyFont="1" applyFill="1" applyAlignment="1" applyProtection="1">
      <alignment horizontal="center" vertical="center"/>
    </xf>
    <xf numFmtId="0" fontId="3" fillId="4" borderId="0" xfId="0" applyFont="1" applyFill="1" applyAlignment="1" applyProtection="1">
      <alignment horizontal="left" vertical="center"/>
    </xf>
    <xf numFmtId="0" fontId="0" fillId="4" borderId="0" xfId="0" applyFill="1" applyProtection="1"/>
    <xf numFmtId="0" fontId="0" fillId="4" borderId="0" xfId="0" applyFill="1" applyAlignment="1" applyProtection="1">
      <alignment horizontal="center"/>
    </xf>
    <xf numFmtId="0" fontId="2" fillId="4" borderId="0" xfId="0" applyFont="1" applyFill="1" applyAlignment="1" applyProtection="1">
      <alignment horizontal="left" vertical="center"/>
    </xf>
    <xf numFmtId="0" fontId="5" fillId="4" borderId="0" xfId="0" applyFont="1" applyFill="1" applyAlignment="1" applyProtection="1">
      <alignment horizontal="center"/>
    </xf>
    <xf numFmtId="0" fontId="2" fillId="4" borderId="12"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4" borderId="14" xfId="0" applyFont="1" applyFill="1" applyBorder="1" applyAlignment="1" applyProtection="1">
      <alignment vertical="center" wrapText="1"/>
    </xf>
    <xf numFmtId="0" fontId="2" fillId="4" borderId="15" xfId="0" applyFont="1" applyFill="1" applyBorder="1" applyAlignment="1" applyProtection="1">
      <alignment vertical="center" wrapText="1"/>
    </xf>
    <xf numFmtId="0" fontId="2" fillId="4" borderId="1" xfId="0" applyFont="1" applyFill="1" applyBorder="1" applyAlignment="1" applyProtection="1">
      <alignment vertical="center" wrapText="1"/>
    </xf>
    <xf numFmtId="0" fontId="2" fillId="4" borderId="1"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indent="2"/>
    </xf>
    <xf numFmtId="0" fontId="3" fillId="0" borderId="16"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4" borderId="1" xfId="0" applyFont="1" applyFill="1" applyBorder="1" applyAlignment="1" applyProtection="1">
      <alignment horizontal="left" vertical="center" wrapText="1" indent="2"/>
    </xf>
    <xf numFmtId="0" fontId="3" fillId="4" borderId="16" xfId="0" applyFont="1" applyFill="1" applyBorder="1" applyAlignment="1" applyProtection="1">
      <alignment horizontal="center" vertical="center" wrapText="1"/>
    </xf>
    <xf numFmtId="0" fontId="7" fillId="4" borderId="1" xfId="0" applyFont="1" applyFill="1" applyBorder="1" applyAlignment="1" applyProtection="1">
      <alignment vertical="center" wrapText="1"/>
    </xf>
    <xf numFmtId="0" fontId="2" fillId="4" borderId="2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6" xfId="0" applyFont="1" applyFill="1" applyBorder="1" applyAlignment="1" applyProtection="1">
      <alignment horizontal="center"/>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27" xfId="0" applyFont="1" applyFill="1" applyBorder="1" applyAlignment="1" applyProtection="1">
      <alignment horizontal="left" vertical="center" wrapText="1"/>
    </xf>
    <xf numFmtId="0" fontId="1" fillId="4" borderId="19" xfId="0" applyFont="1" applyFill="1" applyBorder="1" applyAlignment="1" applyProtection="1">
      <alignment horizontal="center"/>
    </xf>
    <xf numFmtId="0" fontId="3" fillId="4" borderId="4" xfId="0" applyFont="1" applyFill="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4" borderId="22" xfId="0" applyFont="1" applyFill="1" applyBorder="1" applyAlignment="1" applyProtection="1">
      <alignment horizontal="center" vertical="center" wrapText="1"/>
    </xf>
    <xf numFmtId="0" fontId="3" fillId="4" borderId="6" xfId="0" applyFont="1" applyFill="1" applyBorder="1" applyAlignment="1" applyProtection="1">
      <alignment horizontal="left" vertical="center" wrapText="1" indent="4"/>
    </xf>
    <xf numFmtId="0" fontId="3" fillId="4" borderId="39" xfId="0" applyFont="1" applyFill="1" applyBorder="1" applyAlignment="1" applyProtection="1">
      <alignment horizontal="center" vertical="center" wrapText="1"/>
    </xf>
    <xf numFmtId="0" fontId="3" fillId="4" borderId="5" xfId="0" applyFont="1" applyFill="1" applyBorder="1" applyAlignment="1" applyProtection="1">
      <alignment horizontal="left" vertical="center" wrapText="1" indent="4"/>
    </xf>
    <xf numFmtId="0" fontId="3" fillId="4" borderId="35"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4" borderId="0" xfId="0" applyFont="1" applyFill="1" applyProtection="1"/>
    <xf numFmtId="0" fontId="0" fillId="4" borderId="0" xfId="0" applyFont="1" applyFill="1" applyAlignment="1" applyProtection="1">
      <alignment horizontal="center"/>
    </xf>
    <xf numFmtId="0" fontId="0" fillId="0" borderId="0" xfId="0" applyFont="1" applyProtection="1"/>
    <xf numFmtId="0" fontId="3" fillId="0" borderId="0" xfId="0" applyFont="1" applyAlignment="1" applyProtection="1">
      <alignment horizontal="left" vertical="center"/>
    </xf>
    <xf numFmtId="0" fontId="0" fillId="0" borderId="0" xfId="0" applyFont="1" applyAlignment="1" applyProtection="1">
      <alignment horizontal="center"/>
    </xf>
    <xf numFmtId="0" fontId="5" fillId="0" borderId="0" xfId="0" applyFont="1" applyAlignment="1" applyProtection="1">
      <alignment horizontal="center"/>
    </xf>
    <xf numFmtId="0" fontId="2" fillId="0" borderId="0" xfId="0" applyFont="1" applyAlignment="1" applyProtection="1">
      <alignment horizontal="center"/>
    </xf>
    <xf numFmtId="0" fontId="2" fillId="3" borderId="14"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2" fillId="0" borderId="26"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0" fontId="1" fillId="0" borderId="19" xfId="0" applyFont="1" applyBorder="1" applyAlignment="1" applyProtection="1">
      <alignment horizontal="center"/>
    </xf>
    <xf numFmtId="0" fontId="3" fillId="0" borderId="1" xfId="0" applyFont="1" applyBorder="1" applyAlignment="1" applyProtection="1">
      <alignment vertical="center" wrapText="1"/>
    </xf>
    <xf numFmtId="0" fontId="3" fillId="0" borderId="22"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1" fillId="0" borderId="19" xfId="0" applyFont="1" applyFill="1" applyBorder="1" applyAlignment="1" applyProtection="1">
      <alignment horizontal="center"/>
    </xf>
    <xf numFmtId="0" fontId="3" fillId="0" borderId="20" xfId="0" applyFont="1" applyBorder="1" applyAlignment="1" applyProtection="1">
      <alignment horizontal="center" vertical="center" wrapText="1"/>
    </xf>
    <xf numFmtId="0" fontId="3" fillId="0" borderId="3" xfId="0" applyFont="1" applyBorder="1" applyAlignment="1" applyProtection="1">
      <alignment horizontal="left" vertical="center" wrapText="1" indent="2"/>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2" fillId="3" borderId="15" xfId="0" applyFont="1" applyFill="1" applyBorder="1" applyAlignment="1" applyProtection="1">
      <alignment horizontal="left" vertical="center" wrapText="1" indent="2"/>
    </xf>
    <xf numFmtId="0" fontId="2" fillId="3" borderId="1" xfId="0" applyFont="1" applyFill="1" applyBorder="1" applyAlignment="1" applyProtection="1">
      <alignment horizontal="left" vertical="center" wrapText="1" indent="2"/>
    </xf>
    <xf numFmtId="0" fontId="2" fillId="0" borderId="32" xfId="0" applyFont="1" applyBorder="1" applyAlignment="1" applyProtection="1">
      <alignment vertical="center" wrapText="1"/>
    </xf>
    <xf numFmtId="0" fontId="2" fillId="0" borderId="33" xfId="0" applyFont="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wrapText="1"/>
    </xf>
    <xf numFmtId="0" fontId="2" fillId="0" borderId="2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3" fillId="0" borderId="16" xfId="0" applyFont="1" applyBorder="1" applyAlignment="1" applyProtection="1">
      <alignment horizontal="left" vertical="center" wrapText="1"/>
    </xf>
    <xf numFmtId="0" fontId="2" fillId="0" borderId="17" xfId="0" applyFont="1" applyBorder="1" applyAlignment="1" applyProtection="1">
      <alignment horizontal="center" vertical="center" wrapText="1"/>
    </xf>
    <xf numFmtId="0" fontId="3" fillId="2" borderId="19" xfId="0" applyFont="1" applyFill="1" applyBorder="1" applyAlignment="1" applyProtection="1">
      <alignment horizontal="lef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3" fillId="0" borderId="15"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6" xfId="0" applyFont="1" applyBorder="1" applyProtection="1"/>
    <xf numFmtId="0" fontId="2" fillId="0" borderId="15" xfId="0" applyFont="1" applyBorder="1" applyAlignment="1" applyProtection="1">
      <alignment horizontal="right" vertical="center" wrapText="1"/>
    </xf>
    <xf numFmtId="0" fontId="2" fillId="0" borderId="1" xfId="0" applyFont="1" applyBorder="1" applyAlignment="1" applyProtection="1">
      <alignment horizontal="right" vertical="center" wrapText="1"/>
    </xf>
    <xf numFmtId="0" fontId="2" fillId="3" borderId="17" xfId="0" applyFont="1" applyFill="1" applyBorder="1" applyAlignment="1" applyProtection="1">
      <alignment horizontal="right" vertical="center" wrapText="1"/>
    </xf>
    <xf numFmtId="0" fontId="2" fillId="3" borderId="18" xfId="0" applyFont="1" applyFill="1" applyBorder="1" applyAlignment="1" applyProtection="1">
      <alignment horizontal="right" vertical="center" wrapText="1"/>
    </xf>
    <xf numFmtId="0" fontId="2" fillId="3" borderId="31"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1" fillId="3" borderId="4" xfId="0" applyFont="1" applyFill="1" applyBorder="1" applyAlignment="1" applyProtection="1">
      <alignment horizontal="center" vertical="center"/>
    </xf>
    <xf numFmtId="0" fontId="0" fillId="0" borderId="3" xfId="0" applyFont="1" applyBorder="1" applyAlignment="1" applyProtection="1">
      <alignment horizontal="left" vertical="center" wrapText="1"/>
    </xf>
    <xf numFmtId="0" fontId="3" fillId="0" borderId="16"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0" fillId="0" borderId="1" xfId="0" applyFont="1" applyBorder="1" applyAlignment="1" applyProtection="1">
      <alignment horizontal="left" vertical="center" wrapText="1"/>
    </xf>
    <xf numFmtId="0" fontId="3" fillId="0" borderId="21"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2" fillId="0" borderId="22" xfId="0" applyFont="1" applyBorder="1" applyAlignment="1" applyProtection="1">
      <alignment horizontal="center" vertical="center" wrapText="1"/>
    </xf>
    <xf numFmtId="0" fontId="3" fillId="0" borderId="28" xfId="0" applyFont="1" applyBorder="1" applyAlignment="1" applyProtection="1">
      <alignment vertical="top" wrapText="1"/>
    </xf>
    <xf numFmtId="0" fontId="3" fillId="0" borderId="29"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2" fillId="3" borderId="6" xfId="0" applyFont="1" applyFill="1" applyBorder="1" applyAlignment="1" applyProtection="1">
      <alignment horizontal="center" vertical="center" wrapText="1"/>
    </xf>
    <xf numFmtId="0" fontId="3" fillId="0" borderId="28" xfId="0" applyFont="1" applyBorder="1" applyAlignment="1" applyProtection="1">
      <alignment horizontal="left" vertical="top" wrapText="1"/>
    </xf>
    <xf numFmtId="0" fontId="2" fillId="0" borderId="4" xfId="0" applyFont="1" applyBorder="1" applyAlignment="1" applyProtection="1">
      <alignment horizontal="center" vertical="center" wrapText="1"/>
    </xf>
    <xf numFmtId="0" fontId="0" fillId="0" borderId="10"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3" fillId="0" borderId="6" xfId="0" applyFont="1" applyBorder="1" applyAlignment="1" applyProtection="1">
      <alignment horizontal="right" vertical="center" wrapText="1"/>
    </xf>
    <xf numFmtId="0" fontId="2" fillId="3" borderId="40" xfId="0" applyFont="1" applyFill="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3" fillId="0" borderId="20" xfId="0" applyFont="1" applyBorder="1" applyAlignment="1" applyProtection="1">
      <alignment vertical="center" wrapText="1"/>
    </xf>
    <xf numFmtId="0" fontId="2" fillId="0" borderId="1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3" fillId="0" borderId="20" xfId="0" applyFont="1" applyFill="1" applyBorder="1" applyAlignment="1" applyProtection="1">
      <alignment vertical="center" wrapText="1"/>
    </xf>
    <xf numFmtId="0" fontId="0" fillId="0" borderId="10" xfId="0" applyFont="1" applyFill="1" applyBorder="1" applyAlignment="1" applyProtection="1">
      <alignment horizontal="left" vertical="center" wrapText="1"/>
    </xf>
    <xf numFmtId="0" fontId="3" fillId="0" borderId="5" xfId="0" applyFont="1" applyFill="1" applyBorder="1" applyAlignment="1" applyProtection="1">
      <alignment horizontal="center" vertical="center" wrapText="1"/>
    </xf>
    <xf numFmtId="0" fontId="0" fillId="0" borderId="11" xfId="0" applyFont="1" applyFill="1" applyBorder="1" applyAlignment="1" applyProtection="1">
      <alignment horizontal="left" vertical="center" wrapText="1"/>
    </xf>
    <xf numFmtId="0" fontId="3" fillId="0" borderId="21"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4" xfId="0" applyFont="1" applyFill="1" applyBorder="1" applyAlignment="1" applyProtection="1">
      <alignment horizontal="right" vertical="center" wrapText="1"/>
    </xf>
    <xf numFmtId="0" fontId="2" fillId="0" borderId="22" xfId="0" applyFont="1" applyFill="1" applyBorder="1" applyAlignment="1" applyProtection="1">
      <alignment horizontal="center" vertical="center" wrapText="1"/>
    </xf>
    <xf numFmtId="0" fontId="3" fillId="0" borderId="28" xfId="0" applyFont="1" applyFill="1" applyBorder="1" applyAlignment="1" applyProtection="1">
      <alignment vertical="top"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2415983</xdr:colOff>
      <xdr:row>2</xdr:row>
      <xdr:rowOff>25400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3582" cy="380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opLeftCell="A14" zoomScaleNormal="100" workbookViewId="0">
      <selection activeCell="A14" sqref="A1:XFD1048576"/>
    </sheetView>
  </sheetViews>
  <sheetFormatPr defaultRowHeight="14.5" x14ac:dyDescent="0.35"/>
  <cols>
    <col min="1" max="1" width="122.54296875" customWidth="1"/>
  </cols>
  <sheetData>
    <row r="1" spans="1:1" ht="18.5" x14ac:dyDescent="0.45">
      <c r="A1" s="13" t="s">
        <v>304</v>
      </c>
    </row>
    <row r="2" spans="1:1" ht="18.5" x14ac:dyDescent="0.45">
      <c r="A2" s="13" t="s">
        <v>274</v>
      </c>
    </row>
    <row r="3" spans="1:1" ht="18.5" x14ac:dyDescent="0.45">
      <c r="A3" s="13" t="s">
        <v>275</v>
      </c>
    </row>
    <row r="4" spans="1:1" ht="18.5" x14ac:dyDescent="0.45">
      <c r="A4" s="13" t="s">
        <v>276</v>
      </c>
    </row>
    <row r="5" spans="1:1" ht="18.5" x14ac:dyDescent="0.45">
      <c r="A5" s="13" t="s">
        <v>277</v>
      </c>
    </row>
    <row r="7" spans="1:1" ht="72.5" x14ac:dyDescent="0.35">
      <c r="A7" s="9" t="s">
        <v>279</v>
      </c>
    </row>
    <row r="9" spans="1:1" ht="58" x14ac:dyDescent="0.35">
      <c r="A9" s="10" t="s">
        <v>278</v>
      </c>
    </row>
    <row r="11" spans="1:1" ht="29" x14ac:dyDescent="0.35">
      <c r="A11" s="6" t="s">
        <v>280</v>
      </c>
    </row>
    <row r="13" spans="1:1" ht="29" x14ac:dyDescent="0.35">
      <c r="A13" s="1" t="s">
        <v>281</v>
      </c>
    </row>
    <row r="15" spans="1:1" ht="130.5" x14ac:dyDescent="0.35">
      <c r="A15" s="1" t="s">
        <v>282</v>
      </c>
    </row>
    <row r="17" spans="1:1" ht="116" x14ac:dyDescent="0.35">
      <c r="A17" s="1" t="s">
        <v>283</v>
      </c>
    </row>
    <row r="19" spans="1:1" x14ac:dyDescent="0.35">
      <c r="A19" t="s">
        <v>310</v>
      </c>
    </row>
  </sheetData>
  <sheetProtection algorithmName="SHA-512" hashValue="/9x4aoze23zQoas0cB9gwOeIxnayhyKG5Duae0bpVtqTp5rBvTViehZXsJmdlmB5V5TuQn+6W+WVbm1SbEEfSQ==" saltValue="1dpNM5RDdD9QN2AN66JPFQ==" spinCount="100000" sheet="1" objects="1" scenarios="1"/>
  <pageMargins left="0.7" right="0.7" top="0.75" bottom="0.75" header="0.3" footer="0.3"/>
  <pageSetup scale="78" orientation="landscape" horizontalDpi="4294967293" verticalDpi="4294967293" r:id="rId1"/>
  <headerFooter>
    <oddFooter>&amp;LJanuary 2020&amp;CCore Program Review&amp;RIntroduction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5"/>
  <sheetViews>
    <sheetView tabSelected="1" topLeftCell="A7" zoomScaleNormal="100" workbookViewId="0">
      <selection activeCell="B2" sqref="B2"/>
    </sheetView>
  </sheetViews>
  <sheetFormatPr defaultRowHeight="14.5" x14ac:dyDescent="0.35"/>
  <cols>
    <col min="1" max="1" width="25.54296875" style="15" customWidth="1"/>
    <col min="2" max="2" width="60.54296875" style="15" customWidth="1"/>
    <col min="3" max="16384" width="8.7265625" style="15"/>
  </cols>
  <sheetData>
    <row r="1" spans="1:2" ht="18.5" x14ac:dyDescent="0.35">
      <c r="A1" s="14" t="s">
        <v>272</v>
      </c>
      <c r="B1" s="14"/>
    </row>
    <row r="2" spans="1:2" ht="15" thickBot="1" x14ac:dyDescent="0.4"/>
    <row r="3" spans="1:2" ht="50.15" customHeight="1" thickBot="1" x14ac:dyDescent="0.4">
      <c r="A3" s="147" t="s">
        <v>326</v>
      </c>
      <c r="B3" s="148" t="s">
        <v>327</v>
      </c>
    </row>
    <row r="4" spans="1:2" ht="50.15" customHeight="1" thickBot="1" x14ac:dyDescent="0.4">
      <c r="A4" s="147" t="s">
        <v>269</v>
      </c>
      <c r="B4" s="149" t="s">
        <v>434</v>
      </c>
    </row>
    <row r="5" spans="1:2" ht="20.149999999999999" customHeight="1" thickBot="1" x14ac:dyDescent="0.4">
      <c r="A5" s="150"/>
      <c r="B5" s="151"/>
    </row>
    <row r="6" spans="1:2" ht="50.15" customHeight="1" thickBot="1" x14ac:dyDescent="0.4">
      <c r="A6" s="152" t="s">
        <v>273</v>
      </c>
      <c r="B6" s="153" t="str">
        <f>'Core Programs Rating Summary'!C14</f>
        <v>21-27 points = program moves to Phase 2</v>
      </c>
    </row>
    <row r="7" spans="1:2" ht="50.15" customHeight="1" thickBot="1" x14ac:dyDescent="0.4">
      <c r="A7" s="154" t="s">
        <v>231</v>
      </c>
      <c r="B7" s="148" t="str">
        <f>'Core Programs Rating Summary'!D79</f>
        <v>Partially Meets Expectations</v>
      </c>
    </row>
    <row r="8" spans="1:2" ht="20.149999999999999" customHeight="1" thickBot="1" x14ac:dyDescent="0.4">
      <c r="A8" s="150"/>
      <c r="B8" s="151"/>
    </row>
    <row r="9" spans="1:2" ht="50.15" customHeight="1" x14ac:dyDescent="0.35">
      <c r="A9" s="155" t="s">
        <v>285</v>
      </c>
      <c r="B9" s="156"/>
    </row>
    <row r="10" spans="1:2" ht="50.15" customHeight="1" x14ac:dyDescent="0.35">
      <c r="A10" s="157" t="s">
        <v>270</v>
      </c>
      <c r="B10" s="158" t="s">
        <v>325</v>
      </c>
    </row>
    <row r="11" spans="1:2" ht="50.15" customHeight="1" x14ac:dyDescent="0.35">
      <c r="A11" s="159" t="s">
        <v>0</v>
      </c>
      <c r="B11" s="160" t="str">
        <f>'Core Programs Rating Summary'!D31</f>
        <v>Partially Meets Expectations</v>
      </c>
    </row>
    <row r="12" spans="1:2" ht="50.15" customHeight="1" x14ac:dyDescent="0.35">
      <c r="A12" s="159" t="s">
        <v>136</v>
      </c>
      <c r="B12" s="160" t="str">
        <f>'Core Programs Rating Summary'!D46</f>
        <v>Meets Expectations</v>
      </c>
    </row>
    <row r="13" spans="1:2" ht="50.15" customHeight="1" x14ac:dyDescent="0.35">
      <c r="A13" s="159" t="s">
        <v>182</v>
      </c>
      <c r="B13" s="160" t="str">
        <f>'Core Programs Rating Summary'!D59</f>
        <v>Meets Expectations</v>
      </c>
    </row>
    <row r="14" spans="1:2" ht="50.15" customHeight="1" x14ac:dyDescent="0.35">
      <c r="A14" s="159" t="s">
        <v>183</v>
      </c>
      <c r="B14" s="160" t="str">
        <f>'Core Programs Rating Summary'!D72</f>
        <v>Meets Expectations</v>
      </c>
    </row>
    <row r="15" spans="1:2" ht="50.15" customHeight="1" thickBot="1" x14ac:dyDescent="0.4">
      <c r="A15" s="161" t="s">
        <v>271</v>
      </c>
      <c r="B15" s="162" t="s">
        <v>433</v>
      </c>
    </row>
  </sheetData>
  <sheetProtection algorithmName="SHA-512" hashValue="rvrNu24PoEfyurLpG2TWiP59ObSJmBIgVis7XAHCl5Ew3nmBecDvne6VEIjv/8agNXk3dVkvjFx3uwf/z2RjfQ==" saltValue="UR33lDyUP4VmCBE4dHaWpQ==" spinCount="100000" sheet="1" objects="1" scenarios="1" formatCells="0"/>
  <mergeCells count="2">
    <mergeCell ref="A9:B9"/>
    <mergeCell ref="A1:B1"/>
  </mergeCells>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31" sqref="A31"/>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8" t="s">
        <v>3</v>
      </c>
    </row>
    <row r="2" spans="1:1" ht="15.5" x14ac:dyDescent="0.35">
      <c r="A2" s="7"/>
    </row>
    <row r="3" spans="1:1" ht="15.65" customHeight="1" x14ac:dyDescent="0.35">
      <c r="A3" s="5" t="s">
        <v>4</v>
      </c>
    </row>
    <row r="4" spans="1:1" ht="32.15" customHeight="1" x14ac:dyDescent="0.35">
      <c r="A4" s="3" t="s">
        <v>5</v>
      </c>
    </row>
    <row r="5" spans="1:1" ht="15.5" x14ac:dyDescent="0.35">
      <c r="A5" s="11" t="s">
        <v>305</v>
      </c>
    </row>
    <row r="6" spans="1:1" ht="15.5" x14ac:dyDescent="0.35">
      <c r="A6" s="7"/>
    </row>
    <row r="7" spans="1:1" ht="15.5" x14ac:dyDescent="0.35">
      <c r="A7" s="5" t="s">
        <v>6</v>
      </c>
    </row>
    <row r="8" spans="1:1" ht="32.15" customHeight="1" x14ac:dyDescent="0.35">
      <c r="A8" s="3" t="s">
        <v>7</v>
      </c>
    </row>
    <row r="9" spans="1:1" ht="15.5" x14ac:dyDescent="0.35">
      <c r="A9" s="11" t="s">
        <v>306</v>
      </c>
    </row>
    <row r="10" spans="1:1" ht="15.5" x14ac:dyDescent="0.35">
      <c r="A10" s="7"/>
    </row>
    <row r="11" spans="1:1" ht="15.5" x14ac:dyDescent="0.35">
      <c r="A11" s="5" t="s">
        <v>8</v>
      </c>
    </row>
    <row r="12" spans="1:1" ht="32.15" customHeight="1" x14ac:dyDescent="0.35">
      <c r="A12" s="3" t="s">
        <v>9</v>
      </c>
    </row>
    <row r="13" spans="1:1" x14ac:dyDescent="0.35">
      <c r="A13" s="12" t="s">
        <v>307</v>
      </c>
    </row>
    <row r="14" spans="1:1" x14ac:dyDescent="0.35">
      <c r="A14" s="4"/>
    </row>
  </sheetData>
  <sheetProtection password="CE94"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9"/>
  <sheetViews>
    <sheetView topLeftCell="A66" zoomScaleNormal="100" workbookViewId="0">
      <selection activeCell="A66" sqref="A1:XFD1048576"/>
    </sheetView>
  </sheetViews>
  <sheetFormatPr defaultRowHeight="14.5" x14ac:dyDescent="0.35"/>
  <cols>
    <col min="1" max="1" width="4.54296875" style="15" customWidth="1"/>
    <col min="2" max="2" width="55.54296875" style="15" customWidth="1"/>
    <col min="3" max="3" width="14.54296875" style="17" customWidth="1"/>
    <col min="4" max="4" width="40.54296875" style="15" customWidth="1"/>
    <col min="5" max="5" width="9.54296875" style="17" customWidth="1"/>
    <col min="6" max="16384" width="8.7265625" style="15"/>
  </cols>
  <sheetData>
    <row r="1" spans="1:5" ht="18.5" x14ac:dyDescent="0.35">
      <c r="A1" s="14" t="s">
        <v>10</v>
      </c>
      <c r="B1" s="14"/>
      <c r="C1" s="14"/>
      <c r="D1" s="14"/>
      <c r="E1" s="14"/>
    </row>
    <row r="2" spans="1:5" ht="15.5" x14ac:dyDescent="0.35">
      <c r="A2" s="16"/>
    </row>
    <row r="3" spans="1:5" ht="15" customHeight="1" x14ac:dyDescent="0.35">
      <c r="A3" s="18" t="s">
        <v>11</v>
      </c>
      <c r="B3" s="18"/>
      <c r="C3" s="18"/>
      <c r="D3" s="18"/>
    </row>
    <row r="4" spans="1:5" ht="15" thickBot="1" x14ac:dyDescent="0.4"/>
    <row r="5" spans="1:5" ht="30" customHeight="1" x14ac:dyDescent="0.35">
      <c r="A5" s="19" t="s">
        <v>12</v>
      </c>
      <c r="B5" s="20"/>
      <c r="C5" s="21" t="s">
        <v>13</v>
      </c>
      <c r="D5" s="21" t="s">
        <v>14</v>
      </c>
      <c r="E5" s="22" t="s">
        <v>71</v>
      </c>
    </row>
    <row r="6" spans="1:5" ht="80.150000000000006" customHeight="1" x14ac:dyDescent="0.35">
      <c r="A6" s="23">
        <v>1</v>
      </c>
      <c r="B6" s="24" t="s">
        <v>15</v>
      </c>
      <c r="C6" s="25" t="s">
        <v>328</v>
      </c>
      <c r="D6" s="26" t="s">
        <v>367</v>
      </c>
      <c r="E6" s="27">
        <f>IF(C6="Met", 1, 0)</f>
        <v>1</v>
      </c>
    </row>
    <row r="7" spans="1:5" ht="120" customHeight="1" x14ac:dyDescent="0.35">
      <c r="A7" s="23">
        <v>2</v>
      </c>
      <c r="B7" s="24" t="s">
        <v>16</v>
      </c>
      <c r="C7" s="25" t="s">
        <v>328</v>
      </c>
      <c r="D7" s="26" t="s">
        <v>329</v>
      </c>
      <c r="E7" s="27">
        <f t="shared" ref="E7:E10" si="0">IF(C7="Met", 1, 0)</f>
        <v>1</v>
      </c>
    </row>
    <row r="8" spans="1:5" ht="50.15" customHeight="1" x14ac:dyDescent="0.35">
      <c r="A8" s="23">
        <v>3</v>
      </c>
      <c r="B8" s="24" t="s">
        <v>17</v>
      </c>
      <c r="C8" s="25" t="s">
        <v>328</v>
      </c>
      <c r="D8" s="26"/>
      <c r="E8" s="27">
        <f t="shared" si="0"/>
        <v>1</v>
      </c>
    </row>
    <row r="9" spans="1:5" ht="50.15" customHeight="1" x14ac:dyDescent="0.35">
      <c r="A9" s="23">
        <v>4</v>
      </c>
      <c r="B9" s="24" t="s">
        <v>18</v>
      </c>
      <c r="C9" s="25" t="s">
        <v>328</v>
      </c>
      <c r="D9" s="26"/>
      <c r="E9" s="27">
        <f t="shared" si="0"/>
        <v>1</v>
      </c>
    </row>
    <row r="10" spans="1:5" ht="50.15" customHeight="1" x14ac:dyDescent="0.35">
      <c r="A10" s="23">
        <v>5</v>
      </c>
      <c r="B10" s="24" t="s">
        <v>19</v>
      </c>
      <c r="C10" s="25" t="s">
        <v>328</v>
      </c>
      <c r="D10" s="26"/>
      <c r="E10" s="27">
        <f t="shared" si="0"/>
        <v>1</v>
      </c>
    </row>
    <row r="11" spans="1:5" s="32" customFormat="1" ht="15" customHeight="1" x14ac:dyDescent="0.35">
      <c r="A11" s="28" t="s">
        <v>20</v>
      </c>
      <c r="B11" s="29"/>
      <c r="C11" s="29"/>
      <c r="D11" s="30"/>
      <c r="E11" s="31">
        <f>SUM(E6:E10)</f>
        <v>5</v>
      </c>
    </row>
    <row r="12" spans="1:5" s="32" customFormat="1" ht="15" customHeight="1" thickBot="1" x14ac:dyDescent="0.4">
      <c r="A12" s="33"/>
      <c r="B12" s="34"/>
      <c r="C12" s="34"/>
      <c r="D12" s="35"/>
      <c r="E12" s="36" t="s">
        <v>21</v>
      </c>
    </row>
    <row r="13" spans="1:5" ht="15" thickBot="1" x14ac:dyDescent="0.4">
      <c r="A13" s="37"/>
      <c r="B13" s="37"/>
      <c r="C13" s="38"/>
      <c r="D13" s="37"/>
    </row>
    <row r="14" spans="1:5" ht="30" customHeight="1" x14ac:dyDescent="0.35">
      <c r="A14" s="19" t="s">
        <v>22</v>
      </c>
      <c r="B14" s="20"/>
      <c r="C14" s="21" t="s">
        <v>13</v>
      </c>
      <c r="D14" s="21" t="s">
        <v>14</v>
      </c>
      <c r="E14" s="22" t="s">
        <v>71</v>
      </c>
    </row>
    <row r="15" spans="1:5" ht="80.150000000000006" customHeight="1" x14ac:dyDescent="0.35">
      <c r="A15" s="23">
        <v>1</v>
      </c>
      <c r="B15" s="24" t="s">
        <v>23</v>
      </c>
      <c r="C15" s="25" t="s">
        <v>328</v>
      </c>
      <c r="D15" s="26"/>
      <c r="E15" s="27">
        <f>IF(C15="Met", 1, 0)</f>
        <v>1</v>
      </c>
    </row>
    <row r="16" spans="1:5" ht="50.15" customHeight="1" x14ac:dyDescent="0.35">
      <c r="A16" s="23">
        <v>2</v>
      </c>
      <c r="B16" s="24" t="s">
        <v>24</v>
      </c>
      <c r="C16" s="25" t="s">
        <v>328</v>
      </c>
      <c r="D16" s="26"/>
      <c r="E16" s="27">
        <f t="shared" ref="E16:E17" si="1">IF(C16="Met", 1, 0)</f>
        <v>1</v>
      </c>
    </row>
    <row r="17" spans="1:5" ht="50.15" customHeight="1" x14ac:dyDescent="0.35">
      <c r="A17" s="23">
        <v>3</v>
      </c>
      <c r="B17" s="24" t="s">
        <v>25</v>
      </c>
      <c r="C17" s="25" t="s">
        <v>328</v>
      </c>
      <c r="D17" s="26"/>
      <c r="E17" s="27">
        <f t="shared" si="1"/>
        <v>1</v>
      </c>
    </row>
    <row r="18" spans="1:5" s="32" customFormat="1" ht="15" customHeight="1" x14ac:dyDescent="0.35">
      <c r="A18" s="39" t="s">
        <v>26</v>
      </c>
      <c r="B18" s="40"/>
      <c r="C18" s="40"/>
      <c r="D18" s="40"/>
      <c r="E18" s="31">
        <f>SUM(E15:E17)</f>
        <v>3</v>
      </c>
    </row>
    <row r="19" spans="1:5" s="32" customFormat="1" ht="15" customHeight="1" thickBot="1" x14ac:dyDescent="0.4">
      <c r="A19" s="41"/>
      <c r="B19" s="42"/>
      <c r="C19" s="42"/>
      <c r="D19" s="42"/>
      <c r="E19" s="43" t="s">
        <v>27</v>
      </c>
    </row>
    <row r="20" spans="1:5" ht="15" thickBot="1" x14ac:dyDescent="0.4"/>
    <row r="21" spans="1:5" ht="60" customHeight="1" x14ac:dyDescent="0.35">
      <c r="A21" s="19" t="s">
        <v>28</v>
      </c>
      <c r="B21" s="20"/>
      <c r="C21" s="21" t="s">
        <v>13</v>
      </c>
      <c r="D21" s="21" t="s">
        <v>14</v>
      </c>
      <c r="E21" s="22" t="s">
        <v>71</v>
      </c>
    </row>
    <row r="22" spans="1:5" ht="50.15" customHeight="1" x14ac:dyDescent="0.35">
      <c r="A22" s="23">
        <v>1</v>
      </c>
      <c r="B22" s="24" t="s">
        <v>31</v>
      </c>
      <c r="C22" s="44" t="s">
        <v>328</v>
      </c>
      <c r="D22" s="45"/>
      <c r="E22" s="27">
        <f>IF(C22="Met", 1, 0)</f>
        <v>1</v>
      </c>
    </row>
    <row r="23" spans="1:5" ht="50.15" customHeight="1" x14ac:dyDescent="0.35">
      <c r="A23" s="23">
        <v>2</v>
      </c>
      <c r="B23" s="24" t="s">
        <v>29</v>
      </c>
      <c r="C23" s="44" t="s">
        <v>328</v>
      </c>
      <c r="D23" s="45"/>
      <c r="E23" s="27">
        <f t="shared" ref="E23:E24" si="2">IF(C23="Met", 1, 0)</f>
        <v>1</v>
      </c>
    </row>
    <row r="24" spans="1:5" ht="50.15" customHeight="1" x14ac:dyDescent="0.35">
      <c r="A24" s="23">
        <v>3</v>
      </c>
      <c r="B24" s="24" t="s">
        <v>32</v>
      </c>
      <c r="C24" s="44" t="s">
        <v>328</v>
      </c>
      <c r="D24" s="45"/>
      <c r="E24" s="27">
        <f t="shared" si="2"/>
        <v>1</v>
      </c>
    </row>
    <row r="25" spans="1:5" s="32" customFormat="1" ht="15" customHeight="1" x14ac:dyDescent="0.35">
      <c r="A25" s="46" t="s">
        <v>30</v>
      </c>
      <c r="B25" s="47"/>
      <c r="C25" s="47"/>
      <c r="D25" s="47"/>
      <c r="E25" s="31">
        <f>SUM(E22:E24)</f>
        <v>3</v>
      </c>
    </row>
    <row r="26" spans="1:5" s="32" customFormat="1" ht="15" customHeight="1" thickBot="1" x14ac:dyDescent="0.4">
      <c r="A26" s="48"/>
      <c r="B26" s="49"/>
      <c r="C26" s="49"/>
      <c r="D26" s="49"/>
      <c r="E26" s="43" t="s">
        <v>27</v>
      </c>
    </row>
    <row r="27" spans="1:5" ht="15" thickBot="1" x14ac:dyDescent="0.4"/>
    <row r="28" spans="1:5" ht="45.65" customHeight="1" x14ac:dyDescent="0.35">
      <c r="A28" s="19" t="s">
        <v>64</v>
      </c>
      <c r="B28" s="20"/>
      <c r="C28" s="21" t="s">
        <v>13</v>
      </c>
      <c r="D28" s="21" t="s">
        <v>14</v>
      </c>
      <c r="E28" s="22" t="s">
        <v>71</v>
      </c>
    </row>
    <row r="29" spans="1:5" ht="50.15" customHeight="1" x14ac:dyDescent="0.35">
      <c r="A29" s="23">
        <v>1</v>
      </c>
      <c r="B29" s="24" t="s">
        <v>33</v>
      </c>
      <c r="C29" s="44" t="s">
        <v>328</v>
      </c>
      <c r="D29" s="45"/>
      <c r="E29" s="27">
        <f>IF(C29="Met", 1, 0)</f>
        <v>1</v>
      </c>
    </row>
    <row r="30" spans="1:5" ht="80.150000000000006" customHeight="1" x14ac:dyDescent="0.35">
      <c r="A30" s="23">
        <v>2</v>
      </c>
      <c r="B30" s="24" t="s">
        <v>34</v>
      </c>
      <c r="C30" s="44" t="s">
        <v>328</v>
      </c>
      <c r="D30" s="45"/>
      <c r="E30" s="27">
        <f t="shared" ref="E30:E35" si="3">IF(C30="Met", 1, 0)</f>
        <v>1</v>
      </c>
    </row>
    <row r="31" spans="1:5" ht="50.15" customHeight="1" x14ac:dyDescent="0.35">
      <c r="A31" s="23">
        <v>3</v>
      </c>
      <c r="B31" s="24" t="s">
        <v>35</v>
      </c>
      <c r="C31" s="44" t="s">
        <v>328</v>
      </c>
      <c r="D31" s="45"/>
      <c r="E31" s="27">
        <f t="shared" si="3"/>
        <v>1</v>
      </c>
    </row>
    <row r="32" spans="1:5" ht="50.15" customHeight="1" x14ac:dyDescent="0.35">
      <c r="A32" s="23">
        <v>4</v>
      </c>
      <c r="B32" s="24" t="s">
        <v>36</v>
      </c>
      <c r="C32" s="44" t="s">
        <v>328</v>
      </c>
      <c r="D32" s="45"/>
      <c r="E32" s="27">
        <f t="shared" si="3"/>
        <v>1</v>
      </c>
    </row>
    <row r="33" spans="1:5" ht="80.150000000000006" customHeight="1" x14ac:dyDescent="0.35">
      <c r="A33" s="23">
        <v>5</v>
      </c>
      <c r="B33" s="24" t="s">
        <v>37</v>
      </c>
      <c r="C33" s="44" t="s">
        <v>328</v>
      </c>
      <c r="D33" s="45"/>
      <c r="E33" s="27">
        <f t="shared" si="3"/>
        <v>1</v>
      </c>
    </row>
    <row r="34" spans="1:5" ht="80.150000000000006" customHeight="1" x14ac:dyDescent="0.35">
      <c r="A34" s="23">
        <v>6</v>
      </c>
      <c r="B34" s="24" t="s">
        <v>38</v>
      </c>
      <c r="C34" s="44" t="s">
        <v>328</v>
      </c>
      <c r="D34" s="45"/>
      <c r="E34" s="27">
        <f t="shared" si="3"/>
        <v>1</v>
      </c>
    </row>
    <row r="35" spans="1:5" ht="50.15" customHeight="1" x14ac:dyDescent="0.35">
      <c r="A35" s="23">
        <v>7</v>
      </c>
      <c r="B35" s="24" t="s">
        <v>39</v>
      </c>
      <c r="C35" s="44" t="s">
        <v>328</v>
      </c>
      <c r="D35" s="45"/>
      <c r="E35" s="27">
        <f t="shared" si="3"/>
        <v>1</v>
      </c>
    </row>
    <row r="36" spans="1:5" s="32" customFormat="1" ht="15" customHeight="1" x14ac:dyDescent="0.35">
      <c r="A36" s="46" t="s">
        <v>62</v>
      </c>
      <c r="B36" s="47"/>
      <c r="C36" s="47"/>
      <c r="D36" s="47"/>
      <c r="E36" s="50">
        <f>SUM(E29:E35)</f>
        <v>7</v>
      </c>
    </row>
    <row r="37" spans="1:5" s="32" customFormat="1" ht="15" customHeight="1" thickBot="1" x14ac:dyDescent="0.4">
      <c r="A37" s="48"/>
      <c r="B37" s="49"/>
      <c r="C37" s="49"/>
      <c r="D37" s="49"/>
      <c r="E37" s="36" t="s">
        <v>63</v>
      </c>
    </row>
    <row r="38" spans="1:5" ht="15" thickBot="1" x14ac:dyDescent="0.4"/>
    <row r="39" spans="1:5" ht="30" customHeight="1" x14ac:dyDescent="0.35">
      <c r="A39" s="19" t="s">
        <v>40</v>
      </c>
      <c r="B39" s="20"/>
      <c r="C39" s="21" t="s">
        <v>13</v>
      </c>
      <c r="D39" s="21" t="s">
        <v>14</v>
      </c>
      <c r="E39" s="22" t="s">
        <v>71</v>
      </c>
    </row>
    <row r="40" spans="1:5" ht="50.15" customHeight="1" x14ac:dyDescent="0.35">
      <c r="A40" s="23">
        <v>1</v>
      </c>
      <c r="B40" s="24" t="s">
        <v>41</v>
      </c>
      <c r="C40" s="44" t="s">
        <v>328</v>
      </c>
      <c r="D40" s="45"/>
      <c r="E40" s="27">
        <f>IF(C40="Met", 1, 0)</f>
        <v>1</v>
      </c>
    </row>
    <row r="41" spans="1:5" ht="80.150000000000006" customHeight="1" x14ac:dyDescent="0.35">
      <c r="A41" s="23">
        <v>2</v>
      </c>
      <c r="B41" s="24" t="s">
        <v>42</v>
      </c>
      <c r="C41" s="44" t="s">
        <v>328</v>
      </c>
      <c r="D41" s="45"/>
      <c r="E41" s="27">
        <f t="shared" ref="E41:E43" si="4">IF(C41="Met", 1, 0)</f>
        <v>1</v>
      </c>
    </row>
    <row r="42" spans="1:5" ht="80.150000000000006" customHeight="1" x14ac:dyDescent="0.35">
      <c r="A42" s="23">
        <v>3</v>
      </c>
      <c r="B42" s="24" t="s">
        <v>43</v>
      </c>
      <c r="C42" s="44" t="s">
        <v>328</v>
      </c>
      <c r="D42" s="45" t="s">
        <v>330</v>
      </c>
      <c r="E42" s="27">
        <f t="shared" si="4"/>
        <v>1</v>
      </c>
    </row>
    <row r="43" spans="1:5" ht="50.15" customHeight="1" x14ac:dyDescent="0.35">
      <c r="A43" s="23">
        <v>4</v>
      </c>
      <c r="B43" s="24" t="s">
        <v>44</v>
      </c>
      <c r="C43" s="44" t="s">
        <v>328</v>
      </c>
      <c r="D43" s="45" t="s">
        <v>331</v>
      </c>
      <c r="E43" s="27">
        <f t="shared" si="4"/>
        <v>1</v>
      </c>
    </row>
    <row r="44" spans="1:5" s="32" customFormat="1" ht="15" customHeight="1" x14ac:dyDescent="0.35">
      <c r="A44" s="39" t="s">
        <v>60</v>
      </c>
      <c r="B44" s="40"/>
      <c r="C44" s="40"/>
      <c r="D44" s="40"/>
      <c r="E44" s="31">
        <f>SUM(E40:E43)</f>
        <v>4</v>
      </c>
    </row>
    <row r="45" spans="1:5" s="32" customFormat="1" ht="15" customHeight="1" thickBot="1" x14ac:dyDescent="0.4">
      <c r="A45" s="41"/>
      <c r="B45" s="42"/>
      <c r="C45" s="42"/>
      <c r="D45" s="42"/>
      <c r="E45" s="43" t="s">
        <v>61</v>
      </c>
    </row>
    <row r="46" spans="1:5" ht="15" thickBot="1" x14ac:dyDescent="0.4"/>
    <row r="47" spans="1:5" ht="30" customHeight="1" x14ac:dyDescent="0.35">
      <c r="A47" s="19" t="s">
        <v>45</v>
      </c>
      <c r="B47" s="20"/>
      <c r="C47" s="21" t="s">
        <v>13</v>
      </c>
      <c r="D47" s="51" t="s">
        <v>14</v>
      </c>
      <c r="E47" s="22" t="s">
        <v>71</v>
      </c>
    </row>
    <row r="48" spans="1:5" ht="16" customHeight="1" x14ac:dyDescent="0.35">
      <c r="A48" s="52">
        <v>1</v>
      </c>
      <c r="B48" s="53" t="s">
        <v>46</v>
      </c>
      <c r="C48" s="54" t="s">
        <v>328</v>
      </c>
      <c r="D48" s="55"/>
      <c r="E48" s="56">
        <f>IF(C48="Met", 1, 0)</f>
        <v>1</v>
      </c>
    </row>
    <row r="49" spans="1:5" ht="15.5" x14ac:dyDescent="0.35">
      <c r="A49" s="52"/>
      <c r="B49" s="57" t="s">
        <v>52</v>
      </c>
      <c r="C49" s="54"/>
      <c r="D49" s="55"/>
      <c r="E49" s="56"/>
    </row>
    <row r="50" spans="1:5" ht="14.5" customHeight="1" x14ac:dyDescent="0.35">
      <c r="A50" s="52"/>
      <c r="B50" s="57" t="s">
        <v>53</v>
      </c>
      <c r="C50" s="54"/>
      <c r="D50" s="55"/>
      <c r="E50" s="56"/>
    </row>
    <row r="51" spans="1:5" ht="15" customHeight="1" x14ac:dyDescent="0.35">
      <c r="A51" s="52"/>
      <c r="B51" s="57" t="s">
        <v>54</v>
      </c>
      <c r="C51" s="54"/>
      <c r="D51" s="55"/>
      <c r="E51" s="56"/>
    </row>
    <row r="52" spans="1:5" ht="16" customHeight="1" x14ac:dyDescent="0.35">
      <c r="A52" s="52">
        <v>2</v>
      </c>
      <c r="B52" s="53" t="s">
        <v>47</v>
      </c>
      <c r="C52" s="54" t="s">
        <v>328</v>
      </c>
      <c r="D52" s="55" t="s">
        <v>332</v>
      </c>
      <c r="E52" s="56">
        <f>IF(C52="Met", 1, 0)</f>
        <v>1</v>
      </c>
    </row>
    <row r="53" spans="1:5" ht="31" x14ac:dyDescent="0.35">
      <c r="A53" s="52"/>
      <c r="B53" s="58" t="s">
        <v>55</v>
      </c>
      <c r="C53" s="54"/>
      <c r="D53" s="55"/>
      <c r="E53" s="56"/>
    </row>
    <row r="54" spans="1:5" ht="46.5" x14ac:dyDescent="0.35">
      <c r="A54" s="52"/>
      <c r="B54" s="58" t="s">
        <v>56</v>
      </c>
      <c r="C54" s="54"/>
      <c r="D54" s="55"/>
      <c r="E54" s="56"/>
    </row>
    <row r="55" spans="1:5" ht="16" customHeight="1" x14ac:dyDescent="0.35">
      <c r="A55" s="52">
        <v>3</v>
      </c>
      <c r="B55" s="53" t="s">
        <v>48</v>
      </c>
      <c r="C55" s="54" t="s">
        <v>328</v>
      </c>
      <c r="D55" s="55"/>
      <c r="E55" s="56">
        <f>IF(C55="Met", 1, 0)</f>
        <v>1</v>
      </c>
    </row>
    <row r="56" spans="1:5" ht="46.5" x14ac:dyDescent="0.35">
      <c r="A56" s="52"/>
      <c r="B56" s="58" t="s">
        <v>57</v>
      </c>
      <c r="C56" s="54"/>
      <c r="D56" s="55"/>
      <c r="E56" s="56"/>
    </row>
    <row r="57" spans="1:5" ht="16" customHeight="1" x14ac:dyDescent="0.35">
      <c r="A57" s="52">
        <v>4</v>
      </c>
      <c r="B57" s="53" t="s">
        <v>49</v>
      </c>
      <c r="C57" s="54" t="s">
        <v>334</v>
      </c>
      <c r="D57" s="55" t="s">
        <v>333</v>
      </c>
      <c r="E57" s="56">
        <f>IF(C57="Met", 1, 0)</f>
        <v>0</v>
      </c>
    </row>
    <row r="58" spans="1:5" ht="16" customHeight="1" x14ac:dyDescent="0.35">
      <c r="A58" s="52"/>
      <c r="B58" s="58" t="s">
        <v>58</v>
      </c>
      <c r="C58" s="54"/>
      <c r="D58" s="55"/>
      <c r="E58" s="56"/>
    </row>
    <row r="59" spans="1:5" ht="15.5" x14ac:dyDescent="0.35">
      <c r="A59" s="52"/>
      <c r="B59" s="59" t="s">
        <v>59</v>
      </c>
      <c r="C59" s="54"/>
      <c r="D59" s="55"/>
      <c r="E59" s="56"/>
    </row>
    <row r="60" spans="1:5" ht="50.15" customHeight="1" x14ac:dyDescent="0.35">
      <c r="A60" s="60">
        <v>5</v>
      </c>
      <c r="B60" s="61" t="s">
        <v>50</v>
      </c>
      <c r="C60" s="25" t="s">
        <v>334</v>
      </c>
      <c r="D60" s="62" t="s">
        <v>335</v>
      </c>
      <c r="E60" s="27">
        <f>IF(C60="Met", 1, 0)</f>
        <v>0</v>
      </c>
    </row>
    <row r="61" spans="1:5" s="32" customFormat="1" ht="15" customHeight="1" x14ac:dyDescent="0.35">
      <c r="A61" s="28" t="s">
        <v>51</v>
      </c>
      <c r="B61" s="29"/>
      <c r="C61" s="29"/>
      <c r="D61" s="29"/>
      <c r="E61" s="31">
        <f>SUM(E48:E60)</f>
        <v>3</v>
      </c>
    </row>
    <row r="62" spans="1:5" s="32" customFormat="1" ht="15" customHeight="1" thickBot="1" x14ac:dyDescent="0.4">
      <c r="A62" s="33"/>
      <c r="B62" s="34"/>
      <c r="C62" s="34"/>
      <c r="D62" s="34"/>
      <c r="E62" s="43" t="s">
        <v>21</v>
      </c>
    </row>
    <row r="64" spans="1:5" ht="15.5" x14ac:dyDescent="0.35">
      <c r="B64" s="63" t="s">
        <v>65</v>
      </c>
      <c r="C64" s="63"/>
      <c r="D64" s="63"/>
    </row>
    <row r="65" spans="2:4" ht="15" thickBot="1" x14ac:dyDescent="0.4"/>
    <row r="66" spans="2:4" ht="15.5" x14ac:dyDescent="0.35">
      <c r="B66" s="64" t="s">
        <v>66</v>
      </c>
      <c r="C66" s="65" t="s">
        <v>1</v>
      </c>
      <c r="D66" s="66"/>
    </row>
    <row r="67" spans="2:4" ht="15.5" x14ac:dyDescent="0.35">
      <c r="B67" s="67">
        <f>SUM(E11+E18+E25+E36+E44+E61)</f>
        <v>25</v>
      </c>
      <c r="C67" s="68" t="s">
        <v>311</v>
      </c>
      <c r="D67" s="69"/>
    </row>
    <row r="68" spans="2:4" x14ac:dyDescent="0.35">
      <c r="B68" s="70" t="s">
        <v>67</v>
      </c>
      <c r="C68" s="68" t="s">
        <v>312</v>
      </c>
      <c r="D68" s="69"/>
    </row>
    <row r="69" spans="2:4" ht="80.150000000000006" customHeight="1" thickBot="1" x14ac:dyDescent="0.4">
      <c r="B69" s="71" t="s">
        <v>2</v>
      </c>
      <c r="C69" s="72" t="s">
        <v>311</v>
      </c>
      <c r="D69" s="73"/>
    </row>
  </sheetData>
  <sheetProtection algorithmName="SHA-512" hashValue="PtnF6ANaKvK2tcxHiWlZVh5rcgb9TEd9eL2tSnWseULZ6ivR5mJpdl5RWJuybxlxngr+jJ6tbhC5Dc1QTdhKdg==" saltValue="VRR7naAdN32NIMKjk82zKA==" spinCount="100000" sheet="1" objects="1" scenarios="1" formatCells="0"/>
  <mergeCells count="35">
    <mergeCell ref="A44:D45"/>
    <mergeCell ref="A61:D62"/>
    <mergeCell ref="E48:E51"/>
    <mergeCell ref="E52:E54"/>
    <mergeCell ref="E55:E56"/>
    <mergeCell ref="E57:E59"/>
    <mergeCell ref="A47:B47"/>
    <mergeCell ref="A48:A51"/>
    <mergeCell ref="C48:C51"/>
    <mergeCell ref="D48:D51"/>
    <mergeCell ref="A52:A54"/>
    <mergeCell ref="C52:C54"/>
    <mergeCell ref="D52:D54"/>
    <mergeCell ref="C69:D69"/>
    <mergeCell ref="A55:A56"/>
    <mergeCell ref="C55:C56"/>
    <mergeCell ref="D55:D56"/>
    <mergeCell ref="A57:A59"/>
    <mergeCell ref="C57:C59"/>
    <mergeCell ref="D57:D59"/>
    <mergeCell ref="C66:D66"/>
    <mergeCell ref="C67:D67"/>
    <mergeCell ref="C68:D68"/>
    <mergeCell ref="B64:D64"/>
    <mergeCell ref="A36:D37"/>
    <mergeCell ref="A39:B39"/>
    <mergeCell ref="A5:B5"/>
    <mergeCell ref="A14:B14"/>
    <mergeCell ref="A21:B21"/>
    <mergeCell ref="A28:B28"/>
    <mergeCell ref="A1:E1"/>
    <mergeCell ref="A3:D3"/>
    <mergeCell ref="A11:D12"/>
    <mergeCell ref="A18:D19"/>
    <mergeCell ref="A25:D26"/>
  </mergeCells>
  <conditionalFormatting sqref="D6">
    <cfRule type="expression" dxfId="0" priority="1">
      <formula>C6="Met"=1</formula>
    </cfRule>
  </conditionalFormatting>
  <dataValidations count="2">
    <dataValidation type="list" allowBlank="1" showInputMessage="1" showErrorMessage="1" sqref="C6:C10 C15:C17 C22:C24 C48:C60 C40:C43 C29:C35" xr:uid="{00000000-0002-0000-0200-000000000000}">
      <formula1>"Met, Not met"</formula1>
    </dataValidation>
    <dataValidation type="list" allowBlank="1" showInputMessage="1" showErrorMessage="1" sqref="C69:D69" xr:uid="{00000000-0002-0000-0200-000001000000}">
      <formula1>"21-27 points = program moves to Phase 2, 0-20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4"/>
  <sheetViews>
    <sheetView topLeftCell="A116" zoomScaleNormal="100" workbookViewId="0">
      <selection activeCell="A116" sqref="A1:XFD1048576"/>
    </sheetView>
  </sheetViews>
  <sheetFormatPr defaultRowHeight="14.5" x14ac:dyDescent="0.35"/>
  <cols>
    <col min="1" max="1" width="4.54296875" style="15" customWidth="1"/>
    <col min="2" max="2" width="55.54296875" style="15" customWidth="1"/>
    <col min="3" max="3" width="14.54296875" style="15" customWidth="1"/>
    <col min="4" max="4" width="40.54296875" style="15" customWidth="1"/>
    <col min="5" max="5" width="9.54296875" style="17" customWidth="1"/>
    <col min="6" max="16384" width="8.7265625" style="15"/>
  </cols>
  <sheetData>
    <row r="1" spans="1:5" ht="18.5" x14ac:dyDescent="0.35">
      <c r="A1" s="74" t="s">
        <v>10</v>
      </c>
      <c r="B1" s="74"/>
      <c r="C1" s="74"/>
      <c r="D1" s="74"/>
      <c r="E1" s="74"/>
    </row>
    <row r="2" spans="1:5" ht="15.5" x14ac:dyDescent="0.35">
      <c r="A2" s="75"/>
      <c r="B2" s="76"/>
      <c r="C2" s="76"/>
      <c r="D2" s="76"/>
      <c r="E2" s="77"/>
    </row>
    <row r="3" spans="1:5" ht="15.5" x14ac:dyDescent="0.35">
      <c r="A3" s="78" t="s">
        <v>68</v>
      </c>
      <c r="B3" s="78"/>
      <c r="C3" s="78"/>
      <c r="D3" s="78"/>
      <c r="E3" s="78"/>
    </row>
    <row r="4" spans="1:5" x14ac:dyDescent="0.35">
      <c r="A4" s="76"/>
      <c r="B4" s="76"/>
      <c r="C4" s="76"/>
      <c r="D4" s="76"/>
      <c r="E4" s="77"/>
    </row>
    <row r="5" spans="1:5" ht="18.5" x14ac:dyDescent="0.45">
      <c r="A5" s="79" t="s">
        <v>0</v>
      </c>
      <c r="B5" s="79"/>
      <c r="C5" s="79"/>
      <c r="D5" s="79"/>
      <c r="E5" s="79"/>
    </row>
    <row r="6" spans="1:5" ht="15" thickBot="1" x14ac:dyDescent="0.4">
      <c r="A6" s="76"/>
      <c r="B6" s="76"/>
      <c r="C6" s="76"/>
      <c r="D6" s="76"/>
      <c r="E6" s="77"/>
    </row>
    <row r="7" spans="1:5" ht="30" customHeight="1" x14ac:dyDescent="0.35">
      <c r="A7" s="80" t="s">
        <v>69</v>
      </c>
      <c r="B7" s="81"/>
      <c r="C7" s="81"/>
      <c r="D7" s="81"/>
      <c r="E7" s="82"/>
    </row>
    <row r="8" spans="1:5" ht="30" customHeight="1" x14ac:dyDescent="0.35">
      <c r="A8" s="83" t="s">
        <v>70</v>
      </c>
      <c r="B8" s="84"/>
      <c r="C8" s="85" t="s">
        <v>13</v>
      </c>
      <c r="D8" s="85" t="s">
        <v>14</v>
      </c>
      <c r="E8" s="86" t="s">
        <v>71</v>
      </c>
    </row>
    <row r="9" spans="1:5" ht="100" customHeight="1" x14ac:dyDescent="0.35">
      <c r="A9" s="87">
        <v>1</v>
      </c>
      <c r="B9" s="88" t="s">
        <v>72</v>
      </c>
      <c r="C9" s="89" t="s">
        <v>337</v>
      </c>
      <c r="D9" s="88" t="s">
        <v>396</v>
      </c>
      <c r="E9" s="90">
        <f>IF(C9="Fully met", 1, IF(C9="Partially met",0.5, 0))</f>
        <v>0.5</v>
      </c>
    </row>
    <row r="10" spans="1:5" ht="80.150000000000006" customHeight="1" x14ac:dyDescent="0.35">
      <c r="A10" s="87">
        <v>2</v>
      </c>
      <c r="B10" s="91" t="s">
        <v>73</v>
      </c>
      <c r="C10" s="92" t="s">
        <v>336</v>
      </c>
      <c r="D10" s="91"/>
      <c r="E10" s="93">
        <f t="shared" ref="E10:E20" si="0">IF(C10="Fully met", 1, IF(C10="Partially met",0.5, 0))</f>
        <v>1</v>
      </c>
    </row>
    <row r="11" spans="1:5" ht="80.150000000000006" customHeight="1" x14ac:dyDescent="0.35">
      <c r="A11" s="87">
        <v>3</v>
      </c>
      <c r="B11" s="94" t="s">
        <v>313</v>
      </c>
      <c r="C11" s="92" t="s">
        <v>336</v>
      </c>
      <c r="D11" s="91"/>
      <c r="E11" s="93">
        <f t="shared" si="0"/>
        <v>1</v>
      </c>
    </row>
    <row r="12" spans="1:5" ht="50.15" customHeight="1" x14ac:dyDescent="0.35">
      <c r="A12" s="87">
        <v>4</v>
      </c>
      <c r="B12" s="91" t="s">
        <v>74</v>
      </c>
      <c r="C12" s="92" t="s">
        <v>336</v>
      </c>
      <c r="D12" s="91"/>
      <c r="E12" s="93">
        <f t="shared" si="0"/>
        <v>1</v>
      </c>
    </row>
    <row r="13" spans="1:5" ht="50.15" customHeight="1" x14ac:dyDescent="0.35">
      <c r="A13" s="87">
        <v>5</v>
      </c>
      <c r="B13" s="91" t="s">
        <v>75</v>
      </c>
      <c r="C13" s="92" t="s">
        <v>336</v>
      </c>
      <c r="D13" s="91"/>
      <c r="E13" s="93">
        <f t="shared" si="0"/>
        <v>1</v>
      </c>
    </row>
    <row r="14" spans="1:5" ht="50.15" customHeight="1" x14ac:dyDescent="0.35">
      <c r="A14" s="87">
        <v>6</v>
      </c>
      <c r="B14" s="91" t="s">
        <v>76</v>
      </c>
      <c r="C14" s="92" t="s">
        <v>337</v>
      </c>
      <c r="D14" s="91" t="s">
        <v>397</v>
      </c>
      <c r="E14" s="93">
        <f t="shared" si="0"/>
        <v>0.5</v>
      </c>
    </row>
    <row r="15" spans="1:5" ht="50.15" customHeight="1" x14ac:dyDescent="0.35">
      <c r="A15" s="87">
        <v>7</v>
      </c>
      <c r="B15" s="91" t="s">
        <v>77</v>
      </c>
      <c r="C15" s="92" t="s">
        <v>336</v>
      </c>
      <c r="D15" s="91"/>
      <c r="E15" s="93">
        <f t="shared" si="0"/>
        <v>1</v>
      </c>
    </row>
    <row r="16" spans="1:5" ht="50.15" customHeight="1" x14ac:dyDescent="0.35">
      <c r="A16" s="87">
        <v>8</v>
      </c>
      <c r="B16" s="88" t="s">
        <v>78</v>
      </c>
      <c r="C16" s="89" t="s">
        <v>336</v>
      </c>
      <c r="D16" s="88" t="s">
        <v>398</v>
      </c>
      <c r="E16" s="90">
        <f t="shared" si="0"/>
        <v>1</v>
      </c>
    </row>
    <row r="17" spans="1:5" ht="50.15" customHeight="1" x14ac:dyDescent="0.35">
      <c r="A17" s="87">
        <v>9</v>
      </c>
      <c r="B17" s="88" t="s">
        <v>79</v>
      </c>
      <c r="C17" s="89" t="s">
        <v>334</v>
      </c>
      <c r="D17" s="88" t="s">
        <v>399</v>
      </c>
      <c r="E17" s="90">
        <f t="shared" si="0"/>
        <v>0</v>
      </c>
    </row>
    <row r="18" spans="1:5" ht="50.15" customHeight="1" x14ac:dyDescent="0.35">
      <c r="A18" s="87">
        <v>10</v>
      </c>
      <c r="B18" s="91" t="s">
        <v>80</v>
      </c>
      <c r="C18" s="92" t="s">
        <v>336</v>
      </c>
      <c r="D18" s="91"/>
      <c r="E18" s="93">
        <f t="shared" si="0"/>
        <v>1</v>
      </c>
    </row>
    <row r="19" spans="1:5" ht="50.15" customHeight="1" x14ac:dyDescent="0.35">
      <c r="A19" s="87">
        <v>11</v>
      </c>
      <c r="B19" s="91" t="s">
        <v>81</v>
      </c>
      <c r="C19" s="92" t="s">
        <v>336</v>
      </c>
      <c r="D19" s="91"/>
      <c r="E19" s="93">
        <f t="shared" si="0"/>
        <v>1</v>
      </c>
    </row>
    <row r="20" spans="1:5" ht="50.15" customHeight="1" x14ac:dyDescent="0.35">
      <c r="A20" s="87">
        <v>12</v>
      </c>
      <c r="B20" s="91" t="s">
        <v>82</v>
      </c>
      <c r="C20" s="92" t="s">
        <v>336</v>
      </c>
      <c r="D20" s="91"/>
      <c r="E20" s="93">
        <f t="shared" si="0"/>
        <v>1</v>
      </c>
    </row>
    <row r="21" spans="1:5" s="32" customFormat="1" ht="15.65" customHeight="1" x14ac:dyDescent="0.35">
      <c r="A21" s="95" t="s">
        <v>83</v>
      </c>
      <c r="B21" s="96"/>
      <c r="C21" s="96"/>
      <c r="D21" s="97"/>
      <c r="E21" s="98">
        <f>SUM(E9:E20)</f>
        <v>10</v>
      </c>
    </row>
    <row r="22" spans="1:5" ht="14.5" customHeight="1" thickBot="1" x14ac:dyDescent="0.4">
      <c r="A22" s="99"/>
      <c r="B22" s="100"/>
      <c r="C22" s="100"/>
      <c r="D22" s="101"/>
      <c r="E22" s="102" t="s">
        <v>84</v>
      </c>
    </row>
    <row r="23" spans="1:5" ht="15" thickBot="1" x14ac:dyDescent="0.4">
      <c r="A23" s="76"/>
      <c r="B23" s="76"/>
      <c r="C23" s="76"/>
      <c r="D23" s="76"/>
      <c r="E23" s="77"/>
    </row>
    <row r="24" spans="1:5" ht="30" customHeight="1" x14ac:dyDescent="0.35">
      <c r="A24" s="80" t="s">
        <v>85</v>
      </c>
      <c r="B24" s="81"/>
      <c r="C24" s="81"/>
      <c r="D24" s="81"/>
      <c r="E24" s="82"/>
    </row>
    <row r="25" spans="1:5" ht="30" customHeight="1" x14ac:dyDescent="0.35">
      <c r="A25" s="83" t="s">
        <v>70</v>
      </c>
      <c r="B25" s="84"/>
      <c r="C25" s="85" t="s">
        <v>13</v>
      </c>
      <c r="D25" s="85" t="s">
        <v>14</v>
      </c>
      <c r="E25" s="86" t="s">
        <v>71</v>
      </c>
    </row>
    <row r="26" spans="1:5" ht="50.15" customHeight="1" x14ac:dyDescent="0.35">
      <c r="A26" s="87">
        <v>1</v>
      </c>
      <c r="B26" s="103" t="s">
        <v>86</v>
      </c>
      <c r="C26" s="92" t="s">
        <v>336</v>
      </c>
      <c r="D26" s="91"/>
      <c r="E26" s="93">
        <f>IF(C26="Fully met", 1, IF(C26="Partially met",0.5, 0))</f>
        <v>1</v>
      </c>
    </row>
    <row r="27" spans="1:5" ht="16" customHeight="1" x14ac:dyDescent="0.35">
      <c r="A27" s="104">
        <v>2</v>
      </c>
      <c r="B27" s="103" t="s">
        <v>87</v>
      </c>
      <c r="C27" s="105" t="s">
        <v>336</v>
      </c>
      <c r="D27" s="106"/>
      <c r="E27" s="107">
        <f t="shared" ref="E27" si="1">IF(C27="Fully met", 1, IF(C27="Partially met",0.5, 0))</f>
        <v>1</v>
      </c>
    </row>
    <row r="28" spans="1:5" ht="15.5" x14ac:dyDescent="0.35">
      <c r="A28" s="104"/>
      <c r="B28" s="108" t="s">
        <v>128</v>
      </c>
      <c r="C28" s="105"/>
      <c r="D28" s="106"/>
      <c r="E28" s="109"/>
    </row>
    <row r="29" spans="1:5" ht="15.5" x14ac:dyDescent="0.35">
      <c r="A29" s="104"/>
      <c r="B29" s="108" t="s">
        <v>129</v>
      </c>
      <c r="C29" s="105"/>
      <c r="D29" s="106"/>
      <c r="E29" s="109"/>
    </row>
    <row r="30" spans="1:5" ht="15.5" x14ac:dyDescent="0.35">
      <c r="A30" s="104"/>
      <c r="B30" s="108" t="s">
        <v>130</v>
      </c>
      <c r="C30" s="105"/>
      <c r="D30" s="106"/>
      <c r="E30" s="109"/>
    </row>
    <row r="31" spans="1:5" ht="15.5" x14ac:dyDescent="0.35">
      <c r="A31" s="104"/>
      <c r="B31" s="108" t="s">
        <v>131</v>
      </c>
      <c r="C31" s="105"/>
      <c r="D31" s="106"/>
      <c r="E31" s="109"/>
    </row>
    <row r="32" spans="1:5" ht="31" x14ac:dyDescent="0.35">
      <c r="A32" s="104"/>
      <c r="B32" s="108" t="s">
        <v>315</v>
      </c>
      <c r="C32" s="105"/>
      <c r="D32" s="106"/>
      <c r="E32" s="109"/>
    </row>
    <row r="33" spans="1:5" ht="15.5" x14ac:dyDescent="0.35">
      <c r="A33" s="104"/>
      <c r="B33" s="108" t="s">
        <v>132</v>
      </c>
      <c r="C33" s="105"/>
      <c r="D33" s="106"/>
      <c r="E33" s="109"/>
    </row>
    <row r="34" spans="1:5" ht="15.5" x14ac:dyDescent="0.35">
      <c r="A34" s="104"/>
      <c r="B34" s="110" t="s">
        <v>133</v>
      </c>
      <c r="C34" s="105"/>
      <c r="D34" s="106"/>
      <c r="E34" s="111"/>
    </row>
    <row r="35" spans="1:5" ht="100" customHeight="1" x14ac:dyDescent="0.35">
      <c r="A35" s="87">
        <v>3</v>
      </c>
      <c r="B35" s="112" t="s">
        <v>88</v>
      </c>
      <c r="C35" s="92" t="s">
        <v>336</v>
      </c>
      <c r="D35" s="91"/>
      <c r="E35" s="93">
        <f>IF(C35="Fully met", 1, IF(C35="Partially met",0.5, 0))</f>
        <v>1</v>
      </c>
    </row>
    <row r="36" spans="1:5" ht="50.15" customHeight="1" x14ac:dyDescent="0.35">
      <c r="A36" s="87">
        <v>4</v>
      </c>
      <c r="B36" s="91" t="s">
        <v>89</v>
      </c>
      <c r="C36" s="92" t="s">
        <v>336</v>
      </c>
      <c r="D36" s="91"/>
      <c r="E36" s="93">
        <f t="shared" ref="E36:E55" si="2">IF(C36="Fully met", 1, IF(C36="Partially met",0.5, 0))</f>
        <v>1</v>
      </c>
    </row>
    <row r="37" spans="1:5" ht="50.15" customHeight="1" x14ac:dyDescent="0.35">
      <c r="A37" s="87">
        <v>5</v>
      </c>
      <c r="B37" s="91" t="s">
        <v>90</v>
      </c>
      <c r="C37" s="92" t="s">
        <v>336</v>
      </c>
      <c r="D37" s="91"/>
      <c r="E37" s="93">
        <f t="shared" si="2"/>
        <v>1</v>
      </c>
    </row>
    <row r="38" spans="1:5" ht="50.15" customHeight="1" x14ac:dyDescent="0.35">
      <c r="A38" s="87">
        <v>6</v>
      </c>
      <c r="B38" s="91" t="s">
        <v>91</v>
      </c>
      <c r="C38" s="92" t="s">
        <v>336</v>
      </c>
      <c r="D38" s="91"/>
      <c r="E38" s="93">
        <f t="shared" si="2"/>
        <v>1</v>
      </c>
    </row>
    <row r="39" spans="1:5" ht="50.15" customHeight="1" x14ac:dyDescent="0.35">
      <c r="A39" s="87">
        <v>7</v>
      </c>
      <c r="B39" s="91" t="s">
        <v>92</v>
      </c>
      <c r="C39" s="92" t="s">
        <v>336</v>
      </c>
      <c r="D39" s="91"/>
      <c r="E39" s="93">
        <f t="shared" si="2"/>
        <v>1</v>
      </c>
    </row>
    <row r="40" spans="1:5" ht="50.15" customHeight="1" x14ac:dyDescent="0.35">
      <c r="A40" s="87">
        <v>8</v>
      </c>
      <c r="B40" s="91" t="s">
        <v>93</v>
      </c>
      <c r="C40" s="92" t="s">
        <v>336</v>
      </c>
      <c r="D40" s="91"/>
      <c r="E40" s="93">
        <f t="shared" si="2"/>
        <v>1</v>
      </c>
    </row>
    <row r="41" spans="1:5" ht="50.15" customHeight="1" x14ac:dyDescent="0.35">
      <c r="A41" s="87">
        <v>9</v>
      </c>
      <c r="B41" s="91" t="s">
        <v>127</v>
      </c>
      <c r="C41" s="89" t="s">
        <v>337</v>
      </c>
      <c r="D41" s="88" t="s">
        <v>400</v>
      </c>
      <c r="E41" s="93">
        <f t="shared" si="2"/>
        <v>0.5</v>
      </c>
    </row>
    <row r="42" spans="1:5" ht="50.15" customHeight="1" x14ac:dyDescent="0.35">
      <c r="A42" s="87">
        <v>10</v>
      </c>
      <c r="B42" s="91" t="s">
        <v>94</v>
      </c>
      <c r="C42" s="92" t="s">
        <v>336</v>
      </c>
      <c r="D42" s="91" t="s">
        <v>338</v>
      </c>
      <c r="E42" s="93">
        <f t="shared" si="2"/>
        <v>1</v>
      </c>
    </row>
    <row r="43" spans="1:5" ht="50.15" customHeight="1" x14ac:dyDescent="0.35">
      <c r="A43" s="87">
        <v>11</v>
      </c>
      <c r="B43" s="91" t="s">
        <v>95</v>
      </c>
      <c r="C43" s="92" t="s">
        <v>336</v>
      </c>
      <c r="D43" s="91"/>
      <c r="E43" s="93">
        <f t="shared" si="2"/>
        <v>1</v>
      </c>
    </row>
    <row r="44" spans="1:5" ht="50.15" customHeight="1" x14ac:dyDescent="0.35">
      <c r="A44" s="87">
        <v>12</v>
      </c>
      <c r="B44" s="91" t="s">
        <v>96</v>
      </c>
      <c r="C44" s="92" t="s">
        <v>336</v>
      </c>
      <c r="D44" s="91"/>
      <c r="E44" s="93">
        <f t="shared" si="2"/>
        <v>1</v>
      </c>
    </row>
    <row r="45" spans="1:5" ht="50.15" customHeight="1" x14ac:dyDescent="0.35">
      <c r="A45" s="87">
        <v>13</v>
      </c>
      <c r="B45" s="91" t="s">
        <v>97</v>
      </c>
      <c r="C45" s="92" t="s">
        <v>336</v>
      </c>
      <c r="D45" s="91" t="s">
        <v>339</v>
      </c>
      <c r="E45" s="93">
        <f t="shared" si="2"/>
        <v>1</v>
      </c>
    </row>
    <row r="46" spans="1:5" ht="50.15" customHeight="1" x14ac:dyDescent="0.35">
      <c r="A46" s="87">
        <v>14</v>
      </c>
      <c r="B46" s="91" t="s">
        <v>98</v>
      </c>
      <c r="C46" s="89" t="s">
        <v>337</v>
      </c>
      <c r="D46" s="88" t="s">
        <v>401</v>
      </c>
      <c r="E46" s="93">
        <f t="shared" si="2"/>
        <v>0.5</v>
      </c>
    </row>
    <row r="47" spans="1:5" ht="50.15" customHeight="1" x14ac:dyDescent="0.35">
      <c r="A47" s="87">
        <v>15</v>
      </c>
      <c r="B47" s="91" t="s">
        <v>99</v>
      </c>
      <c r="C47" s="92" t="s">
        <v>336</v>
      </c>
      <c r="D47" s="91"/>
      <c r="E47" s="93">
        <f t="shared" si="2"/>
        <v>1</v>
      </c>
    </row>
    <row r="48" spans="1:5" ht="50.15" customHeight="1" x14ac:dyDescent="0.35">
      <c r="A48" s="87">
        <v>16</v>
      </c>
      <c r="B48" s="91" t="s">
        <v>100</v>
      </c>
      <c r="C48" s="92" t="s">
        <v>336</v>
      </c>
      <c r="D48" s="91" t="s">
        <v>340</v>
      </c>
      <c r="E48" s="93">
        <f t="shared" si="2"/>
        <v>1</v>
      </c>
    </row>
    <row r="49" spans="1:5" ht="50.15" customHeight="1" x14ac:dyDescent="0.35">
      <c r="A49" s="87">
        <v>17</v>
      </c>
      <c r="B49" s="91" t="s">
        <v>101</v>
      </c>
      <c r="C49" s="92" t="s">
        <v>336</v>
      </c>
      <c r="D49" s="91" t="s">
        <v>341</v>
      </c>
      <c r="E49" s="93">
        <f t="shared" si="2"/>
        <v>1</v>
      </c>
    </row>
    <row r="50" spans="1:5" ht="50.15" customHeight="1" x14ac:dyDescent="0.35">
      <c r="A50" s="87">
        <v>18</v>
      </c>
      <c r="B50" s="91" t="s">
        <v>102</v>
      </c>
      <c r="C50" s="92" t="s">
        <v>336</v>
      </c>
      <c r="D50" s="91"/>
      <c r="E50" s="93">
        <f t="shared" si="2"/>
        <v>1</v>
      </c>
    </row>
    <row r="51" spans="1:5" ht="50.15" customHeight="1" x14ac:dyDescent="0.35">
      <c r="A51" s="87">
        <v>19</v>
      </c>
      <c r="B51" s="91" t="s">
        <v>103</v>
      </c>
      <c r="C51" s="92" t="s">
        <v>337</v>
      </c>
      <c r="D51" s="91" t="s">
        <v>402</v>
      </c>
      <c r="E51" s="93">
        <f t="shared" si="2"/>
        <v>0.5</v>
      </c>
    </row>
    <row r="52" spans="1:5" ht="50.15" customHeight="1" x14ac:dyDescent="0.35">
      <c r="A52" s="87">
        <v>20</v>
      </c>
      <c r="B52" s="91" t="s">
        <v>104</v>
      </c>
      <c r="C52" s="92" t="s">
        <v>336</v>
      </c>
      <c r="D52" s="91"/>
      <c r="E52" s="93">
        <f t="shared" si="2"/>
        <v>1</v>
      </c>
    </row>
    <row r="53" spans="1:5" ht="80.150000000000006" customHeight="1" x14ac:dyDescent="0.35">
      <c r="A53" s="87">
        <v>21</v>
      </c>
      <c r="B53" s="91" t="s">
        <v>105</v>
      </c>
      <c r="C53" s="89" t="s">
        <v>337</v>
      </c>
      <c r="D53" s="88" t="s">
        <v>403</v>
      </c>
      <c r="E53" s="90">
        <f t="shared" si="2"/>
        <v>0.5</v>
      </c>
    </row>
    <row r="54" spans="1:5" ht="50.15" customHeight="1" x14ac:dyDescent="0.35">
      <c r="A54" s="87">
        <v>22</v>
      </c>
      <c r="B54" s="91" t="s">
        <v>106</v>
      </c>
      <c r="C54" s="92" t="s">
        <v>336</v>
      </c>
      <c r="D54" s="91"/>
      <c r="E54" s="93">
        <f t="shared" si="2"/>
        <v>1</v>
      </c>
    </row>
    <row r="55" spans="1:5" ht="50.15" customHeight="1" x14ac:dyDescent="0.35">
      <c r="A55" s="87">
        <v>23</v>
      </c>
      <c r="B55" s="91" t="s">
        <v>107</v>
      </c>
      <c r="C55" s="92" t="s">
        <v>336</v>
      </c>
      <c r="D55" s="91"/>
      <c r="E55" s="93">
        <f t="shared" si="2"/>
        <v>1</v>
      </c>
    </row>
    <row r="56" spans="1:5" ht="15.5" x14ac:dyDescent="0.35">
      <c r="A56" s="95" t="s">
        <v>83</v>
      </c>
      <c r="B56" s="96"/>
      <c r="C56" s="96"/>
      <c r="D56" s="97"/>
      <c r="E56" s="98">
        <f>SUM(E26:E55)</f>
        <v>21</v>
      </c>
    </row>
    <row r="57" spans="1:5" ht="15" customHeight="1" thickBot="1" x14ac:dyDescent="0.4">
      <c r="A57" s="99"/>
      <c r="B57" s="100"/>
      <c r="C57" s="100"/>
      <c r="D57" s="101"/>
      <c r="E57" s="102" t="s">
        <v>134</v>
      </c>
    </row>
    <row r="58" spans="1:5" ht="15" customHeight="1" thickBot="1" x14ac:dyDescent="0.4">
      <c r="A58" s="76"/>
      <c r="B58" s="76"/>
      <c r="C58" s="76"/>
      <c r="D58" s="76"/>
      <c r="E58" s="77"/>
    </row>
    <row r="59" spans="1:5" ht="30" customHeight="1" x14ac:dyDescent="0.35">
      <c r="A59" s="80" t="s">
        <v>108</v>
      </c>
      <c r="B59" s="81"/>
      <c r="C59" s="81"/>
      <c r="D59" s="81"/>
      <c r="E59" s="82"/>
    </row>
    <row r="60" spans="1:5" ht="30" customHeight="1" x14ac:dyDescent="0.35">
      <c r="A60" s="83" t="s">
        <v>70</v>
      </c>
      <c r="B60" s="84"/>
      <c r="C60" s="85" t="s">
        <v>13</v>
      </c>
      <c r="D60" s="85" t="s">
        <v>14</v>
      </c>
      <c r="E60" s="86" t="s">
        <v>71</v>
      </c>
    </row>
    <row r="61" spans="1:5" ht="50.15" customHeight="1" x14ac:dyDescent="0.35">
      <c r="A61" s="87">
        <v>1</v>
      </c>
      <c r="B61" s="91" t="s">
        <v>109</v>
      </c>
      <c r="C61" s="89" t="s">
        <v>337</v>
      </c>
      <c r="D61" s="88" t="s">
        <v>404</v>
      </c>
      <c r="E61" s="93">
        <f>IF(C61="Fully met", 1, IF(C61="Partially met",0.5, 0))</f>
        <v>0.5</v>
      </c>
    </row>
    <row r="62" spans="1:5" ht="80.150000000000006" customHeight="1" x14ac:dyDescent="0.35">
      <c r="A62" s="87">
        <v>2</v>
      </c>
      <c r="B62" s="91" t="s">
        <v>110</v>
      </c>
      <c r="C62" s="89" t="s">
        <v>337</v>
      </c>
      <c r="D62" s="88" t="s">
        <v>405</v>
      </c>
      <c r="E62" s="93">
        <f t="shared" ref="E62:E71" si="3">IF(C62="Fully met", 1, IF(C62="Partially met",0.5, 0))</f>
        <v>0.5</v>
      </c>
    </row>
    <row r="63" spans="1:5" ht="80.150000000000006" customHeight="1" x14ac:dyDescent="0.35">
      <c r="A63" s="87">
        <v>3</v>
      </c>
      <c r="B63" s="91" t="s">
        <v>111</v>
      </c>
      <c r="C63" s="92" t="s">
        <v>337</v>
      </c>
      <c r="D63" s="91" t="s">
        <v>406</v>
      </c>
      <c r="E63" s="93">
        <f t="shared" si="3"/>
        <v>0.5</v>
      </c>
    </row>
    <row r="64" spans="1:5" ht="50.15" customHeight="1" x14ac:dyDescent="0.35">
      <c r="A64" s="87">
        <v>4</v>
      </c>
      <c r="B64" s="91" t="s">
        <v>112</v>
      </c>
      <c r="C64" s="89" t="s">
        <v>337</v>
      </c>
      <c r="D64" s="88" t="s">
        <v>407</v>
      </c>
      <c r="E64" s="93">
        <f t="shared" si="3"/>
        <v>0.5</v>
      </c>
    </row>
    <row r="65" spans="1:5" ht="50.15" customHeight="1" x14ac:dyDescent="0.35">
      <c r="A65" s="87">
        <v>5</v>
      </c>
      <c r="B65" s="91" t="s">
        <v>113</v>
      </c>
      <c r="C65" s="89" t="s">
        <v>336</v>
      </c>
      <c r="D65" s="88" t="s">
        <v>408</v>
      </c>
      <c r="E65" s="93">
        <f t="shared" si="3"/>
        <v>1</v>
      </c>
    </row>
    <row r="66" spans="1:5" ht="50.15" customHeight="1" x14ac:dyDescent="0.35">
      <c r="A66" s="87">
        <v>6</v>
      </c>
      <c r="B66" s="91" t="s">
        <v>114</v>
      </c>
      <c r="C66" s="92" t="s">
        <v>336</v>
      </c>
      <c r="D66" s="91"/>
      <c r="E66" s="93">
        <f t="shared" si="3"/>
        <v>1</v>
      </c>
    </row>
    <row r="67" spans="1:5" ht="50.15" customHeight="1" x14ac:dyDescent="0.35">
      <c r="A67" s="87">
        <v>7</v>
      </c>
      <c r="B67" s="91" t="s">
        <v>115</v>
      </c>
      <c r="C67" s="89" t="s">
        <v>336</v>
      </c>
      <c r="D67" s="88" t="s">
        <v>411</v>
      </c>
      <c r="E67" s="93">
        <f t="shared" si="3"/>
        <v>1</v>
      </c>
    </row>
    <row r="68" spans="1:5" ht="50.15" customHeight="1" x14ac:dyDescent="0.35">
      <c r="A68" s="87">
        <v>8</v>
      </c>
      <c r="B68" s="91" t="s">
        <v>116</v>
      </c>
      <c r="C68" s="89" t="s">
        <v>337</v>
      </c>
      <c r="D68" s="88" t="s">
        <v>409</v>
      </c>
      <c r="E68" s="93">
        <f t="shared" si="3"/>
        <v>0.5</v>
      </c>
    </row>
    <row r="69" spans="1:5" ht="50.15" customHeight="1" x14ac:dyDescent="0.35">
      <c r="A69" s="87">
        <v>9</v>
      </c>
      <c r="B69" s="91" t="s">
        <v>117</v>
      </c>
      <c r="C69" s="92" t="s">
        <v>336</v>
      </c>
      <c r="D69" s="91"/>
      <c r="E69" s="93">
        <f t="shared" si="3"/>
        <v>1</v>
      </c>
    </row>
    <row r="70" spans="1:5" ht="50.15" customHeight="1" x14ac:dyDescent="0.35">
      <c r="A70" s="87">
        <v>10</v>
      </c>
      <c r="B70" s="91" t="s">
        <v>106</v>
      </c>
      <c r="C70" s="92" t="s">
        <v>336</v>
      </c>
      <c r="D70" s="91"/>
      <c r="E70" s="93">
        <f t="shared" si="3"/>
        <v>1</v>
      </c>
    </row>
    <row r="71" spans="1:5" ht="50.15" customHeight="1" x14ac:dyDescent="0.35">
      <c r="A71" s="87">
        <v>11</v>
      </c>
      <c r="B71" s="91" t="s">
        <v>118</v>
      </c>
      <c r="C71" s="92" t="s">
        <v>337</v>
      </c>
      <c r="D71" s="91" t="s">
        <v>410</v>
      </c>
      <c r="E71" s="93">
        <f t="shared" si="3"/>
        <v>0.5</v>
      </c>
    </row>
    <row r="72" spans="1:5" ht="15.5" x14ac:dyDescent="0.35">
      <c r="A72" s="95" t="s">
        <v>83</v>
      </c>
      <c r="B72" s="96"/>
      <c r="C72" s="96"/>
      <c r="D72" s="97"/>
      <c r="E72" s="98">
        <f>SUM(E61:E71)</f>
        <v>8</v>
      </c>
    </row>
    <row r="73" spans="1:5" ht="15" thickBot="1" x14ac:dyDescent="0.4">
      <c r="A73" s="99"/>
      <c r="B73" s="100"/>
      <c r="C73" s="100"/>
      <c r="D73" s="101"/>
      <c r="E73" s="102" t="s">
        <v>135</v>
      </c>
    </row>
    <row r="74" spans="1:5" ht="15" thickBot="1" x14ac:dyDescent="0.4">
      <c r="A74" s="113"/>
      <c r="B74" s="113"/>
      <c r="C74" s="113"/>
      <c r="D74" s="113"/>
      <c r="E74" s="114"/>
    </row>
    <row r="75" spans="1:5" ht="30" customHeight="1" x14ac:dyDescent="0.35">
      <c r="A75" s="80" t="s">
        <v>119</v>
      </c>
      <c r="B75" s="81"/>
      <c r="C75" s="81"/>
      <c r="D75" s="81"/>
      <c r="E75" s="82"/>
    </row>
    <row r="76" spans="1:5" ht="30" customHeight="1" x14ac:dyDescent="0.35">
      <c r="A76" s="83" t="s">
        <v>70</v>
      </c>
      <c r="B76" s="84"/>
      <c r="C76" s="85" t="s">
        <v>13</v>
      </c>
      <c r="D76" s="85" t="s">
        <v>14</v>
      </c>
      <c r="E76" s="86" t="s">
        <v>71</v>
      </c>
    </row>
    <row r="77" spans="1:5" ht="50.15" customHeight="1" x14ac:dyDescent="0.35">
      <c r="A77" s="87">
        <v>1</v>
      </c>
      <c r="B77" s="91" t="s">
        <v>120</v>
      </c>
      <c r="C77" s="92" t="s">
        <v>336</v>
      </c>
      <c r="D77" s="91"/>
      <c r="E77" s="93">
        <f>IF(C77="Fully met", 1, IF(C77="Partially met",0.5, 0))</f>
        <v>1</v>
      </c>
    </row>
    <row r="78" spans="1:5" ht="50.15" customHeight="1" x14ac:dyDescent="0.35">
      <c r="A78" s="87">
        <v>2</v>
      </c>
      <c r="B78" s="91" t="s">
        <v>121</v>
      </c>
      <c r="C78" s="89" t="s">
        <v>336</v>
      </c>
      <c r="D78" s="88" t="s">
        <v>412</v>
      </c>
      <c r="E78" s="93">
        <f t="shared" ref="E78:E85" si="4">IF(C78="Fully met", 1, IF(C78="Partially met",0.5, 0))</f>
        <v>1</v>
      </c>
    </row>
    <row r="79" spans="1:5" ht="50.15" customHeight="1" x14ac:dyDescent="0.35">
      <c r="A79" s="87">
        <v>3</v>
      </c>
      <c r="B79" s="91" t="s">
        <v>122</v>
      </c>
      <c r="C79" s="89" t="s">
        <v>337</v>
      </c>
      <c r="D79" s="88" t="s">
        <v>413</v>
      </c>
      <c r="E79" s="93">
        <f t="shared" si="4"/>
        <v>0.5</v>
      </c>
    </row>
    <row r="80" spans="1:5" ht="80.150000000000006" customHeight="1" x14ac:dyDescent="0.35">
      <c r="A80" s="87">
        <v>4</v>
      </c>
      <c r="B80" s="91" t="s">
        <v>123</v>
      </c>
      <c r="C80" s="89" t="s">
        <v>337</v>
      </c>
      <c r="D80" s="88" t="s">
        <v>414</v>
      </c>
      <c r="E80" s="93">
        <f t="shared" si="4"/>
        <v>0.5</v>
      </c>
    </row>
    <row r="81" spans="1:5" ht="50.15" customHeight="1" x14ac:dyDescent="0.35">
      <c r="A81" s="87">
        <v>5</v>
      </c>
      <c r="B81" s="91" t="s">
        <v>124</v>
      </c>
      <c r="C81" s="89" t="s">
        <v>337</v>
      </c>
      <c r="D81" s="88" t="s">
        <v>415</v>
      </c>
      <c r="E81" s="93">
        <f t="shared" si="4"/>
        <v>0.5</v>
      </c>
    </row>
    <row r="82" spans="1:5" ht="50.15" customHeight="1" x14ac:dyDescent="0.35">
      <c r="A82" s="87">
        <v>6</v>
      </c>
      <c r="B82" s="91" t="s">
        <v>125</v>
      </c>
      <c r="C82" s="89" t="s">
        <v>336</v>
      </c>
      <c r="D82" s="88" t="s">
        <v>418</v>
      </c>
      <c r="E82" s="93">
        <f t="shared" si="4"/>
        <v>1</v>
      </c>
    </row>
    <row r="83" spans="1:5" ht="50.15" customHeight="1" x14ac:dyDescent="0.35">
      <c r="A83" s="87">
        <v>7</v>
      </c>
      <c r="B83" s="91" t="s">
        <v>224</v>
      </c>
      <c r="C83" s="89" t="s">
        <v>337</v>
      </c>
      <c r="D83" s="88" t="s">
        <v>416</v>
      </c>
      <c r="E83" s="93">
        <f t="shared" si="4"/>
        <v>0.5</v>
      </c>
    </row>
    <row r="84" spans="1:5" ht="80.150000000000006" customHeight="1" x14ac:dyDescent="0.35">
      <c r="A84" s="87">
        <v>8</v>
      </c>
      <c r="B84" s="91" t="s">
        <v>316</v>
      </c>
      <c r="C84" s="89" t="s">
        <v>337</v>
      </c>
      <c r="D84" s="88" t="s">
        <v>417</v>
      </c>
      <c r="E84" s="93">
        <f t="shared" si="4"/>
        <v>0.5</v>
      </c>
    </row>
    <row r="85" spans="1:5" ht="50.15" customHeight="1" x14ac:dyDescent="0.35">
      <c r="A85" s="87">
        <v>9</v>
      </c>
      <c r="B85" s="91" t="s">
        <v>126</v>
      </c>
      <c r="C85" s="92" t="s">
        <v>336</v>
      </c>
      <c r="D85" s="91"/>
      <c r="E85" s="93">
        <f t="shared" si="4"/>
        <v>1</v>
      </c>
    </row>
    <row r="86" spans="1:5" ht="15.5" x14ac:dyDescent="0.35">
      <c r="A86" s="95" t="s">
        <v>83</v>
      </c>
      <c r="B86" s="96"/>
      <c r="C86" s="96"/>
      <c r="D86" s="97"/>
      <c r="E86" s="98">
        <f>SUM(E77:E85)</f>
        <v>6.5</v>
      </c>
    </row>
    <row r="87" spans="1:5" ht="15" thickBot="1" x14ac:dyDescent="0.4">
      <c r="A87" s="99"/>
      <c r="B87" s="100"/>
      <c r="C87" s="100"/>
      <c r="D87" s="101"/>
      <c r="E87" s="102" t="s">
        <v>317</v>
      </c>
    </row>
    <row r="88" spans="1:5" x14ac:dyDescent="0.35">
      <c r="A88" s="76"/>
      <c r="B88" s="76"/>
      <c r="C88" s="76"/>
      <c r="D88" s="76"/>
      <c r="E88" s="77"/>
    </row>
    <row r="89" spans="1:5" x14ac:dyDescent="0.35">
      <c r="A89" s="76"/>
      <c r="B89" s="76"/>
      <c r="C89" s="76"/>
      <c r="D89" s="76"/>
      <c r="E89" s="77"/>
    </row>
    <row r="90" spans="1:5" x14ac:dyDescent="0.35">
      <c r="A90" s="76"/>
      <c r="B90" s="76"/>
      <c r="C90" s="76"/>
      <c r="D90" s="76"/>
      <c r="E90" s="77"/>
    </row>
    <row r="91" spans="1:5" x14ac:dyDescent="0.35">
      <c r="A91" s="76"/>
      <c r="B91" s="76"/>
      <c r="C91" s="76"/>
      <c r="D91" s="76"/>
      <c r="E91" s="77"/>
    </row>
    <row r="92" spans="1:5" x14ac:dyDescent="0.35">
      <c r="A92" s="76"/>
      <c r="B92" s="76"/>
      <c r="C92" s="76"/>
      <c r="D92" s="76"/>
      <c r="E92" s="77"/>
    </row>
    <row r="93" spans="1:5" x14ac:dyDescent="0.35">
      <c r="A93" s="76"/>
      <c r="B93" s="76"/>
      <c r="C93" s="76"/>
      <c r="D93" s="76"/>
      <c r="E93" s="77"/>
    </row>
    <row r="94" spans="1:5" x14ac:dyDescent="0.35">
      <c r="A94" s="76"/>
      <c r="B94" s="76"/>
      <c r="C94" s="76"/>
      <c r="D94" s="76"/>
      <c r="E94" s="77"/>
    </row>
    <row r="95" spans="1:5" x14ac:dyDescent="0.35">
      <c r="A95" s="76"/>
      <c r="B95" s="76"/>
      <c r="C95" s="76"/>
      <c r="D95" s="76"/>
      <c r="E95" s="77"/>
    </row>
    <row r="96" spans="1:5" x14ac:dyDescent="0.35">
      <c r="A96" s="76"/>
      <c r="B96" s="76"/>
      <c r="C96" s="76"/>
      <c r="D96" s="76"/>
      <c r="E96" s="77"/>
    </row>
    <row r="97" spans="1:5" x14ac:dyDescent="0.35">
      <c r="A97" s="76"/>
      <c r="B97" s="76"/>
      <c r="C97" s="76"/>
      <c r="D97" s="76"/>
      <c r="E97" s="77"/>
    </row>
    <row r="98" spans="1:5" x14ac:dyDescent="0.35">
      <c r="A98" s="76"/>
      <c r="B98" s="76"/>
      <c r="C98" s="76"/>
      <c r="D98" s="76"/>
      <c r="E98" s="77"/>
    </row>
    <row r="99" spans="1:5" x14ac:dyDescent="0.35">
      <c r="A99" s="76"/>
      <c r="B99" s="76"/>
      <c r="C99" s="76"/>
      <c r="D99" s="76"/>
      <c r="E99" s="77"/>
    </row>
    <row r="100" spans="1:5" x14ac:dyDescent="0.35">
      <c r="A100" s="76"/>
      <c r="B100" s="76"/>
      <c r="C100" s="76"/>
      <c r="D100" s="76"/>
      <c r="E100" s="77"/>
    </row>
    <row r="101" spans="1:5" x14ac:dyDescent="0.35">
      <c r="A101" s="76"/>
      <c r="B101" s="76"/>
      <c r="C101" s="76"/>
      <c r="D101" s="76"/>
      <c r="E101" s="77"/>
    </row>
    <row r="102" spans="1:5" x14ac:dyDescent="0.35">
      <c r="A102" s="76"/>
      <c r="B102" s="76"/>
      <c r="C102" s="76"/>
      <c r="D102" s="76"/>
      <c r="E102" s="77"/>
    </row>
    <row r="103" spans="1:5" x14ac:dyDescent="0.35">
      <c r="A103" s="76"/>
      <c r="B103" s="76"/>
      <c r="C103" s="76"/>
      <c r="D103" s="76"/>
      <c r="E103" s="77"/>
    </row>
    <row r="104" spans="1:5" x14ac:dyDescent="0.35">
      <c r="A104" s="76"/>
      <c r="B104" s="76"/>
      <c r="C104" s="76"/>
      <c r="D104" s="76"/>
      <c r="E104" s="77"/>
    </row>
    <row r="105" spans="1:5" x14ac:dyDescent="0.35">
      <c r="A105" s="76"/>
      <c r="B105" s="76"/>
      <c r="C105" s="76"/>
      <c r="D105" s="76"/>
      <c r="E105" s="77"/>
    </row>
    <row r="106" spans="1:5" x14ac:dyDescent="0.35">
      <c r="A106" s="76"/>
      <c r="B106" s="76"/>
      <c r="C106" s="76"/>
      <c r="D106" s="76"/>
      <c r="E106" s="77"/>
    </row>
    <row r="107" spans="1:5" x14ac:dyDescent="0.35">
      <c r="A107" s="76"/>
      <c r="B107" s="76"/>
      <c r="C107" s="76"/>
      <c r="D107" s="76"/>
      <c r="E107" s="77"/>
    </row>
    <row r="108" spans="1:5" x14ac:dyDescent="0.35">
      <c r="A108" s="76"/>
      <c r="B108" s="76"/>
      <c r="C108" s="76"/>
      <c r="D108" s="76"/>
      <c r="E108" s="77"/>
    </row>
    <row r="109" spans="1:5" x14ac:dyDescent="0.35">
      <c r="A109" s="76"/>
      <c r="B109" s="76"/>
      <c r="C109" s="76"/>
      <c r="D109" s="76"/>
      <c r="E109" s="77"/>
    </row>
    <row r="110" spans="1:5" x14ac:dyDescent="0.35">
      <c r="A110" s="76"/>
      <c r="B110" s="76"/>
      <c r="C110" s="76"/>
      <c r="D110" s="76"/>
      <c r="E110" s="77"/>
    </row>
    <row r="111" spans="1:5" x14ac:dyDescent="0.35">
      <c r="A111" s="76"/>
      <c r="B111" s="76"/>
      <c r="C111" s="76"/>
      <c r="D111" s="76"/>
      <c r="E111" s="77"/>
    </row>
    <row r="112" spans="1:5" x14ac:dyDescent="0.35">
      <c r="A112" s="76"/>
      <c r="B112" s="76"/>
      <c r="C112" s="76"/>
      <c r="D112" s="76"/>
      <c r="E112" s="77"/>
    </row>
    <row r="113" spans="1:5" x14ac:dyDescent="0.35">
      <c r="A113" s="76"/>
      <c r="B113" s="76"/>
      <c r="C113" s="76"/>
      <c r="D113" s="76"/>
      <c r="E113" s="77"/>
    </row>
    <row r="114" spans="1:5" x14ac:dyDescent="0.35">
      <c r="A114" s="76"/>
      <c r="B114" s="76"/>
      <c r="C114" s="76"/>
      <c r="D114" s="76"/>
      <c r="E114" s="77"/>
    </row>
    <row r="115" spans="1:5" x14ac:dyDescent="0.35">
      <c r="A115" s="76"/>
      <c r="B115" s="76"/>
      <c r="C115" s="76"/>
      <c r="D115" s="76"/>
      <c r="E115" s="77"/>
    </row>
    <row r="116" spans="1:5" x14ac:dyDescent="0.35">
      <c r="A116" s="76"/>
      <c r="B116" s="76"/>
      <c r="C116" s="76"/>
      <c r="D116" s="76"/>
      <c r="E116" s="77"/>
    </row>
    <row r="117" spans="1:5" x14ac:dyDescent="0.35">
      <c r="A117" s="76"/>
      <c r="B117" s="76"/>
      <c r="C117" s="76"/>
      <c r="D117" s="76"/>
      <c r="E117" s="77"/>
    </row>
    <row r="118" spans="1:5" x14ac:dyDescent="0.35">
      <c r="A118" s="76"/>
      <c r="B118" s="76"/>
      <c r="C118" s="76"/>
      <c r="D118" s="76"/>
      <c r="E118" s="77"/>
    </row>
    <row r="119" spans="1:5" x14ac:dyDescent="0.35">
      <c r="A119" s="76"/>
      <c r="B119" s="76"/>
      <c r="C119" s="76"/>
      <c r="D119" s="76"/>
      <c r="E119" s="77"/>
    </row>
    <row r="120" spans="1:5" x14ac:dyDescent="0.35">
      <c r="A120" s="76"/>
      <c r="B120" s="76"/>
      <c r="C120" s="76"/>
      <c r="D120" s="76"/>
      <c r="E120" s="77"/>
    </row>
    <row r="121" spans="1:5" x14ac:dyDescent="0.35">
      <c r="A121" s="76"/>
      <c r="B121" s="76"/>
      <c r="C121" s="76"/>
      <c r="D121" s="76"/>
      <c r="E121" s="77"/>
    </row>
    <row r="122" spans="1:5" x14ac:dyDescent="0.35">
      <c r="A122" s="76"/>
      <c r="B122" s="76"/>
      <c r="C122" s="76"/>
      <c r="D122" s="76"/>
      <c r="E122" s="77"/>
    </row>
    <row r="123" spans="1:5" x14ac:dyDescent="0.35">
      <c r="A123" s="76"/>
      <c r="B123" s="76"/>
      <c r="C123" s="76"/>
      <c r="D123" s="76"/>
      <c r="E123" s="77"/>
    </row>
    <row r="124" spans="1:5" x14ac:dyDescent="0.35">
      <c r="A124" s="76"/>
      <c r="B124" s="76"/>
      <c r="C124" s="76"/>
      <c r="D124" s="76"/>
      <c r="E124" s="77"/>
    </row>
    <row r="125" spans="1:5" x14ac:dyDescent="0.35">
      <c r="A125" s="76"/>
      <c r="B125" s="76"/>
      <c r="C125" s="76"/>
      <c r="D125" s="76"/>
      <c r="E125" s="77"/>
    </row>
    <row r="126" spans="1:5" x14ac:dyDescent="0.35">
      <c r="A126" s="76"/>
      <c r="B126" s="76"/>
      <c r="C126" s="76"/>
      <c r="D126" s="76"/>
      <c r="E126" s="77"/>
    </row>
    <row r="127" spans="1:5" x14ac:dyDescent="0.35">
      <c r="A127" s="76"/>
      <c r="B127" s="76"/>
      <c r="C127" s="76"/>
      <c r="D127" s="76"/>
      <c r="E127" s="77"/>
    </row>
    <row r="128" spans="1:5" x14ac:dyDescent="0.35">
      <c r="A128" s="76"/>
      <c r="B128" s="76"/>
      <c r="C128" s="76"/>
      <c r="D128" s="76"/>
      <c r="E128" s="77"/>
    </row>
    <row r="129" spans="1:5" x14ac:dyDescent="0.35">
      <c r="A129" s="76"/>
      <c r="B129" s="76"/>
      <c r="C129" s="76"/>
      <c r="D129" s="76"/>
      <c r="E129" s="77"/>
    </row>
    <row r="130" spans="1:5" x14ac:dyDescent="0.35">
      <c r="A130" s="76"/>
      <c r="B130" s="76"/>
      <c r="C130" s="76"/>
      <c r="D130" s="76"/>
      <c r="E130" s="77"/>
    </row>
    <row r="131" spans="1:5" x14ac:dyDescent="0.35">
      <c r="A131" s="76"/>
      <c r="B131" s="76"/>
      <c r="C131" s="76"/>
      <c r="D131" s="76"/>
      <c r="E131" s="77"/>
    </row>
    <row r="132" spans="1:5" x14ac:dyDescent="0.35">
      <c r="A132" s="76"/>
      <c r="B132" s="76"/>
      <c r="C132" s="76"/>
      <c r="D132" s="76"/>
      <c r="E132" s="77"/>
    </row>
    <row r="133" spans="1:5" x14ac:dyDescent="0.35">
      <c r="A133" s="76"/>
      <c r="B133" s="76"/>
      <c r="C133" s="76"/>
      <c r="D133" s="76"/>
      <c r="E133" s="77"/>
    </row>
    <row r="134" spans="1:5" x14ac:dyDescent="0.35">
      <c r="A134" s="76"/>
      <c r="B134" s="76"/>
      <c r="C134" s="76"/>
      <c r="D134" s="76"/>
      <c r="E134" s="77"/>
    </row>
    <row r="135" spans="1:5" x14ac:dyDescent="0.35">
      <c r="A135" s="76"/>
      <c r="B135" s="76"/>
      <c r="C135" s="76"/>
      <c r="D135" s="76"/>
      <c r="E135" s="77"/>
    </row>
    <row r="136" spans="1:5" x14ac:dyDescent="0.35">
      <c r="A136" s="76"/>
      <c r="B136" s="76"/>
      <c r="C136" s="76"/>
      <c r="D136" s="76"/>
      <c r="E136" s="77"/>
    </row>
    <row r="137" spans="1:5" x14ac:dyDescent="0.35">
      <c r="A137" s="76"/>
      <c r="B137" s="76"/>
      <c r="C137" s="76"/>
      <c r="D137" s="76"/>
      <c r="E137" s="77"/>
    </row>
    <row r="138" spans="1:5" x14ac:dyDescent="0.35">
      <c r="A138" s="76"/>
      <c r="B138" s="76"/>
      <c r="C138" s="76"/>
      <c r="D138" s="76"/>
      <c r="E138" s="77"/>
    </row>
    <row r="139" spans="1:5" x14ac:dyDescent="0.35">
      <c r="A139" s="76"/>
      <c r="B139" s="76"/>
      <c r="C139" s="76"/>
      <c r="D139" s="76"/>
      <c r="E139" s="77"/>
    </row>
    <row r="140" spans="1:5" x14ac:dyDescent="0.35">
      <c r="A140" s="76"/>
      <c r="B140" s="76"/>
      <c r="C140" s="76"/>
      <c r="D140" s="76"/>
      <c r="E140" s="77"/>
    </row>
    <row r="141" spans="1:5" x14ac:dyDescent="0.35">
      <c r="A141" s="76"/>
      <c r="B141" s="76"/>
      <c r="C141" s="76"/>
      <c r="D141" s="76"/>
      <c r="E141" s="77"/>
    </row>
    <row r="142" spans="1:5" x14ac:dyDescent="0.35">
      <c r="A142" s="76"/>
      <c r="B142" s="76"/>
      <c r="C142" s="76"/>
      <c r="D142" s="76"/>
      <c r="E142" s="77"/>
    </row>
    <row r="143" spans="1:5" x14ac:dyDescent="0.35">
      <c r="A143" s="76"/>
      <c r="B143" s="76"/>
      <c r="C143" s="76"/>
      <c r="D143" s="76"/>
      <c r="E143" s="77"/>
    </row>
    <row r="144" spans="1:5" x14ac:dyDescent="0.35">
      <c r="A144" s="76"/>
      <c r="B144" s="76"/>
      <c r="C144" s="76"/>
      <c r="D144" s="76"/>
      <c r="E144" s="77"/>
    </row>
    <row r="145" spans="1:5" x14ac:dyDescent="0.35">
      <c r="A145" s="76"/>
      <c r="B145" s="76"/>
      <c r="C145" s="76"/>
      <c r="D145" s="76"/>
      <c r="E145" s="77"/>
    </row>
    <row r="146" spans="1:5" x14ac:dyDescent="0.35">
      <c r="A146" s="76"/>
      <c r="B146" s="76"/>
      <c r="C146" s="76"/>
      <c r="D146" s="76"/>
      <c r="E146" s="77"/>
    </row>
    <row r="147" spans="1:5" x14ac:dyDescent="0.35">
      <c r="A147" s="76"/>
      <c r="B147" s="76"/>
      <c r="C147" s="76"/>
      <c r="D147" s="76"/>
      <c r="E147" s="77"/>
    </row>
    <row r="148" spans="1:5" x14ac:dyDescent="0.35">
      <c r="A148" s="76"/>
      <c r="B148" s="76"/>
      <c r="C148" s="76"/>
      <c r="D148" s="76"/>
      <c r="E148" s="77"/>
    </row>
    <row r="149" spans="1:5" x14ac:dyDescent="0.35">
      <c r="A149" s="76"/>
      <c r="B149" s="76"/>
      <c r="C149" s="76"/>
      <c r="D149" s="76"/>
      <c r="E149" s="77"/>
    </row>
    <row r="150" spans="1:5" x14ac:dyDescent="0.35">
      <c r="A150" s="76"/>
      <c r="B150" s="76"/>
      <c r="C150" s="76"/>
      <c r="D150" s="76"/>
      <c r="E150" s="77"/>
    </row>
    <row r="151" spans="1:5" x14ac:dyDescent="0.35">
      <c r="A151" s="76"/>
      <c r="B151" s="76"/>
      <c r="C151" s="76"/>
      <c r="D151" s="76"/>
      <c r="E151" s="77"/>
    </row>
    <row r="152" spans="1:5" x14ac:dyDescent="0.35">
      <c r="A152" s="76"/>
      <c r="B152" s="76"/>
      <c r="C152" s="76"/>
      <c r="D152" s="76"/>
      <c r="E152" s="77"/>
    </row>
    <row r="153" spans="1:5" x14ac:dyDescent="0.35">
      <c r="A153" s="76"/>
      <c r="B153" s="76"/>
      <c r="C153" s="76"/>
      <c r="D153" s="76"/>
      <c r="E153" s="77"/>
    </row>
    <row r="154" spans="1:5" x14ac:dyDescent="0.35">
      <c r="A154" s="76"/>
      <c r="B154" s="76"/>
      <c r="C154" s="76"/>
      <c r="D154" s="76"/>
      <c r="E154" s="77"/>
    </row>
    <row r="155" spans="1:5" x14ac:dyDescent="0.35">
      <c r="A155" s="76"/>
      <c r="B155" s="76"/>
      <c r="C155" s="76"/>
      <c r="D155" s="76"/>
      <c r="E155" s="77"/>
    </row>
    <row r="156" spans="1:5" x14ac:dyDescent="0.35">
      <c r="A156" s="76"/>
      <c r="B156" s="76"/>
      <c r="C156" s="76"/>
      <c r="D156" s="76"/>
      <c r="E156" s="77"/>
    </row>
    <row r="157" spans="1:5" x14ac:dyDescent="0.35">
      <c r="A157" s="76"/>
      <c r="B157" s="76"/>
      <c r="C157" s="76"/>
      <c r="D157" s="76"/>
      <c r="E157" s="77"/>
    </row>
    <row r="158" spans="1:5" x14ac:dyDescent="0.35">
      <c r="A158" s="76"/>
      <c r="B158" s="76"/>
      <c r="C158" s="76"/>
      <c r="D158" s="76"/>
      <c r="E158" s="77"/>
    </row>
    <row r="159" spans="1:5" x14ac:dyDescent="0.35">
      <c r="A159" s="76"/>
      <c r="B159" s="76"/>
      <c r="C159" s="76"/>
      <c r="D159" s="76"/>
      <c r="E159" s="77"/>
    </row>
    <row r="160" spans="1:5" x14ac:dyDescent="0.35">
      <c r="A160" s="76"/>
      <c r="B160" s="76"/>
      <c r="C160" s="76"/>
      <c r="D160" s="76"/>
      <c r="E160" s="77"/>
    </row>
    <row r="161" spans="1:5" x14ac:dyDescent="0.35">
      <c r="A161" s="76"/>
      <c r="B161" s="76"/>
      <c r="C161" s="76"/>
      <c r="D161" s="76"/>
      <c r="E161" s="77"/>
    </row>
    <row r="162" spans="1:5" x14ac:dyDescent="0.35">
      <c r="A162" s="76"/>
      <c r="B162" s="76"/>
      <c r="C162" s="76"/>
      <c r="D162" s="76"/>
      <c r="E162" s="77"/>
    </row>
    <row r="163" spans="1:5" x14ac:dyDescent="0.35">
      <c r="A163" s="76"/>
      <c r="B163" s="76"/>
      <c r="C163" s="76"/>
      <c r="D163" s="76"/>
      <c r="E163" s="77"/>
    </row>
    <row r="164" spans="1:5" x14ac:dyDescent="0.35">
      <c r="A164" s="76"/>
      <c r="B164" s="76"/>
      <c r="C164" s="76"/>
      <c r="D164" s="76"/>
      <c r="E164" s="77"/>
    </row>
    <row r="165" spans="1:5" x14ac:dyDescent="0.35">
      <c r="A165" s="76"/>
      <c r="B165" s="76"/>
      <c r="C165" s="76"/>
      <c r="D165" s="76"/>
      <c r="E165" s="77"/>
    </row>
    <row r="166" spans="1:5" x14ac:dyDescent="0.35">
      <c r="A166" s="76"/>
      <c r="B166" s="76"/>
      <c r="C166" s="76"/>
      <c r="D166" s="76"/>
      <c r="E166" s="77"/>
    </row>
    <row r="167" spans="1:5" x14ac:dyDescent="0.35">
      <c r="A167" s="76"/>
      <c r="B167" s="76"/>
      <c r="C167" s="76"/>
      <c r="D167" s="76"/>
      <c r="E167" s="77"/>
    </row>
    <row r="168" spans="1:5" x14ac:dyDescent="0.35">
      <c r="A168" s="76"/>
      <c r="B168" s="76"/>
      <c r="C168" s="76"/>
      <c r="D168" s="76"/>
      <c r="E168" s="77"/>
    </row>
    <row r="169" spans="1:5" x14ac:dyDescent="0.35">
      <c r="A169" s="76"/>
      <c r="B169" s="76"/>
      <c r="C169" s="76"/>
      <c r="D169" s="76"/>
      <c r="E169" s="77"/>
    </row>
    <row r="170" spans="1:5" x14ac:dyDescent="0.35">
      <c r="A170" s="76"/>
      <c r="B170" s="76"/>
      <c r="C170" s="76"/>
      <c r="D170" s="76"/>
      <c r="E170" s="77"/>
    </row>
    <row r="171" spans="1:5" x14ac:dyDescent="0.35">
      <c r="A171" s="76"/>
      <c r="B171" s="76"/>
      <c r="C171" s="76"/>
      <c r="D171" s="76"/>
      <c r="E171" s="77"/>
    </row>
    <row r="172" spans="1:5" x14ac:dyDescent="0.35">
      <c r="A172" s="76"/>
      <c r="B172" s="76"/>
      <c r="C172" s="76"/>
      <c r="D172" s="76"/>
      <c r="E172" s="77"/>
    </row>
    <row r="173" spans="1:5" x14ac:dyDescent="0.35">
      <c r="A173" s="76"/>
      <c r="B173" s="76"/>
      <c r="C173" s="76"/>
      <c r="D173" s="76"/>
      <c r="E173" s="77"/>
    </row>
    <row r="174" spans="1:5" x14ac:dyDescent="0.35">
      <c r="A174" s="76"/>
      <c r="B174" s="76"/>
      <c r="C174" s="76"/>
      <c r="D174" s="76"/>
      <c r="E174" s="77"/>
    </row>
    <row r="175" spans="1:5" x14ac:dyDescent="0.35">
      <c r="A175" s="76"/>
      <c r="B175" s="76"/>
      <c r="C175" s="76"/>
      <c r="D175" s="76"/>
      <c r="E175" s="77"/>
    </row>
    <row r="176" spans="1:5" x14ac:dyDescent="0.35">
      <c r="A176" s="76"/>
      <c r="B176" s="76"/>
      <c r="C176" s="76"/>
      <c r="D176" s="76"/>
      <c r="E176" s="77"/>
    </row>
    <row r="177" spans="1:5" x14ac:dyDescent="0.35">
      <c r="A177" s="76"/>
      <c r="B177" s="76"/>
      <c r="C177" s="76"/>
      <c r="D177" s="76"/>
      <c r="E177" s="77"/>
    </row>
    <row r="178" spans="1:5" x14ac:dyDescent="0.35">
      <c r="A178" s="76"/>
      <c r="B178" s="76"/>
      <c r="C178" s="76"/>
      <c r="D178" s="76"/>
      <c r="E178" s="77"/>
    </row>
    <row r="179" spans="1:5" x14ac:dyDescent="0.35">
      <c r="A179" s="76"/>
      <c r="B179" s="76"/>
      <c r="C179" s="76"/>
      <c r="D179" s="76"/>
      <c r="E179" s="77"/>
    </row>
    <row r="180" spans="1:5" x14ac:dyDescent="0.35">
      <c r="A180" s="76"/>
      <c r="B180" s="76"/>
      <c r="C180" s="76"/>
      <c r="D180" s="76"/>
      <c r="E180" s="77"/>
    </row>
    <row r="181" spans="1:5" x14ac:dyDescent="0.35">
      <c r="A181" s="76"/>
      <c r="B181" s="76"/>
      <c r="C181" s="76"/>
      <c r="D181" s="76"/>
      <c r="E181" s="77"/>
    </row>
    <row r="182" spans="1:5" x14ac:dyDescent="0.35">
      <c r="A182" s="76"/>
      <c r="B182" s="76"/>
      <c r="C182" s="76"/>
      <c r="D182" s="76"/>
      <c r="E182" s="77"/>
    </row>
    <row r="183" spans="1:5" x14ac:dyDescent="0.35">
      <c r="A183" s="76"/>
      <c r="B183" s="76"/>
      <c r="C183" s="76"/>
      <c r="D183" s="76"/>
      <c r="E183" s="77"/>
    </row>
    <row r="184" spans="1:5" x14ac:dyDescent="0.35">
      <c r="A184" s="76"/>
      <c r="B184" s="76"/>
      <c r="C184" s="76"/>
      <c r="D184" s="76"/>
      <c r="E184" s="77"/>
    </row>
    <row r="185" spans="1:5" x14ac:dyDescent="0.35">
      <c r="A185" s="76"/>
      <c r="B185" s="76"/>
      <c r="C185" s="76"/>
      <c r="D185" s="76"/>
      <c r="E185" s="77"/>
    </row>
    <row r="186" spans="1:5" x14ac:dyDescent="0.35">
      <c r="A186" s="76"/>
      <c r="B186" s="76"/>
      <c r="C186" s="76"/>
      <c r="D186" s="76"/>
      <c r="E186" s="77"/>
    </row>
    <row r="187" spans="1:5" x14ac:dyDescent="0.35">
      <c r="A187" s="76"/>
      <c r="B187" s="76"/>
      <c r="C187" s="76"/>
      <c r="D187" s="76"/>
      <c r="E187" s="77"/>
    </row>
    <row r="188" spans="1:5" x14ac:dyDescent="0.35">
      <c r="A188" s="76"/>
      <c r="B188" s="76"/>
      <c r="C188" s="76"/>
      <c r="D188" s="76"/>
      <c r="E188" s="77"/>
    </row>
    <row r="189" spans="1:5" x14ac:dyDescent="0.35">
      <c r="A189" s="76"/>
      <c r="B189" s="76"/>
      <c r="C189" s="76"/>
      <c r="D189" s="76"/>
      <c r="E189" s="77"/>
    </row>
    <row r="190" spans="1:5" x14ac:dyDescent="0.35">
      <c r="A190" s="76"/>
      <c r="B190" s="76"/>
      <c r="C190" s="76"/>
      <c r="D190" s="76"/>
      <c r="E190" s="77"/>
    </row>
    <row r="191" spans="1:5" x14ac:dyDescent="0.35">
      <c r="A191" s="76"/>
      <c r="B191" s="76"/>
      <c r="C191" s="76"/>
      <c r="D191" s="76"/>
      <c r="E191" s="77"/>
    </row>
    <row r="192" spans="1:5" x14ac:dyDescent="0.35">
      <c r="A192" s="76"/>
      <c r="B192" s="76"/>
      <c r="C192" s="76"/>
      <c r="D192" s="76"/>
      <c r="E192" s="77"/>
    </row>
    <row r="193" spans="1:5" x14ac:dyDescent="0.35">
      <c r="A193" s="76"/>
      <c r="B193" s="76"/>
      <c r="C193" s="76"/>
      <c r="D193" s="76"/>
      <c r="E193" s="77"/>
    </row>
    <row r="194" spans="1:5" x14ac:dyDescent="0.35">
      <c r="A194" s="76"/>
      <c r="B194" s="76"/>
      <c r="C194" s="76"/>
      <c r="D194" s="76"/>
      <c r="E194" s="77"/>
    </row>
    <row r="195" spans="1:5" x14ac:dyDescent="0.35">
      <c r="A195" s="76"/>
      <c r="B195" s="76"/>
      <c r="C195" s="76"/>
      <c r="D195" s="76"/>
      <c r="E195" s="77"/>
    </row>
    <row r="196" spans="1:5" x14ac:dyDescent="0.35">
      <c r="A196" s="76"/>
      <c r="B196" s="76"/>
      <c r="C196" s="76"/>
      <c r="D196" s="76"/>
      <c r="E196" s="77"/>
    </row>
    <row r="197" spans="1:5" x14ac:dyDescent="0.35">
      <c r="A197" s="76"/>
      <c r="B197" s="76"/>
      <c r="C197" s="76"/>
      <c r="D197" s="76"/>
      <c r="E197" s="77"/>
    </row>
    <row r="198" spans="1:5" x14ac:dyDescent="0.35">
      <c r="A198" s="76"/>
      <c r="B198" s="76"/>
      <c r="C198" s="76"/>
      <c r="D198" s="76"/>
      <c r="E198" s="77"/>
    </row>
    <row r="199" spans="1:5" x14ac:dyDescent="0.35">
      <c r="A199" s="76"/>
      <c r="B199" s="76"/>
      <c r="C199" s="76"/>
      <c r="D199" s="76"/>
      <c r="E199" s="77"/>
    </row>
    <row r="200" spans="1:5" x14ac:dyDescent="0.35">
      <c r="A200" s="76"/>
      <c r="B200" s="76"/>
      <c r="C200" s="76"/>
      <c r="D200" s="76"/>
      <c r="E200" s="77"/>
    </row>
    <row r="201" spans="1:5" x14ac:dyDescent="0.35">
      <c r="A201" s="76"/>
      <c r="B201" s="76"/>
      <c r="C201" s="76"/>
      <c r="D201" s="76"/>
      <c r="E201" s="77"/>
    </row>
    <row r="202" spans="1:5" x14ac:dyDescent="0.35">
      <c r="A202" s="76"/>
      <c r="B202" s="76"/>
      <c r="C202" s="76"/>
      <c r="D202" s="76"/>
      <c r="E202" s="77"/>
    </row>
    <row r="203" spans="1:5" x14ac:dyDescent="0.35">
      <c r="A203" s="76"/>
      <c r="B203" s="76"/>
      <c r="C203" s="76"/>
      <c r="D203" s="76"/>
      <c r="E203" s="77"/>
    </row>
    <row r="204" spans="1:5" x14ac:dyDescent="0.35">
      <c r="A204" s="76"/>
      <c r="B204" s="76"/>
      <c r="C204" s="76"/>
      <c r="D204" s="76"/>
      <c r="E204" s="77"/>
    </row>
    <row r="205" spans="1:5" x14ac:dyDescent="0.35">
      <c r="A205" s="76"/>
      <c r="B205" s="76"/>
      <c r="C205" s="76"/>
      <c r="D205" s="76"/>
      <c r="E205" s="77"/>
    </row>
    <row r="206" spans="1:5" x14ac:dyDescent="0.35">
      <c r="A206" s="76"/>
      <c r="B206" s="76"/>
      <c r="C206" s="76"/>
      <c r="D206" s="76"/>
      <c r="E206" s="77"/>
    </row>
    <row r="207" spans="1:5" x14ac:dyDescent="0.35">
      <c r="A207" s="76"/>
      <c r="B207" s="76"/>
      <c r="C207" s="76"/>
      <c r="D207" s="76"/>
      <c r="E207" s="77"/>
    </row>
    <row r="208" spans="1:5" x14ac:dyDescent="0.35">
      <c r="A208" s="76"/>
      <c r="B208" s="76"/>
      <c r="C208" s="76"/>
      <c r="D208" s="76"/>
      <c r="E208" s="77"/>
    </row>
    <row r="209" spans="1:5" x14ac:dyDescent="0.35">
      <c r="A209" s="76"/>
      <c r="B209" s="76"/>
      <c r="C209" s="76"/>
      <c r="D209" s="76"/>
      <c r="E209" s="77"/>
    </row>
    <row r="210" spans="1:5" x14ac:dyDescent="0.35">
      <c r="A210" s="76"/>
      <c r="B210" s="76"/>
      <c r="C210" s="76"/>
      <c r="D210" s="76"/>
      <c r="E210" s="77"/>
    </row>
    <row r="211" spans="1:5" x14ac:dyDescent="0.35">
      <c r="A211" s="76"/>
      <c r="B211" s="76"/>
      <c r="C211" s="76"/>
      <c r="D211" s="76"/>
      <c r="E211" s="77"/>
    </row>
    <row r="212" spans="1:5" x14ac:dyDescent="0.35">
      <c r="A212" s="76"/>
      <c r="B212" s="76"/>
      <c r="C212" s="76"/>
      <c r="D212" s="76"/>
      <c r="E212" s="77"/>
    </row>
    <row r="213" spans="1:5" x14ac:dyDescent="0.35">
      <c r="A213" s="76"/>
      <c r="B213" s="76"/>
      <c r="C213" s="76"/>
      <c r="D213" s="76"/>
      <c r="E213" s="77"/>
    </row>
    <row r="214" spans="1:5" x14ac:dyDescent="0.35">
      <c r="A214" s="76"/>
      <c r="B214" s="76"/>
      <c r="C214" s="76"/>
      <c r="D214" s="76"/>
      <c r="E214" s="77"/>
    </row>
  </sheetData>
  <sheetProtection algorithmName="SHA-512" hashValue="UX1ORjcwoXlzQIelAwaxsywOKzsaNcCepU2PsYvcQBXDXavA8vcgReyEfGUEQy4tRlcg0kNdqDTMSC248gDKIQ==" saltValue="wvqvNGPE4tU6qYQ3CIhAHA==" spinCount="100000" sheet="1" objects="1" scenarios="1" formatCells="0"/>
  <mergeCells count="19">
    <mergeCell ref="E27:E34"/>
    <mergeCell ref="C27:C34"/>
    <mergeCell ref="A56:D57"/>
    <mergeCell ref="A72:D73"/>
    <mergeCell ref="A86:D87"/>
    <mergeCell ref="A75:E75"/>
    <mergeCell ref="A76:B76"/>
    <mergeCell ref="A59:E59"/>
    <mergeCell ref="A60:B60"/>
    <mergeCell ref="A27:A34"/>
    <mergeCell ref="D27:D34"/>
    <mergeCell ref="A1:E1"/>
    <mergeCell ref="A5:E5"/>
    <mergeCell ref="A24:E24"/>
    <mergeCell ref="A25:B25"/>
    <mergeCell ref="A7:E7"/>
    <mergeCell ref="A8:B8"/>
    <mergeCell ref="A21:D22"/>
    <mergeCell ref="A3:E3"/>
  </mergeCells>
  <dataValidations count="1">
    <dataValidation type="list" allowBlank="1" showInputMessage="1" showErrorMessage="1" sqref="C9:C20 C26:C55 C61:C71 C77:C85"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8" max="4" man="1"/>
    <brk id="58" max="16383" man="1"/>
    <brk id="67" max="4" man="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3"/>
  <sheetViews>
    <sheetView topLeftCell="A99" zoomScaleNormal="100" workbookViewId="0">
      <selection activeCell="A99" sqref="A1:XFD1048576"/>
    </sheetView>
  </sheetViews>
  <sheetFormatPr defaultColWidth="8.7265625" defaultRowHeight="14.5" x14ac:dyDescent="0.35"/>
  <cols>
    <col min="1" max="1" width="4.54296875" style="115" customWidth="1"/>
    <col min="2" max="2" width="55.54296875" style="115" customWidth="1"/>
    <col min="3" max="3" width="14.54296875" style="115" customWidth="1"/>
    <col min="4" max="4" width="40.54296875" style="115" customWidth="1"/>
    <col min="5" max="5" width="9.54296875" style="117" customWidth="1"/>
    <col min="6" max="16384" width="8.7265625" style="115"/>
  </cols>
  <sheetData>
    <row r="1" spans="1:5" ht="18.5" x14ac:dyDescent="0.35">
      <c r="A1" s="14" t="s">
        <v>10</v>
      </c>
      <c r="B1" s="14"/>
      <c r="C1" s="14"/>
      <c r="D1" s="14"/>
      <c r="E1" s="14"/>
    </row>
    <row r="2" spans="1:5" ht="15.5" x14ac:dyDescent="0.35">
      <c r="A2" s="116"/>
    </row>
    <row r="3" spans="1:5" ht="15.5" x14ac:dyDescent="0.35">
      <c r="A3" s="18" t="s">
        <v>68</v>
      </c>
      <c r="B3" s="18"/>
      <c r="C3" s="18"/>
      <c r="D3" s="18"/>
      <c r="E3" s="18"/>
    </row>
    <row r="5" spans="1:5" ht="18.5" x14ac:dyDescent="0.45">
      <c r="A5" s="118" t="s">
        <v>136</v>
      </c>
      <c r="B5" s="118"/>
      <c r="C5" s="118"/>
      <c r="D5" s="118"/>
      <c r="E5" s="118"/>
    </row>
    <row r="6" spans="1:5" ht="16" thickBot="1" x14ac:dyDescent="0.4">
      <c r="A6" s="119"/>
      <c r="B6" s="119"/>
      <c r="C6" s="119"/>
      <c r="D6" s="119"/>
      <c r="E6" s="119"/>
    </row>
    <row r="7" spans="1:5" ht="30" customHeight="1" x14ac:dyDescent="0.35">
      <c r="A7" s="19" t="s">
        <v>69</v>
      </c>
      <c r="B7" s="20"/>
      <c r="C7" s="20"/>
      <c r="D7" s="20"/>
      <c r="E7" s="120"/>
    </row>
    <row r="8" spans="1:5" ht="30" customHeight="1" x14ac:dyDescent="0.35">
      <c r="A8" s="121" t="s">
        <v>70</v>
      </c>
      <c r="B8" s="122"/>
      <c r="C8" s="123" t="s">
        <v>13</v>
      </c>
      <c r="D8" s="123" t="s">
        <v>14</v>
      </c>
      <c r="E8" s="124" t="s">
        <v>71</v>
      </c>
    </row>
    <row r="9" spans="1:5" ht="80.150000000000006" customHeight="1" x14ac:dyDescent="0.35">
      <c r="A9" s="23">
        <v>1</v>
      </c>
      <c r="B9" s="24" t="s">
        <v>137</v>
      </c>
      <c r="C9" s="44" t="s">
        <v>337</v>
      </c>
      <c r="D9" s="24" t="s">
        <v>379</v>
      </c>
      <c r="E9" s="125">
        <f>IF(C9="Fully met", 1, IF(C9="Partially met",0.5, 0))</f>
        <v>0.5</v>
      </c>
    </row>
    <row r="10" spans="1:5" ht="80.150000000000006" customHeight="1" x14ac:dyDescent="0.35">
      <c r="A10" s="23">
        <v>2</v>
      </c>
      <c r="B10" s="24" t="s">
        <v>73</v>
      </c>
      <c r="C10" s="44" t="s">
        <v>336</v>
      </c>
      <c r="D10" s="24"/>
      <c r="E10" s="125">
        <f t="shared" ref="E10:E19" si="0">IF(C10="Fully met", 1, IF(C10="Partially met",0.5, 0))</f>
        <v>1</v>
      </c>
    </row>
    <row r="11" spans="1:5" ht="100" customHeight="1" x14ac:dyDescent="0.35">
      <c r="A11" s="23">
        <v>3</v>
      </c>
      <c r="B11" s="88" t="s">
        <v>314</v>
      </c>
      <c r="C11" s="44" t="s">
        <v>336</v>
      </c>
      <c r="D11" s="24"/>
      <c r="E11" s="125">
        <f t="shared" si="0"/>
        <v>1</v>
      </c>
    </row>
    <row r="12" spans="1:5" ht="50.15" customHeight="1" x14ac:dyDescent="0.35">
      <c r="A12" s="23">
        <v>4</v>
      </c>
      <c r="B12" s="24" t="s">
        <v>74</v>
      </c>
      <c r="C12" s="44" t="s">
        <v>336</v>
      </c>
      <c r="D12" s="24"/>
      <c r="E12" s="125">
        <f t="shared" si="0"/>
        <v>1</v>
      </c>
    </row>
    <row r="13" spans="1:5" ht="50.15" customHeight="1" x14ac:dyDescent="0.35">
      <c r="A13" s="23">
        <v>5</v>
      </c>
      <c r="B13" s="24" t="s">
        <v>138</v>
      </c>
      <c r="C13" s="44" t="s">
        <v>337</v>
      </c>
      <c r="D13" s="24" t="s">
        <v>368</v>
      </c>
      <c r="E13" s="125">
        <f t="shared" si="0"/>
        <v>0.5</v>
      </c>
    </row>
    <row r="14" spans="1:5" ht="50.15" customHeight="1" x14ac:dyDescent="0.35">
      <c r="A14" s="23">
        <v>6</v>
      </c>
      <c r="B14" s="24" t="s">
        <v>139</v>
      </c>
      <c r="C14" s="44" t="s">
        <v>337</v>
      </c>
      <c r="D14" s="24" t="s">
        <v>380</v>
      </c>
      <c r="E14" s="125">
        <f t="shared" si="0"/>
        <v>0.5</v>
      </c>
    </row>
    <row r="15" spans="1:5" ht="50.15" customHeight="1" x14ac:dyDescent="0.35">
      <c r="A15" s="23">
        <v>7</v>
      </c>
      <c r="B15" s="24" t="s">
        <v>140</v>
      </c>
      <c r="C15" s="44" t="s">
        <v>336</v>
      </c>
      <c r="D15" s="24" t="s">
        <v>381</v>
      </c>
      <c r="E15" s="125">
        <f t="shared" si="0"/>
        <v>1</v>
      </c>
    </row>
    <row r="16" spans="1:5" ht="50.15" customHeight="1" x14ac:dyDescent="0.35">
      <c r="A16" s="23">
        <v>8</v>
      </c>
      <c r="B16" s="24" t="s">
        <v>79</v>
      </c>
      <c r="C16" s="44" t="s">
        <v>336</v>
      </c>
      <c r="D16" s="24" t="s">
        <v>419</v>
      </c>
      <c r="E16" s="125">
        <f t="shared" si="0"/>
        <v>1</v>
      </c>
    </row>
    <row r="17" spans="1:5" ht="50.15" customHeight="1" x14ac:dyDescent="0.35">
      <c r="A17" s="23">
        <v>9</v>
      </c>
      <c r="B17" s="24" t="s">
        <v>80</v>
      </c>
      <c r="C17" s="44" t="s">
        <v>336</v>
      </c>
      <c r="D17" s="24"/>
      <c r="E17" s="125">
        <f t="shared" si="0"/>
        <v>1</v>
      </c>
    </row>
    <row r="18" spans="1:5" ht="50.15" customHeight="1" x14ac:dyDescent="0.35">
      <c r="A18" s="23">
        <v>10</v>
      </c>
      <c r="B18" s="24" t="s">
        <v>106</v>
      </c>
      <c r="C18" s="44" t="s">
        <v>336</v>
      </c>
      <c r="D18" s="24"/>
      <c r="E18" s="125">
        <f t="shared" si="0"/>
        <v>1</v>
      </c>
    </row>
    <row r="19" spans="1:5" ht="50.15" customHeight="1" x14ac:dyDescent="0.35">
      <c r="A19" s="23">
        <v>11</v>
      </c>
      <c r="B19" s="24" t="s">
        <v>141</v>
      </c>
      <c r="C19" s="44" t="s">
        <v>336</v>
      </c>
      <c r="D19" s="24"/>
      <c r="E19" s="125">
        <f t="shared" si="0"/>
        <v>1</v>
      </c>
    </row>
    <row r="20" spans="1:5" ht="15.5" x14ac:dyDescent="0.35">
      <c r="A20" s="126" t="s">
        <v>83</v>
      </c>
      <c r="B20" s="127"/>
      <c r="C20" s="127"/>
      <c r="D20" s="128"/>
      <c r="E20" s="31">
        <f>SUM(E9:E19)</f>
        <v>9.5</v>
      </c>
    </row>
    <row r="21" spans="1:5" ht="15" thickBot="1" x14ac:dyDescent="0.4">
      <c r="A21" s="129"/>
      <c r="B21" s="130"/>
      <c r="C21" s="130"/>
      <c r="D21" s="131"/>
      <c r="E21" s="132" t="s">
        <v>135</v>
      </c>
    </row>
    <row r="22" spans="1:5" ht="15" thickBot="1" x14ac:dyDescent="0.4"/>
    <row r="23" spans="1:5" ht="30" customHeight="1" x14ac:dyDescent="0.35">
      <c r="A23" s="19" t="s">
        <v>85</v>
      </c>
      <c r="B23" s="20"/>
      <c r="C23" s="20"/>
      <c r="D23" s="20"/>
      <c r="E23" s="120"/>
    </row>
    <row r="24" spans="1:5" ht="30" customHeight="1" x14ac:dyDescent="0.35">
      <c r="A24" s="121" t="s">
        <v>70</v>
      </c>
      <c r="B24" s="122"/>
      <c r="C24" s="123" t="s">
        <v>13</v>
      </c>
      <c r="D24" s="123" t="s">
        <v>14</v>
      </c>
      <c r="E24" s="124" t="s">
        <v>71</v>
      </c>
    </row>
    <row r="25" spans="1:5" ht="50.15" customHeight="1" x14ac:dyDescent="0.35">
      <c r="A25" s="23">
        <v>1</v>
      </c>
      <c r="B25" s="53" t="s">
        <v>142</v>
      </c>
      <c r="C25" s="44" t="s">
        <v>336</v>
      </c>
      <c r="D25" s="24"/>
      <c r="E25" s="125">
        <f>IF(C25="Fully met", 1, IF(C25="Partially met",0.5, 0))</f>
        <v>1</v>
      </c>
    </row>
    <row r="26" spans="1:5" ht="15.5" x14ac:dyDescent="0.35">
      <c r="A26" s="52">
        <v>2</v>
      </c>
      <c r="B26" s="53" t="s">
        <v>87</v>
      </c>
      <c r="C26" s="54" t="s">
        <v>337</v>
      </c>
      <c r="D26" s="133" t="s">
        <v>369</v>
      </c>
      <c r="E26" s="134">
        <f t="shared" ref="E26" si="1">IF(C26="Fully met", 1, IF(C26="Partially met",0.5, 0))</f>
        <v>0.5</v>
      </c>
    </row>
    <row r="27" spans="1:5" ht="15" customHeight="1" x14ac:dyDescent="0.35">
      <c r="A27" s="52"/>
      <c r="B27" s="58" t="s">
        <v>128</v>
      </c>
      <c r="C27" s="54"/>
      <c r="D27" s="133"/>
      <c r="E27" s="135"/>
    </row>
    <row r="28" spans="1:5" ht="15.5" x14ac:dyDescent="0.35">
      <c r="A28" s="52"/>
      <c r="B28" s="58" t="s">
        <v>129</v>
      </c>
      <c r="C28" s="54"/>
      <c r="D28" s="133"/>
      <c r="E28" s="135"/>
    </row>
    <row r="29" spans="1:5" ht="15.5" x14ac:dyDescent="0.35">
      <c r="A29" s="52"/>
      <c r="B29" s="58" t="s">
        <v>130</v>
      </c>
      <c r="C29" s="54"/>
      <c r="D29" s="133"/>
      <c r="E29" s="135"/>
    </row>
    <row r="30" spans="1:5" ht="15.5" x14ac:dyDescent="0.35">
      <c r="A30" s="52"/>
      <c r="B30" s="58" t="s">
        <v>131</v>
      </c>
      <c r="C30" s="54"/>
      <c r="D30" s="133"/>
      <c r="E30" s="135"/>
    </row>
    <row r="31" spans="1:5" ht="31" x14ac:dyDescent="0.35">
      <c r="A31" s="52"/>
      <c r="B31" s="58" t="s">
        <v>168</v>
      </c>
      <c r="C31" s="54"/>
      <c r="D31" s="133"/>
      <c r="E31" s="135"/>
    </row>
    <row r="32" spans="1:5" ht="15.5" x14ac:dyDescent="0.35">
      <c r="A32" s="52"/>
      <c r="B32" s="58" t="s">
        <v>169</v>
      </c>
      <c r="C32" s="54"/>
      <c r="D32" s="133"/>
      <c r="E32" s="135"/>
    </row>
    <row r="33" spans="1:5" ht="15.5" x14ac:dyDescent="0.35">
      <c r="A33" s="52"/>
      <c r="B33" s="59" t="s">
        <v>170</v>
      </c>
      <c r="C33" s="54"/>
      <c r="D33" s="133"/>
      <c r="E33" s="136"/>
    </row>
    <row r="34" spans="1:5" ht="100" customHeight="1" x14ac:dyDescent="0.35">
      <c r="A34" s="23">
        <v>3</v>
      </c>
      <c r="B34" s="61" t="s">
        <v>88</v>
      </c>
      <c r="C34" s="44" t="s">
        <v>336</v>
      </c>
      <c r="D34" s="24"/>
      <c r="E34" s="125">
        <f>IF(C34="Fully met", 1, IF(C34="Partially met",0.5, 0))</f>
        <v>1</v>
      </c>
    </row>
    <row r="35" spans="1:5" ht="50.15" customHeight="1" x14ac:dyDescent="0.35">
      <c r="A35" s="23">
        <v>4</v>
      </c>
      <c r="B35" s="24" t="s">
        <v>143</v>
      </c>
      <c r="C35" s="44" t="s">
        <v>336</v>
      </c>
      <c r="D35" s="24"/>
      <c r="E35" s="125">
        <f t="shared" ref="E35:E49" si="2">IF(C35="Fully met", 1, IF(C35="Partially met",0.5, 0))</f>
        <v>1</v>
      </c>
    </row>
    <row r="36" spans="1:5" ht="50.15" customHeight="1" x14ac:dyDescent="0.35">
      <c r="A36" s="23">
        <v>5</v>
      </c>
      <c r="B36" s="24" t="s">
        <v>127</v>
      </c>
      <c r="C36" s="44" t="s">
        <v>336</v>
      </c>
      <c r="D36" s="24" t="s">
        <v>394</v>
      </c>
      <c r="E36" s="125">
        <f t="shared" si="2"/>
        <v>1</v>
      </c>
    </row>
    <row r="37" spans="1:5" ht="50.15" customHeight="1" x14ac:dyDescent="0.35">
      <c r="A37" s="23">
        <v>6</v>
      </c>
      <c r="B37" s="24" t="s">
        <v>144</v>
      </c>
      <c r="C37" s="44" t="s">
        <v>336</v>
      </c>
      <c r="D37" s="24"/>
      <c r="E37" s="125">
        <f t="shared" si="2"/>
        <v>1</v>
      </c>
    </row>
    <row r="38" spans="1:5" ht="50.15" customHeight="1" x14ac:dyDescent="0.35">
      <c r="A38" s="23">
        <v>7</v>
      </c>
      <c r="B38" s="24" t="s">
        <v>97</v>
      </c>
      <c r="C38" s="44" t="s">
        <v>336</v>
      </c>
      <c r="D38" s="24"/>
      <c r="E38" s="125">
        <f t="shared" si="2"/>
        <v>1</v>
      </c>
    </row>
    <row r="39" spans="1:5" ht="50.15" customHeight="1" x14ac:dyDescent="0.35">
      <c r="A39" s="23">
        <v>8</v>
      </c>
      <c r="B39" s="24" t="s">
        <v>145</v>
      </c>
      <c r="C39" s="44" t="s">
        <v>337</v>
      </c>
      <c r="D39" s="24" t="s">
        <v>382</v>
      </c>
      <c r="E39" s="125">
        <f t="shared" si="2"/>
        <v>0.5</v>
      </c>
    </row>
    <row r="40" spans="1:5" ht="50.15" customHeight="1" x14ac:dyDescent="0.35">
      <c r="A40" s="23">
        <v>9</v>
      </c>
      <c r="B40" s="24" t="s">
        <v>99</v>
      </c>
      <c r="C40" s="44" t="s">
        <v>336</v>
      </c>
      <c r="D40" s="24"/>
      <c r="E40" s="125">
        <f t="shared" si="2"/>
        <v>1</v>
      </c>
    </row>
    <row r="41" spans="1:5" ht="50.15" customHeight="1" x14ac:dyDescent="0.35">
      <c r="A41" s="23">
        <v>10</v>
      </c>
      <c r="B41" s="24" t="s">
        <v>101</v>
      </c>
      <c r="C41" s="44" t="s">
        <v>336</v>
      </c>
      <c r="D41" s="24" t="s">
        <v>345</v>
      </c>
      <c r="E41" s="125">
        <f t="shared" si="2"/>
        <v>1</v>
      </c>
    </row>
    <row r="42" spans="1:5" ht="50.15" customHeight="1" x14ac:dyDescent="0.35">
      <c r="A42" s="23">
        <v>11</v>
      </c>
      <c r="B42" s="24" t="s">
        <v>146</v>
      </c>
      <c r="C42" s="44" t="s">
        <v>336</v>
      </c>
      <c r="D42" s="24" t="s">
        <v>346</v>
      </c>
      <c r="E42" s="125">
        <f t="shared" si="2"/>
        <v>1</v>
      </c>
    </row>
    <row r="43" spans="1:5" ht="50.15" customHeight="1" x14ac:dyDescent="0.35">
      <c r="A43" s="23">
        <v>12</v>
      </c>
      <c r="B43" s="24" t="s">
        <v>102</v>
      </c>
      <c r="C43" s="44" t="s">
        <v>336</v>
      </c>
      <c r="D43" s="24" t="s">
        <v>420</v>
      </c>
      <c r="E43" s="125">
        <f t="shared" si="2"/>
        <v>1</v>
      </c>
    </row>
    <row r="44" spans="1:5" ht="50.15" customHeight="1" x14ac:dyDescent="0.35">
      <c r="A44" s="23">
        <v>13</v>
      </c>
      <c r="B44" s="24" t="s">
        <v>103</v>
      </c>
      <c r="C44" s="44" t="s">
        <v>337</v>
      </c>
      <c r="D44" s="24" t="s">
        <v>370</v>
      </c>
      <c r="E44" s="125">
        <f t="shared" si="2"/>
        <v>0.5</v>
      </c>
    </row>
    <row r="45" spans="1:5" ht="50.15" customHeight="1" x14ac:dyDescent="0.35">
      <c r="A45" s="23">
        <v>14</v>
      </c>
      <c r="B45" s="24" t="s">
        <v>104</v>
      </c>
      <c r="C45" s="44" t="s">
        <v>334</v>
      </c>
      <c r="D45" s="24" t="s">
        <v>383</v>
      </c>
      <c r="E45" s="125">
        <f t="shared" si="2"/>
        <v>0</v>
      </c>
    </row>
    <row r="46" spans="1:5" ht="80.150000000000006" customHeight="1" x14ac:dyDescent="0.35">
      <c r="A46" s="23">
        <v>15</v>
      </c>
      <c r="B46" s="24" t="s">
        <v>105</v>
      </c>
      <c r="C46" s="44" t="s">
        <v>337</v>
      </c>
      <c r="D46" s="24" t="s">
        <v>384</v>
      </c>
      <c r="E46" s="125">
        <f t="shared" si="2"/>
        <v>0.5</v>
      </c>
    </row>
    <row r="47" spans="1:5" ht="50.15" customHeight="1" x14ac:dyDescent="0.35">
      <c r="A47" s="23">
        <v>16</v>
      </c>
      <c r="B47" s="24" t="s">
        <v>147</v>
      </c>
      <c r="C47" s="44" t="s">
        <v>336</v>
      </c>
      <c r="D47" s="24"/>
      <c r="E47" s="125">
        <f t="shared" si="2"/>
        <v>1</v>
      </c>
    </row>
    <row r="48" spans="1:5" ht="50.15" customHeight="1" x14ac:dyDescent="0.35">
      <c r="A48" s="23">
        <v>17</v>
      </c>
      <c r="B48" s="24" t="s">
        <v>106</v>
      </c>
      <c r="C48" s="44" t="s">
        <v>336</v>
      </c>
      <c r="D48" s="24"/>
      <c r="E48" s="125">
        <f t="shared" si="2"/>
        <v>1</v>
      </c>
    </row>
    <row r="49" spans="1:5" ht="50.15" customHeight="1" x14ac:dyDescent="0.35">
      <c r="A49" s="23">
        <v>18</v>
      </c>
      <c r="B49" s="24" t="s">
        <v>107</v>
      </c>
      <c r="C49" s="44" t="s">
        <v>336</v>
      </c>
      <c r="D49" s="24"/>
      <c r="E49" s="125">
        <f t="shared" si="2"/>
        <v>1</v>
      </c>
    </row>
    <row r="50" spans="1:5" ht="15.5" x14ac:dyDescent="0.35">
      <c r="A50" s="126" t="s">
        <v>83</v>
      </c>
      <c r="B50" s="127"/>
      <c r="C50" s="127"/>
      <c r="D50" s="128"/>
      <c r="E50" s="31">
        <f>SUM(E25:E49)</f>
        <v>15</v>
      </c>
    </row>
    <row r="51" spans="1:5" ht="15" thickBot="1" x14ac:dyDescent="0.4">
      <c r="A51" s="129"/>
      <c r="B51" s="130"/>
      <c r="C51" s="130"/>
      <c r="D51" s="131"/>
      <c r="E51" s="132" t="s">
        <v>179</v>
      </c>
    </row>
    <row r="52" spans="1:5" ht="15" thickBot="1" x14ac:dyDescent="0.4"/>
    <row r="53" spans="1:5" ht="30" customHeight="1" x14ac:dyDescent="0.35">
      <c r="A53" s="19" t="s">
        <v>108</v>
      </c>
      <c r="B53" s="20"/>
      <c r="C53" s="20"/>
      <c r="D53" s="20"/>
      <c r="E53" s="120"/>
    </row>
    <row r="54" spans="1:5" ht="30" customHeight="1" x14ac:dyDescent="0.35">
      <c r="A54" s="121" t="s">
        <v>70</v>
      </c>
      <c r="B54" s="122"/>
      <c r="C54" s="123" t="s">
        <v>13</v>
      </c>
      <c r="D54" s="123" t="s">
        <v>14</v>
      </c>
      <c r="E54" s="124" t="s">
        <v>71</v>
      </c>
    </row>
    <row r="55" spans="1:5" ht="80.150000000000006" customHeight="1" x14ac:dyDescent="0.35">
      <c r="A55" s="23">
        <v>1</v>
      </c>
      <c r="B55" s="24" t="s">
        <v>110</v>
      </c>
      <c r="C55" s="44" t="s">
        <v>336</v>
      </c>
      <c r="D55" s="24"/>
      <c r="E55" s="125">
        <f>IF(C55="Fully met", 1, IF(C55="Partially met",0.5, 0))</f>
        <v>1</v>
      </c>
    </row>
    <row r="56" spans="1:5" ht="80.150000000000006" customHeight="1" x14ac:dyDescent="0.35">
      <c r="A56" s="23">
        <v>2</v>
      </c>
      <c r="B56" s="24" t="s">
        <v>111</v>
      </c>
      <c r="C56" s="44" t="s">
        <v>336</v>
      </c>
      <c r="D56" s="24"/>
      <c r="E56" s="125">
        <f t="shared" ref="E56:E64" si="3">IF(C56="Fully met", 1, IF(C56="Partially met",0.5, 0))</f>
        <v>1</v>
      </c>
    </row>
    <row r="57" spans="1:5" ht="50.15" customHeight="1" x14ac:dyDescent="0.35">
      <c r="A57" s="23">
        <v>3</v>
      </c>
      <c r="B57" s="24" t="s">
        <v>112</v>
      </c>
      <c r="C57" s="44" t="s">
        <v>336</v>
      </c>
      <c r="D57" s="24"/>
      <c r="E57" s="125">
        <f t="shared" si="3"/>
        <v>1</v>
      </c>
    </row>
    <row r="58" spans="1:5" ht="50.15" customHeight="1" x14ac:dyDescent="0.35">
      <c r="A58" s="23">
        <v>4</v>
      </c>
      <c r="B58" s="24" t="s">
        <v>148</v>
      </c>
      <c r="C58" s="44" t="s">
        <v>336</v>
      </c>
      <c r="D58" s="24"/>
      <c r="E58" s="125">
        <f t="shared" si="3"/>
        <v>1</v>
      </c>
    </row>
    <row r="59" spans="1:5" ht="50.15" customHeight="1" x14ac:dyDescent="0.35">
      <c r="A59" s="23">
        <v>5</v>
      </c>
      <c r="B59" s="24" t="s">
        <v>114</v>
      </c>
      <c r="C59" s="44" t="s">
        <v>336</v>
      </c>
      <c r="D59" s="24"/>
      <c r="E59" s="125">
        <f t="shared" si="3"/>
        <v>1</v>
      </c>
    </row>
    <row r="60" spans="1:5" ht="50.15" customHeight="1" x14ac:dyDescent="0.35">
      <c r="A60" s="23">
        <v>6</v>
      </c>
      <c r="B60" s="24" t="s">
        <v>115</v>
      </c>
      <c r="C60" s="44" t="s">
        <v>337</v>
      </c>
      <c r="D60" s="24" t="s">
        <v>421</v>
      </c>
      <c r="E60" s="125">
        <f t="shared" si="3"/>
        <v>0.5</v>
      </c>
    </row>
    <row r="61" spans="1:5" ht="50.15" customHeight="1" x14ac:dyDescent="0.35">
      <c r="A61" s="23">
        <v>7</v>
      </c>
      <c r="B61" s="24" t="s">
        <v>149</v>
      </c>
      <c r="C61" s="44" t="s">
        <v>337</v>
      </c>
      <c r="D61" s="24" t="s">
        <v>371</v>
      </c>
      <c r="E61" s="125">
        <f t="shared" si="3"/>
        <v>0.5</v>
      </c>
    </row>
    <row r="62" spans="1:5" ht="50.15" customHeight="1" x14ac:dyDescent="0.35">
      <c r="A62" s="23">
        <v>8</v>
      </c>
      <c r="B62" s="24" t="s">
        <v>117</v>
      </c>
      <c r="C62" s="44" t="s">
        <v>336</v>
      </c>
      <c r="D62" s="24"/>
      <c r="E62" s="125">
        <f t="shared" si="3"/>
        <v>1</v>
      </c>
    </row>
    <row r="63" spans="1:5" ht="50.15" customHeight="1" x14ac:dyDescent="0.35">
      <c r="A63" s="23">
        <v>9</v>
      </c>
      <c r="B63" s="24" t="s">
        <v>106</v>
      </c>
      <c r="C63" s="44" t="s">
        <v>336</v>
      </c>
      <c r="D63" s="24"/>
      <c r="E63" s="125">
        <f t="shared" si="3"/>
        <v>1</v>
      </c>
    </row>
    <row r="64" spans="1:5" ht="50.15" customHeight="1" x14ac:dyDescent="0.35">
      <c r="A64" s="23">
        <v>10</v>
      </c>
      <c r="B64" s="24" t="s">
        <v>118</v>
      </c>
      <c r="C64" s="44" t="s">
        <v>337</v>
      </c>
      <c r="D64" s="24" t="s">
        <v>422</v>
      </c>
      <c r="E64" s="125">
        <f t="shared" si="3"/>
        <v>0.5</v>
      </c>
    </row>
    <row r="65" spans="1:5" ht="15.5" x14ac:dyDescent="0.35">
      <c r="A65" s="126" t="s">
        <v>83</v>
      </c>
      <c r="B65" s="127"/>
      <c r="C65" s="127"/>
      <c r="D65" s="128"/>
      <c r="E65" s="31">
        <f>SUM(E55:E64)</f>
        <v>8.5</v>
      </c>
    </row>
    <row r="66" spans="1:5" ht="15" thickBot="1" x14ac:dyDescent="0.4">
      <c r="A66" s="129"/>
      <c r="B66" s="130"/>
      <c r="C66" s="130"/>
      <c r="D66" s="131"/>
      <c r="E66" s="132" t="s">
        <v>180</v>
      </c>
    </row>
    <row r="67" spans="1:5" ht="15" thickBot="1" x14ac:dyDescent="0.4"/>
    <row r="68" spans="1:5" ht="30" customHeight="1" x14ac:dyDescent="0.35">
      <c r="A68" s="19" t="s">
        <v>150</v>
      </c>
      <c r="B68" s="20"/>
      <c r="C68" s="20"/>
      <c r="D68" s="20"/>
      <c r="E68" s="120"/>
    </row>
    <row r="69" spans="1:5" ht="30" customHeight="1" x14ac:dyDescent="0.35">
      <c r="A69" s="121" t="s">
        <v>70</v>
      </c>
      <c r="B69" s="122"/>
      <c r="C69" s="123" t="s">
        <v>13</v>
      </c>
      <c r="D69" s="123" t="s">
        <v>14</v>
      </c>
      <c r="E69" s="124" t="s">
        <v>71</v>
      </c>
    </row>
    <row r="70" spans="1:5" ht="80.150000000000006" customHeight="1" x14ac:dyDescent="0.35">
      <c r="A70" s="23">
        <v>1</v>
      </c>
      <c r="B70" s="24" t="s">
        <v>151</v>
      </c>
      <c r="C70" s="44" t="s">
        <v>337</v>
      </c>
      <c r="D70" s="24" t="s">
        <v>385</v>
      </c>
      <c r="E70" s="125">
        <f>IF(C70="Fully met", 1, IF(C70="Partially met",0.5, 0))</f>
        <v>0.5</v>
      </c>
    </row>
    <row r="71" spans="1:5" ht="80.150000000000006" customHeight="1" x14ac:dyDescent="0.35">
      <c r="A71" s="23">
        <v>2</v>
      </c>
      <c r="B71" s="24" t="s">
        <v>152</v>
      </c>
      <c r="C71" s="44" t="s">
        <v>337</v>
      </c>
      <c r="D71" s="24" t="s">
        <v>386</v>
      </c>
      <c r="E71" s="125">
        <f t="shared" ref="E71:E75" si="4">IF(C71="Fully met", 1, IF(C71="Partially met",0.5, 0))</f>
        <v>0.5</v>
      </c>
    </row>
    <row r="72" spans="1:5" ht="50.15" customHeight="1" x14ac:dyDescent="0.35">
      <c r="A72" s="23">
        <v>3</v>
      </c>
      <c r="B72" s="24" t="s">
        <v>153</v>
      </c>
      <c r="C72" s="44" t="s">
        <v>337</v>
      </c>
      <c r="D72" s="24" t="s">
        <v>372</v>
      </c>
      <c r="E72" s="125">
        <f t="shared" si="4"/>
        <v>0.5</v>
      </c>
    </row>
    <row r="73" spans="1:5" ht="50.15" customHeight="1" x14ac:dyDescent="0.35">
      <c r="A73" s="23">
        <v>4</v>
      </c>
      <c r="B73" s="24" t="s">
        <v>154</v>
      </c>
      <c r="C73" s="44" t="s">
        <v>337</v>
      </c>
      <c r="D73" s="24" t="s">
        <v>395</v>
      </c>
      <c r="E73" s="125">
        <f t="shared" si="4"/>
        <v>0.5</v>
      </c>
    </row>
    <row r="74" spans="1:5" ht="80.150000000000006" customHeight="1" x14ac:dyDescent="0.35">
      <c r="A74" s="23">
        <v>5</v>
      </c>
      <c r="B74" s="24" t="s">
        <v>155</v>
      </c>
      <c r="C74" s="44" t="s">
        <v>336</v>
      </c>
      <c r="D74" s="24"/>
      <c r="E74" s="125">
        <f t="shared" si="4"/>
        <v>1</v>
      </c>
    </row>
    <row r="75" spans="1:5" ht="50.15" customHeight="1" x14ac:dyDescent="0.35">
      <c r="A75" s="23">
        <v>6</v>
      </c>
      <c r="B75" s="24" t="s">
        <v>156</v>
      </c>
      <c r="C75" s="44" t="s">
        <v>336</v>
      </c>
      <c r="D75" s="24"/>
      <c r="E75" s="125">
        <f t="shared" si="4"/>
        <v>1</v>
      </c>
    </row>
    <row r="76" spans="1:5" ht="15.5" x14ac:dyDescent="0.35">
      <c r="A76" s="126" t="s">
        <v>83</v>
      </c>
      <c r="B76" s="127"/>
      <c r="C76" s="127"/>
      <c r="D76" s="128"/>
      <c r="E76" s="31">
        <f>SUM(E70:E75)</f>
        <v>4</v>
      </c>
    </row>
    <row r="77" spans="1:5" ht="15" thickBot="1" x14ac:dyDescent="0.4">
      <c r="A77" s="129"/>
      <c r="B77" s="130"/>
      <c r="C77" s="130"/>
      <c r="D77" s="131"/>
      <c r="E77" s="132" t="s">
        <v>181</v>
      </c>
    </row>
    <row r="78" spans="1:5" ht="15" customHeight="1" thickBot="1" x14ac:dyDescent="0.4"/>
    <row r="79" spans="1:5" ht="30" customHeight="1" x14ac:dyDescent="0.35">
      <c r="A79" s="19" t="s">
        <v>318</v>
      </c>
      <c r="B79" s="20"/>
      <c r="C79" s="20"/>
      <c r="D79" s="20"/>
      <c r="E79" s="120"/>
    </row>
    <row r="80" spans="1:5" ht="30" customHeight="1" x14ac:dyDescent="0.35">
      <c r="A80" s="121" t="s">
        <v>70</v>
      </c>
      <c r="B80" s="122"/>
      <c r="C80" s="123" t="s">
        <v>13</v>
      </c>
      <c r="D80" s="123" t="s">
        <v>14</v>
      </c>
      <c r="E80" s="124" t="s">
        <v>71</v>
      </c>
    </row>
    <row r="81" spans="1:5" ht="50.15" customHeight="1" x14ac:dyDescent="0.35">
      <c r="A81" s="23">
        <v>1</v>
      </c>
      <c r="B81" s="53" t="s">
        <v>157</v>
      </c>
      <c r="C81" s="44" t="s">
        <v>336</v>
      </c>
      <c r="D81" s="24"/>
      <c r="E81" s="125">
        <f>IF(C81="Fully met", 1, IF(C81="Partially met",0.5, 0))</f>
        <v>1</v>
      </c>
    </row>
    <row r="82" spans="1:5" ht="46.5" x14ac:dyDescent="0.35">
      <c r="A82" s="52">
        <v>2</v>
      </c>
      <c r="B82" s="53" t="s">
        <v>158</v>
      </c>
      <c r="C82" s="54" t="s">
        <v>334</v>
      </c>
      <c r="D82" s="133" t="s">
        <v>373</v>
      </c>
      <c r="E82" s="134">
        <f t="shared" ref="E82" si="5">IF(C82="Fully met", 1, IF(C82="Partially met",0.5, 0))</f>
        <v>0</v>
      </c>
    </row>
    <row r="83" spans="1:5" ht="46.5" x14ac:dyDescent="0.35">
      <c r="A83" s="52"/>
      <c r="B83" s="58" t="s">
        <v>171</v>
      </c>
      <c r="C83" s="54"/>
      <c r="D83" s="133"/>
      <c r="E83" s="135"/>
    </row>
    <row r="84" spans="1:5" ht="31" x14ac:dyDescent="0.35">
      <c r="A84" s="52"/>
      <c r="B84" s="58" t="s">
        <v>172</v>
      </c>
      <c r="C84" s="54"/>
      <c r="D84" s="133"/>
      <c r="E84" s="135"/>
    </row>
    <row r="85" spans="1:5" ht="46.5" x14ac:dyDescent="0.35">
      <c r="A85" s="52"/>
      <c r="B85" s="59" t="s">
        <v>173</v>
      </c>
      <c r="C85" s="54"/>
      <c r="D85" s="133"/>
      <c r="E85" s="136"/>
    </row>
    <row r="86" spans="1:5" ht="50.15" customHeight="1" x14ac:dyDescent="0.35">
      <c r="A86" s="23">
        <v>3</v>
      </c>
      <c r="B86" s="61" t="s">
        <v>159</v>
      </c>
      <c r="C86" s="44" t="s">
        <v>337</v>
      </c>
      <c r="D86" s="24" t="s">
        <v>374</v>
      </c>
      <c r="E86" s="125">
        <f>IF(C86="Fully met", 1, IF(C86="Partially met",0.5, 0))</f>
        <v>0.5</v>
      </c>
    </row>
    <row r="87" spans="1:5" ht="50.15" customHeight="1" x14ac:dyDescent="0.35">
      <c r="A87" s="23">
        <v>4</v>
      </c>
      <c r="B87" s="24" t="s">
        <v>160</v>
      </c>
      <c r="C87" s="44" t="s">
        <v>336</v>
      </c>
      <c r="D87" s="24"/>
      <c r="E87" s="125">
        <f t="shared" ref="E87:E91" si="6">IF(C87="Fully met", 1, IF(C87="Partially met",0.5, 0))</f>
        <v>1</v>
      </c>
    </row>
    <row r="88" spans="1:5" ht="50.15" customHeight="1" x14ac:dyDescent="0.35">
      <c r="A88" s="23">
        <v>5</v>
      </c>
      <c r="B88" s="24" t="s">
        <v>161</v>
      </c>
      <c r="C88" s="44" t="s">
        <v>336</v>
      </c>
      <c r="D88" s="24"/>
      <c r="E88" s="125">
        <f t="shared" si="6"/>
        <v>1</v>
      </c>
    </row>
    <row r="89" spans="1:5" ht="80.150000000000006" customHeight="1" x14ac:dyDescent="0.35">
      <c r="A89" s="23">
        <v>6</v>
      </c>
      <c r="B89" s="24" t="s">
        <v>162</v>
      </c>
      <c r="C89" s="44" t="s">
        <v>336</v>
      </c>
      <c r="D89" s="24"/>
      <c r="E89" s="125">
        <f t="shared" si="6"/>
        <v>1</v>
      </c>
    </row>
    <row r="90" spans="1:5" ht="50.15" customHeight="1" x14ac:dyDescent="0.35">
      <c r="A90" s="23">
        <v>7</v>
      </c>
      <c r="B90" s="24" t="s">
        <v>163</v>
      </c>
      <c r="C90" s="44" t="s">
        <v>337</v>
      </c>
      <c r="D90" s="24" t="s">
        <v>375</v>
      </c>
      <c r="E90" s="125">
        <f t="shared" si="6"/>
        <v>0.5</v>
      </c>
    </row>
    <row r="91" spans="1:5" ht="50.15" customHeight="1" x14ac:dyDescent="0.35">
      <c r="A91" s="23">
        <v>8</v>
      </c>
      <c r="B91" s="53" t="s">
        <v>164</v>
      </c>
      <c r="C91" s="44" t="s">
        <v>336</v>
      </c>
      <c r="D91" s="24"/>
      <c r="E91" s="125">
        <f t="shared" si="6"/>
        <v>1</v>
      </c>
    </row>
    <row r="92" spans="1:5" ht="31" x14ac:dyDescent="0.35">
      <c r="A92" s="52">
        <v>9</v>
      </c>
      <c r="B92" s="53" t="s">
        <v>165</v>
      </c>
      <c r="C92" s="54" t="s">
        <v>336</v>
      </c>
      <c r="D92" s="133"/>
      <c r="E92" s="137">
        <f>IF(C92="Fully met", 1, IF(C92="Partially met",0.5, 0))</f>
        <v>1</v>
      </c>
    </row>
    <row r="93" spans="1:5" ht="15.5" x14ac:dyDescent="0.35">
      <c r="A93" s="52"/>
      <c r="B93" s="58" t="s">
        <v>174</v>
      </c>
      <c r="C93" s="54"/>
      <c r="D93" s="133"/>
      <c r="E93" s="137"/>
    </row>
    <row r="94" spans="1:5" ht="31" x14ac:dyDescent="0.35">
      <c r="A94" s="52"/>
      <c r="B94" s="58" t="s">
        <v>175</v>
      </c>
      <c r="C94" s="54"/>
      <c r="D94" s="133"/>
      <c r="E94" s="137"/>
    </row>
    <row r="95" spans="1:5" ht="15.5" x14ac:dyDescent="0.35">
      <c r="A95" s="52"/>
      <c r="B95" s="58" t="s">
        <v>176</v>
      </c>
      <c r="C95" s="54"/>
      <c r="D95" s="133"/>
      <c r="E95" s="137"/>
    </row>
    <row r="96" spans="1:5" ht="15.5" x14ac:dyDescent="0.35">
      <c r="A96" s="52"/>
      <c r="B96" s="58" t="s">
        <v>177</v>
      </c>
      <c r="C96" s="54"/>
      <c r="D96" s="133"/>
      <c r="E96" s="137"/>
    </row>
    <row r="97" spans="1:5" ht="15.5" x14ac:dyDescent="0.35">
      <c r="A97" s="52"/>
      <c r="B97" s="59" t="s">
        <v>178</v>
      </c>
      <c r="C97" s="54"/>
      <c r="D97" s="133"/>
      <c r="E97" s="137"/>
    </row>
    <row r="98" spans="1:5" ht="50.15" customHeight="1" x14ac:dyDescent="0.35">
      <c r="A98" s="23">
        <v>10</v>
      </c>
      <c r="B98" s="61" t="s">
        <v>166</v>
      </c>
      <c r="C98" s="44" t="s">
        <v>336</v>
      </c>
      <c r="D98" s="24"/>
      <c r="E98" s="125">
        <f>IF(C98="Fully met", 1, IF(C98="Partially met",0.5, 0))</f>
        <v>1</v>
      </c>
    </row>
    <row r="99" spans="1:5" ht="50.15" customHeight="1" x14ac:dyDescent="0.35">
      <c r="A99" s="23">
        <v>11</v>
      </c>
      <c r="B99" s="61" t="s">
        <v>224</v>
      </c>
      <c r="C99" s="44" t="s">
        <v>337</v>
      </c>
      <c r="D99" s="24"/>
      <c r="E99" s="125">
        <f t="shared" ref="E99:E100" si="7">IF(C99="Fully met", 1, IF(C99="Partially met",0.5, 0))</f>
        <v>0.5</v>
      </c>
    </row>
    <row r="100" spans="1:5" ht="80.150000000000006" customHeight="1" x14ac:dyDescent="0.35">
      <c r="A100" s="23">
        <v>12</v>
      </c>
      <c r="B100" s="61" t="s">
        <v>316</v>
      </c>
      <c r="C100" s="44" t="s">
        <v>337</v>
      </c>
      <c r="D100" s="24" t="s">
        <v>376</v>
      </c>
      <c r="E100" s="125">
        <f t="shared" si="7"/>
        <v>0.5</v>
      </c>
    </row>
    <row r="101" spans="1:5" ht="50.15" customHeight="1" x14ac:dyDescent="0.35">
      <c r="A101" s="23">
        <v>13</v>
      </c>
      <c r="B101" s="24" t="s">
        <v>319</v>
      </c>
      <c r="C101" s="44" t="s">
        <v>336</v>
      </c>
      <c r="D101" s="24"/>
      <c r="E101" s="125">
        <f>IF(C101="Fully met", 1, IF(C101="Partially met",0.5, 0))</f>
        <v>1</v>
      </c>
    </row>
    <row r="102" spans="1:5" ht="15.5" x14ac:dyDescent="0.35">
      <c r="A102" s="126" t="s">
        <v>83</v>
      </c>
      <c r="B102" s="127"/>
      <c r="C102" s="127"/>
      <c r="D102" s="128"/>
      <c r="E102" s="31">
        <f>SUM(E81:E101)</f>
        <v>10</v>
      </c>
    </row>
    <row r="103" spans="1:5" ht="15" thickBot="1" x14ac:dyDescent="0.4">
      <c r="A103" s="129"/>
      <c r="B103" s="130"/>
      <c r="C103" s="130"/>
      <c r="D103" s="131"/>
      <c r="E103" s="132" t="s">
        <v>213</v>
      </c>
    </row>
  </sheetData>
  <sheetProtection algorithmName="SHA-512" hashValue="DollVbdZbsGhD/hzDXjCWLURXyr1zbfWRMmmHhcwBmwtRX+KS1+5ZRRNqvc+FTPk/9m80yjd/wDTDH4LZ3cQYg==" saltValue="1BUXqIMcXMEDqj17hMRAFQ==" spinCount="100000" sheet="1" objects="1" scenarios="1"/>
  <mergeCells count="30">
    <mergeCell ref="A102:D103"/>
    <mergeCell ref="A76:D77"/>
    <mergeCell ref="A65:D66"/>
    <mergeCell ref="A50:D51"/>
    <mergeCell ref="A20:D21"/>
    <mergeCell ref="C82:C85"/>
    <mergeCell ref="C92:C97"/>
    <mergeCell ref="A92:A97"/>
    <mergeCell ref="D92:D97"/>
    <mergeCell ref="A68:E68"/>
    <mergeCell ref="A69:B69"/>
    <mergeCell ref="E92:E97"/>
    <mergeCell ref="A82:A85"/>
    <mergeCell ref="D82:D85"/>
    <mergeCell ref="E82:E85"/>
    <mergeCell ref="A79:E79"/>
    <mergeCell ref="A80:B80"/>
    <mergeCell ref="A23:E23"/>
    <mergeCell ref="A24:B24"/>
    <mergeCell ref="A1:E1"/>
    <mergeCell ref="A5:E5"/>
    <mergeCell ref="A7:E7"/>
    <mergeCell ref="A8:B8"/>
    <mergeCell ref="A3:E3"/>
    <mergeCell ref="C26:C33"/>
    <mergeCell ref="A53:E53"/>
    <mergeCell ref="A54:B54"/>
    <mergeCell ref="A26:A33"/>
    <mergeCell ref="D26:D33"/>
    <mergeCell ref="E26:E33"/>
  </mergeCells>
  <dataValidations count="1">
    <dataValidation type="list" allowBlank="1" showInputMessage="1" showErrorMessage="1" sqref="C9:C19 C25:C49 C55:C64 C70:C75 C81:C101"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52" max="16383" man="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6"/>
  <sheetViews>
    <sheetView topLeftCell="A71" zoomScaleNormal="100" workbookViewId="0">
      <selection activeCell="A71" sqref="A1:XFD1048576"/>
    </sheetView>
  </sheetViews>
  <sheetFormatPr defaultColWidth="8.7265625" defaultRowHeight="14.5" x14ac:dyDescent="0.35"/>
  <cols>
    <col min="1" max="1" width="4.54296875" style="115" customWidth="1"/>
    <col min="2" max="2" width="55.54296875" style="115" customWidth="1"/>
    <col min="3" max="3" width="14.54296875" style="115" customWidth="1"/>
    <col min="4" max="4" width="40.54296875" style="115" customWidth="1"/>
    <col min="5" max="5" width="9.54296875" style="117" customWidth="1"/>
    <col min="6" max="16384" width="8.7265625" style="115"/>
  </cols>
  <sheetData>
    <row r="1" spans="1:5" ht="18.5" x14ac:dyDescent="0.35">
      <c r="A1" s="14" t="s">
        <v>10</v>
      </c>
      <c r="B1" s="14"/>
      <c r="C1" s="14"/>
      <c r="D1" s="14"/>
      <c r="E1" s="14"/>
    </row>
    <row r="2" spans="1:5" ht="15.5" x14ac:dyDescent="0.35">
      <c r="A2" s="116"/>
    </row>
    <row r="3" spans="1:5" ht="15.5" x14ac:dyDescent="0.35">
      <c r="A3" s="18" t="s">
        <v>68</v>
      </c>
      <c r="B3" s="18"/>
      <c r="C3" s="18"/>
      <c r="D3" s="18"/>
      <c r="E3" s="18"/>
    </row>
    <row r="5" spans="1:5" ht="18.5" x14ac:dyDescent="0.45">
      <c r="A5" s="118" t="s">
        <v>182</v>
      </c>
      <c r="B5" s="118"/>
      <c r="C5" s="118"/>
      <c r="D5" s="118"/>
      <c r="E5" s="118"/>
    </row>
    <row r="6" spans="1:5" ht="16" thickBot="1" x14ac:dyDescent="0.4">
      <c r="A6" s="119"/>
      <c r="B6" s="119"/>
      <c r="C6" s="119"/>
      <c r="D6" s="119"/>
      <c r="E6" s="119"/>
    </row>
    <row r="7" spans="1:5" ht="30" customHeight="1" x14ac:dyDescent="0.35">
      <c r="A7" s="19" t="s">
        <v>184</v>
      </c>
      <c r="B7" s="20"/>
      <c r="C7" s="20"/>
      <c r="D7" s="20"/>
      <c r="E7" s="120"/>
    </row>
    <row r="8" spans="1:5" ht="30" customHeight="1" x14ac:dyDescent="0.35">
      <c r="A8" s="121" t="s">
        <v>70</v>
      </c>
      <c r="B8" s="122"/>
      <c r="C8" s="123" t="s">
        <v>13</v>
      </c>
      <c r="D8" s="123" t="s">
        <v>14</v>
      </c>
      <c r="E8" s="124" t="s">
        <v>71</v>
      </c>
    </row>
    <row r="9" spans="1:5" ht="50.15" customHeight="1" x14ac:dyDescent="0.35">
      <c r="A9" s="23">
        <v>1</v>
      </c>
      <c r="B9" s="24" t="s">
        <v>185</v>
      </c>
      <c r="C9" s="44" t="s">
        <v>336</v>
      </c>
      <c r="D9" s="24"/>
      <c r="E9" s="125">
        <f>IF(C9="Fully met", 1, IF(C9="Partially met",0.5, 0))</f>
        <v>1</v>
      </c>
    </row>
    <row r="10" spans="1:5" ht="16" customHeight="1" x14ac:dyDescent="0.35">
      <c r="A10" s="52">
        <v>2</v>
      </c>
      <c r="B10" s="53" t="s">
        <v>87</v>
      </c>
      <c r="C10" s="54" t="s">
        <v>337</v>
      </c>
      <c r="D10" s="133" t="s">
        <v>377</v>
      </c>
      <c r="E10" s="137">
        <f>IF(C10="Fully met", 1, IF(C10="Partially met",0.5, 0))</f>
        <v>0.5</v>
      </c>
    </row>
    <row r="11" spans="1:5" ht="15.5" x14ac:dyDescent="0.35">
      <c r="A11" s="52"/>
      <c r="B11" s="58" t="s">
        <v>128</v>
      </c>
      <c r="C11" s="54"/>
      <c r="D11" s="133"/>
      <c r="E11" s="137"/>
    </row>
    <row r="12" spans="1:5" ht="15.5" x14ac:dyDescent="0.35">
      <c r="A12" s="52"/>
      <c r="B12" s="58" t="s">
        <v>129</v>
      </c>
      <c r="C12" s="54"/>
      <c r="D12" s="133"/>
      <c r="E12" s="137"/>
    </row>
    <row r="13" spans="1:5" ht="15.5" x14ac:dyDescent="0.35">
      <c r="A13" s="52"/>
      <c r="B13" s="58" t="s">
        <v>130</v>
      </c>
      <c r="C13" s="54"/>
      <c r="D13" s="133"/>
      <c r="E13" s="137"/>
    </row>
    <row r="14" spans="1:5" ht="15.5" x14ac:dyDescent="0.35">
      <c r="A14" s="52"/>
      <c r="B14" s="58" t="s">
        <v>131</v>
      </c>
      <c r="C14" s="54"/>
      <c r="D14" s="133"/>
      <c r="E14" s="137"/>
    </row>
    <row r="15" spans="1:5" ht="31" x14ac:dyDescent="0.35">
      <c r="A15" s="52"/>
      <c r="B15" s="58" t="s">
        <v>168</v>
      </c>
      <c r="C15" s="54"/>
      <c r="D15" s="133"/>
      <c r="E15" s="137"/>
    </row>
    <row r="16" spans="1:5" ht="15.5" x14ac:dyDescent="0.35">
      <c r="A16" s="52"/>
      <c r="B16" s="58" t="s">
        <v>169</v>
      </c>
      <c r="C16" s="54"/>
      <c r="D16" s="133"/>
      <c r="E16" s="137"/>
    </row>
    <row r="17" spans="1:5" ht="15.5" x14ac:dyDescent="0.35">
      <c r="A17" s="52"/>
      <c r="B17" s="59" t="s">
        <v>212</v>
      </c>
      <c r="C17" s="54"/>
      <c r="D17" s="133"/>
      <c r="E17" s="137"/>
    </row>
    <row r="18" spans="1:5" ht="80.150000000000006" customHeight="1" x14ac:dyDescent="0.35">
      <c r="A18" s="23">
        <v>3</v>
      </c>
      <c r="B18" s="24" t="s">
        <v>73</v>
      </c>
      <c r="C18" s="44" t="s">
        <v>336</v>
      </c>
      <c r="D18" s="24"/>
      <c r="E18" s="125">
        <f>IF(C18="Fully met", 1, IF(C18="Partially met",0.5, 0))</f>
        <v>1</v>
      </c>
    </row>
    <row r="19" spans="1:5" ht="50.15" customHeight="1" x14ac:dyDescent="0.35">
      <c r="A19" s="87">
        <v>4</v>
      </c>
      <c r="B19" s="91" t="s">
        <v>186</v>
      </c>
      <c r="C19" s="44" t="s">
        <v>336</v>
      </c>
      <c r="D19" s="24"/>
      <c r="E19" s="125">
        <f t="shared" ref="E19" si="0">IF(C19="Fully met", 1, IF(C19="Partially met",0.5, 0))</f>
        <v>1</v>
      </c>
    </row>
    <row r="20" spans="1:5" ht="80.150000000000006" customHeight="1" x14ac:dyDescent="0.35">
      <c r="A20" s="87">
        <v>5</v>
      </c>
      <c r="B20" s="112" t="s">
        <v>187</v>
      </c>
      <c r="C20" s="44" t="s">
        <v>337</v>
      </c>
      <c r="D20" s="24" t="s">
        <v>387</v>
      </c>
      <c r="E20" s="125">
        <f>IF(C20="Fully met", 1, IF(C20="Partially met",0.5, 0))</f>
        <v>0.5</v>
      </c>
    </row>
    <row r="21" spans="1:5" ht="50.15" customHeight="1" x14ac:dyDescent="0.35">
      <c r="A21" s="87">
        <v>6</v>
      </c>
      <c r="B21" s="91" t="s">
        <v>188</v>
      </c>
      <c r="C21" s="44" t="s">
        <v>337</v>
      </c>
      <c r="D21" s="24" t="s">
        <v>388</v>
      </c>
      <c r="E21" s="125">
        <f t="shared" ref="E21:E33" si="1">IF(C21="Fully met", 1, IF(C21="Partially met",0.5, 0))</f>
        <v>0.5</v>
      </c>
    </row>
    <row r="22" spans="1:5" ht="50.15" customHeight="1" x14ac:dyDescent="0.35">
      <c r="A22" s="87">
        <v>7</v>
      </c>
      <c r="B22" s="91" t="s">
        <v>189</v>
      </c>
      <c r="C22" s="44" t="s">
        <v>336</v>
      </c>
      <c r="D22" s="24" t="s">
        <v>349</v>
      </c>
      <c r="E22" s="125">
        <f t="shared" si="1"/>
        <v>1</v>
      </c>
    </row>
    <row r="23" spans="1:5" ht="50.15" customHeight="1" x14ac:dyDescent="0.35">
      <c r="A23" s="87">
        <v>8</v>
      </c>
      <c r="B23" s="91" t="s">
        <v>190</v>
      </c>
      <c r="C23" s="44" t="s">
        <v>336</v>
      </c>
      <c r="D23" s="24"/>
      <c r="E23" s="125">
        <f t="shared" si="1"/>
        <v>1</v>
      </c>
    </row>
    <row r="24" spans="1:5" ht="50.15" customHeight="1" x14ac:dyDescent="0.35">
      <c r="A24" s="138">
        <v>9</v>
      </c>
      <c r="B24" s="88" t="s">
        <v>191</v>
      </c>
      <c r="C24" s="44" t="s">
        <v>336</v>
      </c>
      <c r="D24" s="24"/>
      <c r="E24" s="125">
        <f t="shared" si="1"/>
        <v>1</v>
      </c>
    </row>
    <row r="25" spans="1:5" ht="50.15" customHeight="1" x14ac:dyDescent="0.35">
      <c r="A25" s="138">
        <v>10</v>
      </c>
      <c r="B25" s="88" t="s">
        <v>192</v>
      </c>
      <c r="C25" s="44" t="s">
        <v>337</v>
      </c>
      <c r="D25" s="24" t="s">
        <v>389</v>
      </c>
      <c r="E25" s="125">
        <f t="shared" si="1"/>
        <v>0.5</v>
      </c>
    </row>
    <row r="26" spans="1:5" ht="50.15" customHeight="1" x14ac:dyDescent="0.35">
      <c r="A26" s="138">
        <v>11</v>
      </c>
      <c r="B26" s="88" t="s">
        <v>102</v>
      </c>
      <c r="C26" s="44" t="s">
        <v>336</v>
      </c>
      <c r="D26" s="24" t="s">
        <v>423</v>
      </c>
      <c r="E26" s="125">
        <f t="shared" si="1"/>
        <v>1</v>
      </c>
    </row>
    <row r="27" spans="1:5" ht="50.15" customHeight="1" x14ac:dyDescent="0.35">
      <c r="A27" s="138">
        <v>12</v>
      </c>
      <c r="B27" s="88" t="s">
        <v>193</v>
      </c>
      <c r="C27" s="44" t="s">
        <v>336</v>
      </c>
      <c r="D27" s="24" t="s">
        <v>424</v>
      </c>
      <c r="E27" s="125">
        <f t="shared" si="1"/>
        <v>1</v>
      </c>
    </row>
    <row r="28" spans="1:5" ht="50.15" customHeight="1" x14ac:dyDescent="0.35">
      <c r="A28" s="138">
        <v>13</v>
      </c>
      <c r="B28" s="88" t="s">
        <v>320</v>
      </c>
      <c r="C28" s="44" t="s">
        <v>337</v>
      </c>
      <c r="D28" s="24" t="s">
        <v>390</v>
      </c>
      <c r="E28" s="125">
        <f t="shared" si="1"/>
        <v>0.5</v>
      </c>
    </row>
    <row r="29" spans="1:5" ht="50.15" customHeight="1" x14ac:dyDescent="0.35">
      <c r="A29" s="138">
        <v>14</v>
      </c>
      <c r="B29" s="88" t="s">
        <v>194</v>
      </c>
      <c r="C29" s="44" t="s">
        <v>336</v>
      </c>
      <c r="D29" s="24" t="s">
        <v>352</v>
      </c>
      <c r="E29" s="125">
        <f t="shared" si="1"/>
        <v>1</v>
      </c>
    </row>
    <row r="30" spans="1:5" ht="50.15" customHeight="1" x14ac:dyDescent="0.35">
      <c r="A30" s="138">
        <v>15</v>
      </c>
      <c r="B30" s="88" t="s">
        <v>195</v>
      </c>
      <c r="C30" s="44" t="s">
        <v>336</v>
      </c>
      <c r="D30" s="24"/>
      <c r="E30" s="125">
        <f t="shared" si="1"/>
        <v>1</v>
      </c>
    </row>
    <row r="31" spans="1:5" ht="50.15" customHeight="1" x14ac:dyDescent="0.35">
      <c r="A31" s="138">
        <v>16</v>
      </c>
      <c r="B31" s="88" t="s">
        <v>196</v>
      </c>
      <c r="C31" s="44" t="s">
        <v>336</v>
      </c>
      <c r="D31" s="24"/>
      <c r="E31" s="125">
        <f t="shared" si="1"/>
        <v>1</v>
      </c>
    </row>
    <row r="32" spans="1:5" ht="50.15" customHeight="1" x14ac:dyDescent="0.35">
      <c r="A32" s="138">
        <v>17</v>
      </c>
      <c r="B32" s="88" t="s">
        <v>106</v>
      </c>
      <c r="C32" s="44" t="s">
        <v>336</v>
      </c>
      <c r="D32" s="24"/>
      <c r="E32" s="125">
        <f t="shared" si="1"/>
        <v>1</v>
      </c>
    </row>
    <row r="33" spans="1:5" ht="50.15" customHeight="1" x14ac:dyDescent="0.35">
      <c r="A33" s="138">
        <v>18</v>
      </c>
      <c r="B33" s="88" t="s">
        <v>107</v>
      </c>
      <c r="C33" s="44" t="s">
        <v>336</v>
      </c>
      <c r="D33" s="24"/>
      <c r="E33" s="125">
        <f t="shared" si="1"/>
        <v>1</v>
      </c>
    </row>
    <row r="34" spans="1:5" ht="15.65" customHeight="1" x14ac:dyDescent="0.35">
      <c r="A34" s="126" t="s">
        <v>83</v>
      </c>
      <c r="B34" s="127"/>
      <c r="C34" s="127"/>
      <c r="D34" s="128"/>
      <c r="E34" s="31">
        <f>SUM(E9:E33)</f>
        <v>15.5</v>
      </c>
    </row>
    <row r="35" spans="1:5" ht="14.5" customHeight="1" thickBot="1" x14ac:dyDescent="0.4">
      <c r="A35" s="129"/>
      <c r="B35" s="130"/>
      <c r="C35" s="130"/>
      <c r="D35" s="131"/>
      <c r="E35" s="139" t="s">
        <v>179</v>
      </c>
    </row>
    <row r="36" spans="1:5" ht="15" thickBot="1" x14ac:dyDescent="0.4"/>
    <row r="37" spans="1:5" ht="30" customHeight="1" x14ac:dyDescent="0.35">
      <c r="A37" s="19" t="s">
        <v>197</v>
      </c>
      <c r="B37" s="20"/>
      <c r="C37" s="20"/>
      <c r="D37" s="20"/>
      <c r="E37" s="120"/>
    </row>
    <row r="38" spans="1:5" ht="30" customHeight="1" x14ac:dyDescent="0.35">
      <c r="A38" s="121" t="s">
        <v>70</v>
      </c>
      <c r="B38" s="122"/>
      <c r="C38" s="123" t="s">
        <v>13</v>
      </c>
      <c r="D38" s="123" t="s">
        <v>14</v>
      </c>
      <c r="E38" s="124" t="s">
        <v>71</v>
      </c>
    </row>
    <row r="39" spans="1:5" ht="80.150000000000006" customHeight="1" x14ac:dyDescent="0.35">
      <c r="A39" s="23">
        <v>1</v>
      </c>
      <c r="B39" s="24" t="s">
        <v>110</v>
      </c>
      <c r="C39" s="44" t="s">
        <v>336</v>
      </c>
      <c r="D39" s="24"/>
      <c r="E39" s="125">
        <f>IF(C39="Fully met", 1, IF(C39="Partially met",0.5, 0))</f>
        <v>1</v>
      </c>
    </row>
    <row r="40" spans="1:5" ht="80.150000000000006" customHeight="1" x14ac:dyDescent="0.35">
      <c r="A40" s="23">
        <v>2</v>
      </c>
      <c r="B40" s="24" t="s">
        <v>111</v>
      </c>
      <c r="C40" s="44" t="s">
        <v>336</v>
      </c>
      <c r="D40" s="24"/>
      <c r="E40" s="125">
        <f t="shared" ref="E40:E51" si="2">IF(C40="Fully met", 1, IF(C40="Partially met",0.5, 0))</f>
        <v>1</v>
      </c>
    </row>
    <row r="41" spans="1:5" ht="50.15" customHeight="1" x14ac:dyDescent="0.35">
      <c r="A41" s="23">
        <v>3</v>
      </c>
      <c r="B41" s="24" t="s">
        <v>112</v>
      </c>
      <c r="C41" s="44" t="s">
        <v>336</v>
      </c>
      <c r="D41" s="24"/>
      <c r="E41" s="125">
        <f t="shared" si="2"/>
        <v>1</v>
      </c>
    </row>
    <row r="42" spans="1:5" ht="50.15" customHeight="1" x14ac:dyDescent="0.35">
      <c r="A42" s="23">
        <v>4</v>
      </c>
      <c r="B42" s="24" t="s">
        <v>148</v>
      </c>
      <c r="C42" s="44" t="s">
        <v>336</v>
      </c>
      <c r="D42" s="24"/>
      <c r="E42" s="125">
        <f t="shared" si="2"/>
        <v>1</v>
      </c>
    </row>
    <row r="43" spans="1:5" ht="50.15" customHeight="1" x14ac:dyDescent="0.35">
      <c r="A43" s="23">
        <v>5</v>
      </c>
      <c r="B43" s="24" t="s">
        <v>114</v>
      </c>
      <c r="C43" s="44" t="s">
        <v>336</v>
      </c>
      <c r="D43" s="24"/>
      <c r="E43" s="125">
        <f t="shared" si="2"/>
        <v>1</v>
      </c>
    </row>
    <row r="44" spans="1:5" ht="50.15" customHeight="1" x14ac:dyDescent="0.35">
      <c r="A44" s="23">
        <v>6</v>
      </c>
      <c r="B44" s="24" t="s">
        <v>115</v>
      </c>
      <c r="C44" s="44" t="s">
        <v>337</v>
      </c>
      <c r="D44" s="24" t="s">
        <v>425</v>
      </c>
      <c r="E44" s="125">
        <f t="shared" si="2"/>
        <v>0.5</v>
      </c>
    </row>
    <row r="45" spans="1:5" ht="50.15" customHeight="1" x14ac:dyDescent="0.35">
      <c r="A45" s="23">
        <v>7</v>
      </c>
      <c r="B45" s="24" t="s">
        <v>149</v>
      </c>
      <c r="C45" s="44" t="s">
        <v>336</v>
      </c>
      <c r="D45" s="24"/>
      <c r="E45" s="125">
        <f t="shared" si="2"/>
        <v>1</v>
      </c>
    </row>
    <row r="46" spans="1:5" ht="50.15" customHeight="1" x14ac:dyDescent="0.35">
      <c r="A46" s="23">
        <v>8</v>
      </c>
      <c r="B46" s="24" t="s">
        <v>117</v>
      </c>
      <c r="C46" s="44" t="s">
        <v>336</v>
      </c>
      <c r="D46" s="24"/>
      <c r="E46" s="125">
        <f t="shared" si="2"/>
        <v>1</v>
      </c>
    </row>
    <row r="47" spans="1:5" ht="50.15" customHeight="1" x14ac:dyDescent="0.35">
      <c r="A47" s="23">
        <v>9</v>
      </c>
      <c r="B47" s="24" t="s">
        <v>198</v>
      </c>
      <c r="C47" s="44" t="s">
        <v>336</v>
      </c>
      <c r="D47" s="24"/>
      <c r="E47" s="125">
        <f t="shared" si="2"/>
        <v>1</v>
      </c>
    </row>
    <row r="48" spans="1:5" ht="50.15" customHeight="1" x14ac:dyDescent="0.35">
      <c r="A48" s="23">
        <v>10</v>
      </c>
      <c r="B48" s="24" t="s">
        <v>199</v>
      </c>
      <c r="C48" s="44" t="s">
        <v>336</v>
      </c>
      <c r="D48" s="24"/>
      <c r="E48" s="125">
        <f t="shared" si="2"/>
        <v>1</v>
      </c>
    </row>
    <row r="49" spans="1:5" ht="50.15" customHeight="1" x14ac:dyDescent="0.35">
      <c r="A49" s="23">
        <v>11</v>
      </c>
      <c r="B49" s="24" t="s">
        <v>200</v>
      </c>
      <c r="C49" s="44" t="s">
        <v>336</v>
      </c>
      <c r="D49" s="24"/>
      <c r="E49" s="125">
        <f t="shared" si="2"/>
        <v>1</v>
      </c>
    </row>
    <row r="50" spans="1:5" ht="50.15" customHeight="1" x14ac:dyDescent="0.35">
      <c r="A50" s="23">
        <v>12</v>
      </c>
      <c r="B50" s="24" t="s">
        <v>106</v>
      </c>
      <c r="C50" s="44" t="s">
        <v>336</v>
      </c>
      <c r="D50" s="24"/>
      <c r="E50" s="125">
        <f t="shared" si="2"/>
        <v>1</v>
      </c>
    </row>
    <row r="51" spans="1:5" ht="50.15" customHeight="1" x14ac:dyDescent="0.35">
      <c r="A51" s="23">
        <v>13</v>
      </c>
      <c r="B51" s="24" t="s">
        <v>118</v>
      </c>
      <c r="C51" s="44" t="s">
        <v>337</v>
      </c>
      <c r="D51" s="24" t="s">
        <v>426</v>
      </c>
      <c r="E51" s="125">
        <f t="shared" si="2"/>
        <v>0.5</v>
      </c>
    </row>
    <row r="52" spans="1:5" ht="15.5" x14ac:dyDescent="0.35">
      <c r="A52" s="126" t="s">
        <v>83</v>
      </c>
      <c r="B52" s="127"/>
      <c r="C52" s="127"/>
      <c r="D52" s="128"/>
      <c r="E52" s="31">
        <f>SUM(E39:E51)</f>
        <v>12</v>
      </c>
    </row>
    <row r="53" spans="1:5" ht="15" thickBot="1" x14ac:dyDescent="0.4">
      <c r="A53" s="129"/>
      <c r="B53" s="130"/>
      <c r="C53" s="130"/>
      <c r="D53" s="131"/>
      <c r="E53" s="132" t="s">
        <v>213</v>
      </c>
    </row>
    <row r="54" spans="1:5" ht="15" thickBot="1" x14ac:dyDescent="0.4"/>
    <row r="55" spans="1:5" ht="30" customHeight="1" x14ac:dyDescent="0.35">
      <c r="A55" s="19" t="s">
        <v>201</v>
      </c>
      <c r="B55" s="20"/>
      <c r="C55" s="20"/>
      <c r="D55" s="20"/>
      <c r="E55" s="120"/>
    </row>
    <row r="56" spans="1:5" ht="30" customHeight="1" x14ac:dyDescent="0.35">
      <c r="A56" s="121" t="s">
        <v>70</v>
      </c>
      <c r="B56" s="122"/>
      <c r="C56" s="123" t="s">
        <v>13</v>
      </c>
      <c r="D56" s="123" t="s">
        <v>14</v>
      </c>
      <c r="E56" s="124" t="s">
        <v>71</v>
      </c>
    </row>
    <row r="57" spans="1:5" ht="50.15" customHeight="1" x14ac:dyDescent="0.35">
      <c r="A57" s="23">
        <v>1</v>
      </c>
      <c r="B57" s="24" t="s">
        <v>202</v>
      </c>
      <c r="C57" s="44" t="s">
        <v>337</v>
      </c>
      <c r="D57" s="24" t="s">
        <v>391</v>
      </c>
      <c r="E57" s="125">
        <f>IF(C57="Fully met", 1, IF(C57="Partially met",0.5, 0))</f>
        <v>0.5</v>
      </c>
    </row>
    <row r="58" spans="1:5" ht="50.15" customHeight="1" x14ac:dyDescent="0.35">
      <c r="A58" s="23">
        <v>2</v>
      </c>
      <c r="B58" s="24" t="s">
        <v>203</v>
      </c>
      <c r="C58" s="44" t="s">
        <v>337</v>
      </c>
      <c r="D58" s="24" t="s">
        <v>378</v>
      </c>
      <c r="E58" s="125">
        <f t="shared" ref="E58:E62" si="3">IF(C58="Fully met", 1, IF(C58="Partially met",0.5, 0))</f>
        <v>0.5</v>
      </c>
    </row>
    <row r="59" spans="1:5" ht="50.15" customHeight="1" x14ac:dyDescent="0.35">
      <c r="A59" s="23">
        <v>3</v>
      </c>
      <c r="B59" s="24" t="s">
        <v>153</v>
      </c>
      <c r="C59" s="44" t="s">
        <v>337</v>
      </c>
      <c r="D59" s="24" t="s">
        <v>392</v>
      </c>
      <c r="E59" s="125">
        <f t="shared" si="3"/>
        <v>0.5</v>
      </c>
    </row>
    <row r="60" spans="1:5" ht="50.15" customHeight="1" x14ac:dyDescent="0.35">
      <c r="A60" s="23">
        <v>4</v>
      </c>
      <c r="B60" s="24" t="s">
        <v>204</v>
      </c>
      <c r="C60" s="44" t="s">
        <v>337</v>
      </c>
      <c r="D60" s="24" t="s">
        <v>393</v>
      </c>
      <c r="E60" s="125">
        <f t="shared" si="3"/>
        <v>0.5</v>
      </c>
    </row>
    <row r="61" spans="1:5" ht="80.150000000000006" customHeight="1" x14ac:dyDescent="0.35">
      <c r="A61" s="23">
        <v>5</v>
      </c>
      <c r="B61" s="24" t="s">
        <v>155</v>
      </c>
      <c r="C61" s="44" t="s">
        <v>337</v>
      </c>
      <c r="D61" s="24" t="s">
        <v>427</v>
      </c>
      <c r="E61" s="125">
        <f t="shared" si="3"/>
        <v>0.5</v>
      </c>
    </row>
    <row r="62" spans="1:5" ht="50.15" customHeight="1" x14ac:dyDescent="0.35">
      <c r="A62" s="23">
        <v>6</v>
      </c>
      <c r="B62" s="24" t="s">
        <v>205</v>
      </c>
      <c r="C62" s="44" t="s">
        <v>336</v>
      </c>
      <c r="D62" s="24"/>
      <c r="E62" s="125">
        <f t="shared" si="3"/>
        <v>1</v>
      </c>
    </row>
    <row r="63" spans="1:5" ht="15.5" x14ac:dyDescent="0.35">
      <c r="A63" s="126" t="s">
        <v>83</v>
      </c>
      <c r="B63" s="127"/>
      <c r="C63" s="127"/>
      <c r="D63" s="128"/>
      <c r="E63" s="31">
        <f>SUM(E57:E62)</f>
        <v>3.5</v>
      </c>
    </row>
    <row r="64" spans="1:5" ht="15" thickBot="1" x14ac:dyDescent="0.4">
      <c r="A64" s="129"/>
      <c r="B64" s="130"/>
      <c r="C64" s="130"/>
      <c r="D64" s="131"/>
      <c r="E64" s="132" t="s">
        <v>181</v>
      </c>
    </row>
    <row r="65" spans="1:5" ht="15" thickBot="1" x14ac:dyDescent="0.4">
      <c r="A65" s="117"/>
    </row>
    <row r="66" spans="1:5" ht="30" customHeight="1" x14ac:dyDescent="0.35">
      <c r="A66" s="19" t="s">
        <v>206</v>
      </c>
      <c r="B66" s="20"/>
      <c r="C66" s="20"/>
      <c r="D66" s="20"/>
      <c r="E66" s="120"/>
    </row>
    <row r="67" spans="1:5" ht="30" customHeight="1" x14ac:dyDescent="0.35">
      <c r="A67" s="121" t="s">
        <v>70</v>
      </c>
      <c r="B67" s="122"/>
      <c r="C67" s="123" t="s">
        <v>13</v>
      </c>
      <c r="D67" s="123" t="s">
        <v>14</v>
      </c>
      <c r="E67" s="124" t="s">
        <v>71</v>
      </c>
    </row>
    <row r="68" spans="1:5" ht="80.150000000000006" customHeight="1" x14ac:dyDescent="0.35">
      <c r="A68" s="23">
        <v>1</v>
      </c>
      <c r="B68" s="24" t="s">
        <v>207</v>
      </c>
      <c r="C68" s="44" t="s">
        <v>336</v>
      </c>
      <c r="D68" s="24"/>
      <c r="E68" s="125">
        <f>IF(C68="Fully met", 1, IF(C68="Partially met",0.5, 0))</f>
        <v>1</v>
      </c>
    </row>
    <row r="69" spans="1:5" ht="50.15" customHeight="1" x14ac:dyDescent="0.35">
      <c r="A69" s="23">
        <v>2</v>
      </c>
      <c r="B69" s="24" t="s">
        <v>159</v>
      </c>
      <c r="C69" s="44" t="s">
        <v>337</v>
      </c>
      <c r="D69" s="24" t="s">
        <v>428</v>
      </c>
      <c r="E69" s="125">
        <f t="shared" ref="E69:E70" si="4">IF(C69="Fully met", 1, IF(C69="Partially met",0.5, 0))</f>
        <v>0.5</v>
      </c>
    </row>
    <row r="70" spans="1:5" ht="80.150000000000006" customHeight="1" x14ac:dyDescent="0.35">
      <c r="A70" s="23">
        <v>3</v>
      </c>
      <c r="B70" s="53" t="s">
        <v>208</v>
      </c>
      <c r="C70" s="44" t="s">
        <v>336</v>
      </c>
      <c r="D70" s="24"/>
      <c r="E70" s="125">
        <f t="shared" si="4"/>
        <v>1</v>
      </c>
    </row>
    <row r="71" spans="1:5" ht="31" x14ac:dyDescent="0.35">
      <c r="A71" s="52">
        <v>4</v>
      </c>
      <c r="B71" s="53" t="s">
        <v>165</v>
      </c>
      <c r="C71" s="54" t="s">
        <v>336</v>
      </c>
      <c r="D71" s="133"/>
      <c r="E71" s="137">
        <f>IF(C71="Fully met", 1, IF(C71="Partially met",0.5, 0))</f>
        <v>1</v>
      </c>
    </row>
    <row r="72" spans="1:5" ht="15.5" x14ac:dyDescent="0.35">
      <c r="A72" s="52"/>
      <c r="B72" s="58" t="s">
        <v>174</v>
      </c>
      <c r="C72" s="54"/>
      <c r="D72" s="133"/>
      <c r="E72" s="137"/>
    </row>
    <row r="73" spans="1:5" ht="31" x14ac:dyDescent="0.35">
      <c r="A73" s="52"/>
      <c r="B73" s="58" t="s">
        <v>175</v>
      </c>
      <c r="C73" s="54"/>
      <c r="D73" s="133"/>
      <c r="E73" s="137"/>
    </row>
    <row r="74" spans="1:5" ht="15.5" x14ac:dyDescent="0.35">
      <c r="A74" s="52"/>
      <c r="B74" s="58" t="s">
        <v>176</v>
      </c>
      <c r="C74" s="54"/>
      <c r="D74" s="133"/>
      <c r="E74" s="137"/>
    </row>
    <row r="75" spans="1:5" ht="15.5" x14ac:dyDescent="0.35">
      <c r="A75" s="52"/>
      <c r="B75" s="58" t="s">
        <v>177</v>
      </c>
      <c r="C75" s="54"/>
      <c r="D75" s="133"/>
      <c r="E75" s="137"/>
    </row>
    <row r="76" spans="1:5" ht="15.5" x14ac:dyDescent="0.35">
      <c r="A76" s="52"/>
      <c r="B76" s="59" t="s">
        <v>178</v>
      </c>
      <c r="C76" s="54"/>
      <c r="D76" s="133"/>
      <c r="E76" s="137"/>
    </row>
    <row r="77" spans="1:5" ht="50.15" customHeight="1" x14ac:dyDescent="0.35">
      <c r="A77" s="23">
        <v>5</v>
      </c>
      <c r="B77" s="61" t="s">
        <v>163</v>
      </c>
      <c r="C77" s="44" t="s">
        <v>336</v>
      </c>
      <c r="D77" s="24"/>
      <c r="E77" s="125">
        <f>IF(C77="Fully met", 1, IF(C77="Partially met",0.5, 0))</f>
        <v>1</v>
      </c>
    </row>
    <row r="78" spans="1:5" ht="50.15" customHeight="1" x14ac:dyDescent="0.35">
      <c r="A78" s="23">
        <v>6</v>
      </c>
      <c r="B78" s="24" t="s">
        <v>164</v>
      </c>
      <c r="C78" s="44" t="s">
        <v>336</v>
      </c>
      <c r="D78" s="24"/>
      <c r="E78" s="125">
        <f t="shared" ref="E78:E84" si="5">IF(C78="Fully met", 1, IF(C78="Partially met",0.5, 0))</f>
        <v>1</v>
      </c>
    </row>
    <row r="79" spans="1:5" ht="80.150000000000006" customHeight="1" x14ac:dyDescent="0.35">
      <c r="A79" s="23">
        <v>7</v>
      </c>
      <c r="B79" s="24" t="s">
        <v>209</v>
      </c>
      <c r="C79" s="44" t="s">
        <v>336</v>
      </c>
      <c r="D79" s="24"/>
      <c r="E79" s="125">
        <f t="shared" si="5"/>
        <v>1</v>
      </c>
    </row>
    <row r="80" spans="1:5" ht="50.15" customHeight="1" x14ac:dyDescent="0.35">
      <c r="A80" s="23">
        <v>8</v>
      </c>
      <c r="B80" s="24" t="s">
        <v>210</v>
      </c>
      <c r="C80" s="44" t="s">
        <v>336</v>
      </c>
      <c r="D80" s="24"/>
      <c r="E80" s="125">
        <f t="shared" si="5"/>
        <v>1</v>
      </c>
    </row>
    <row r="81" spans="1:5" ht="80.150000000000006" customHeight="1" x14ac:dyDescent="0.35">
      <c r="A81" s="23">
        <v>9</v>
      </c>
      <c r="B81" s="24" t="s">
        <v>211</v>
      </c>
      <c r="C81" s="44" t="s">
        <v>336</v>
      </c>
      <c r="D81" s="24"/>
      <c r="E81" s="125">
        <f t="shared" si="5"/>
        <v>1</v>
      </c>
    </row>
    <row r="82" spans="1:5" ht="50.15" customHeight="1" x14ac:dyDescent="0.35">
      <c r="A82" s="23">
        <v>10</v>
      </c>
      <c r="B82" s="24" t="s">
        <v>161</v>
      </c>
      <c r="C82" s="44" t="s">
        <v>336</v>
      </c>
      <c r="D82" s="24"/>
      <c r="E82" s="125">
        <f t="shared" si="5"/>
        <v>1</v>
      </c>
    </row>
    <row r="83" spans="1:5" ht="50.15" customHeight="1" x14ac:dyDescent="0.35">
      <c r="A83" s="23">
        <v>11</v>
      </c>
      <c r="B83" s="24" t="s">
        <v>224</v>
      </c>
      <c r="C83" s="44" t="s">
        <v>337</v>
      </c>
      <c r="D83" s="24" t="s">
        <v>429</v>
      </c>
      <c r="E83" s="125">
        <f t="shared" si="5"/>
        <v>0.5</v>
      </c>
    </row>
    <row r="84" spans="1:5" ht="50.15" customHeight="1" x14ac:dyDescent="0.35">
      <c r="A84" s="23">
        <v>12</v>
      </c>
      <c r="B84" s="24" t="s">
        <v>167</v>
      </c>
      <c r="C84" s="44" t="s">
        <v>336</v>
      </c>
      <c r="D84" s="24"/>
      <c r="E84" s="125">
        <f t="shared" si="5"/>
        <v>1</v>
      </c>
    </row>
    <row r="85" spans="1:5" ht="15.5" x14ac:dyDescent="0.35">
      <c r="A85" s="126" t="s">
        <v>83</v>
      </c>
      <c r="B85" s="127"/>
      <c r="C85" s="127"/>
      <c r="D85" s="128"/>
      <c r="E85" s="31">
        <f>SUM(E68:E84)</f>
        <v>11</v>
      </c>
    </row>
    <row r="86" spans="1:5" ht="15" thickBot="1" x14ac:dyDescent="0.4">
      <c r="A86" s="129"/>
      <c r="B86" s="130"/>
      <c r="C86" s="130"/>
      <c r="D86" s="131"/>
      <c r="E86" s="132" t="s">
        <v>84</v>
      </c>
    </row>
  </sheetData>
  <sheetProtection algorithmName="SHA-512" hashValue="kDTCEcER+VDox1RZcNzv6xHoO/Pso9YbXTtDICJoeBqLSpI+N22/UQW8E0d+BJr/fe7rLRqhM2zFdKQFyRbINQ==" saltValue="syfqW64a/XAigdJOwa431g==" spinCount="100000" sheet="1" objects="1" scenarios="1"/>
  <mergeCells count="23">
    <mergeCell ref="A63:D64"/>
    <mergeCell ref="A85:D86"/>
    <mergeCell ref="A71:A76"/>
    <mergeCell ref="D71:D76"/>
    <mergeCell ref="E71:E76"/>
    <mergeCell ref="C71:C76"/>
    <mergeCell ref="A66:E66"/>
    <mergeCell ref="A67:B67"/>
    <mergeCell ref="A55:E55"/>
    <mergeCell ref="A56:B56"/>
    <mergeCell ref="A37:E37"/>
    <mergeCell ref="A38:B38"/>
    <mergeCell ref="A10:A17"/>
    <mergeCell ref="D10:D17"/>
    <mergeCell ref="E10:E17"/>
    <mergeCell ref="C10:C17"/>
    <mergeCell ref="A34:D35"/>
    <mergeCell ref="A52:D53"/>
    <mergeCell ref="A1:E1"/>
    <mergeCell ref="A5:E5"/>
    <mergeCell ref="A7:E7"/>
    <mergeCell ref="A8:B8"/>
    <mergeCell ref="A3:E3"/>
  </mergeCells>
  <dataValidations count="1">
    <dataValidation type="list" allowBlank="1" showInputMessage="1" showErrorMessage="1" sqref="C68:C84 C39:C51 C57:C62 C9 C10:C33"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36" max="16383" man="1"/>
    <brk id="54" max="16383" man="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9"/>
  <sheetViews>
    <sheetView topLeftCell="A93" zoomScaleNormal="100" workbookViewId="0">
      <selection activeCell="A93" sqref="A1:XFD1048576"/>
    </sheetView>
  </sheetViews>
  <sheetFormatPr defaultColWidth="8.7265625" defaultRowHeight="14.5" x14ac:dyDescent="0.35"/>
  <cols>
    <col min="1" max="1" width="4.54296875" style="115" customWidth="1"/>
    <col min="2" max="2" width="55.54296875" style="115" customWidth="1"/>
    <col min="3" max="3" width="14.54296875" style="115" customWidth="1"/>
    <col min="4" max="4" width="40.54296875" style="115" customWidth="1"/>
    <col min="5" max="5" width="9.54296875" style="117" customWidth="1"/>
    <col min="6" max="16384" width="8.7265625" style="115"/>
  </cols>
  <sheetData>
    <row r="1" spans="1:5" ht="18.5" x14ac:dyDescent="0.35">
      <c r="A1" s="14" t="s">
        <v>10</v>
      </c>
      <c r="B1" s="14"/>
      <c r="C1" s="14"/>
      <c r="D1" s="14"/>
      <c r="E1" s="14"/>
    </row>
    <row r="2" spans="1:5" ht="15.5" x14ac:dyDescent="0.35">
      <c r="A2" s="116"/>
    </row>
    <row r="3" spans="1:5" ht="15.5" x14ac:dyDescent="0.35">
      <c r="A3" s="18" t="s">
        <v>68</v>
      </c>
      <c r="B3" s="18"/>
      <c r="C3" s="18"/>
      <c r="D3" s="18"/>
      <c r="E3" s="18"/>
    </row>
    <row r="5" spans="1:5" ht="18.5" x14ac:dyDescent="0.45">
      <c r="A5" s="118" t="s">
        <v>284</v>
      </c>
      <c r="B5" s="118"/>
      <c r="C5" s="118"/>
      <c r="D5" s="118"/>
      <c r="E5" s="118"/>
    </row>
    <row r="6" spans="1:5" ht="16" thickBot="1" x14ac:dyDescent="0.4">
      <c r="A6" s="119"/>
      <c r="B6" s="119"/>
      <c r="C6" s="119"/>
      <c r="D6" s="119"/>
      <c r="E6" s="119"/>
    </row>
    <row r="7" spans="1:5" ht="30" customHeight="1" x14ac:dyDescent="0.35">
      <c r="A7" s="19" t="s">
        <v>184</v>
      </c>
      <c r="B7" s="20"/>
      <c r="C7" s="20"/>
      <c r="D7" s="20"/>
      <c r="E7" s="120"/>
    </row>
    <row r="8" spans="1:5" ht="30" customHeight="1" x14ac:dyDescent="0.35">
      <c r="A8" s="121" t="s">
        <v>70</v>
      </c>
      <c r="B8" s="122"/>
      <c r="C8" s="123" t="s">
        <v>13</v>
      </c>
      <c r="D8" s="123" t="s">
        <v>14</v>
      </c>
      <c r="E8" s="124" t="s">
        <v>71</v>
      </c>
    </row>
    <row r="9" spans="1:5" ht="81" customHeight="1" x14ac:dyDescent="0.35">
      <c r="A9" s="23">
        <v>1</v>
      </c>
      <c r="B9" s="24" t="s">
        <v>214</v>
      </c>
      <c r="C9" s="44" t="s">
        <v>336</v>
      </c>
      <c r="D9" s="24"/>
      <c r="E9" s="125">
        <f>IF(C9="Fully met", 1, IF(C9="Partially met",0.5, 0))</f>
        <v>1</v>
      </c>
    </row>
    <row r="10" spans="1:5" ht="81" customHeight="1" x14ac:dyDescent="0.35">
      <c r="A10" s="23">
        <v>2</v>
      </c>
      <c r="B10" s="53" t="s">
        <v>73</v>
      </c>
      <c r="C10" s="44" t="s">
        <v>336</v>
      </c>
      <c r="D10" s="24"/>
      <c r="E10" s="125">
        <f t="shared" ref="E10:E11" si="0">IF(C10="Fully met", 1, IF(C10="Partially met",0.5, 0))</f>
        <v>1</v>
      </c>
    </row>
    <row r="11" spans="1:5" ht="50.15" customHeight="1" x14ac:dyDescent="0.35">
      <c r="A11" s="140">
        <v>3</v>
      </c>
      <c r="B11" s="53" t="s">
        <v>186</v>
      </c>
      <c r="C11" s="141" t="s">
        <v>336</v>
      </c>
      <c r="D11" s="24"/>
      <c r="E11" s="125">
        <f t="shared" si="0"/>
        <v>1</v>
      </c>
    </row>
    <row r="12" spans="1:5" ht="15.5" x14ac:dyDescent="0.35">
      <c r="A12" s="52">
        <v>4</v>
      </c>
      <c r="B12" s="53" t="s">
        <v>87</v>
      </c>
      <c r="C12" s="142" t="s">
        <v>337</v>
      </c>
      <c r="D12" s="133" t="s">
        <v>348</v>
      </c>
      <c r="E12" s="137">
        <f>IF(C12="Fully met", 1, IF(C12="Partially met",0.5, 0))</f>
        <v>0.5</v>
      </c>
    </row>
    <row r="13" spans="1:5" ht="15.5" x14ac:dyDescent="0.35">
      <c r="A13" s="52"/>
      <c r="B13" s="58" t="s">
        <v>128</v>
      </c>
      <c r="C13" s="143"/>
      <c r="D13" s="133"/>
      <c r="E13" s="137"/>
    </row>
    <row r="14" spans="1:5" ht="15.5" x14ac:dyDescent="0.35">
      <c r="A14" s="52"/>
      <c r="B14" s="58" t="s">
        <v>129</v>
      </c>
      <c r="C14" s="143"/>
      <c r="D14" s="133"/>
      <c r="E14" s="137"/>
    </row>
    <row r="15" spans="1:5" ht="15.5" x14ac:dyDescent="0.35">
      <c r="A15" s="52"/>
      <c r="B15" s="58" t="s">
        <v>130</v>
      </c>
      <c r="C15" s="143"/>
      <c r="D15" s="133"/>
      <c r="E15" s="137"/>
    </row>
    <row r="16" spans="1:5" ht="15.5" x14ac:dyDescent="0.35">
      <c r="A16" s="52"/>
      <c r="B16" s="58" t="s">
        <v>131</v>
      </c>
      <c r="C16" s="143"/>
      <c r="D16" s="133"/>
      <c r="E16" s="137"/>
    </row>
    <row r="17" spans="1:5" ht="31" x14ac:dyDescent="0.35">
      <c r="A17" s="52"/>
      <c r="B17" s="58" t="s">
        <v>168</v>
      </c>
      <c r="C17" s="143"/>
      <c r="D17" s="133"/>
      <c r="E17" s="137"/>
    </row>
    <row r="18" spans="1:5" ht="15.5" x14ac:dyDescent="0.35">
      <c r="A18" s="52"/>
      <c r="B18" s="58" t="s">
        <v>169</v>
      </c>
      <c r="C18" s="143"/>
      <c r="D18" s="133"/>
      <c r="E18" s="137"/>
    </row>
    <row r="19" spans="1:5" ht="15.5" x14ac:dyDescent="0.35">
      <c r="A19" s="52"/>
      <c r="B19" s="59" t="s">
        <v>212</v>
      </c>
      <c r="C19" s="144"/>
      <c r="D19" s="133"/>
      <c r="E19" s="137"/>
    </row>
    <row r="20" spans="1:5" ht="80.150000000000006" customHeight="1" x14ac:dyDescent="0.35">
      <c r="A20" s="23">
        <v>5</v>
      </c>
      <c r="B20" s="61" t="s">
        <v>187</v>
      </c>
      <c r="C20" s="44" t="s">
        <v>334</v>
      </c>
      <c r="D20" s="24" t="s">
        <v>356</v>
      </c>
      <c r="E20" s="125">
        <f>IF(C20="Fully met", 1, IF(C20="Partially met",0.5, 0))</f>
        <v>0</v>
      </c>
    </row>
    <row r="21" spans="1:5" ht="50.15" customHeight="1" x14ac:dyDescent="0.35">
      <c r="A21" s="23">
        <v>6</v>
      </c>
      <c r="B21" s="24" t="s">
        <v>215</v>
      </c>
      <c r="C21" s="44" t="s">
        <v>336</v>
      </c>
      <c r="D21" s="24"/>
      <c r="E21" s="125">
        <f t="shared" ref="E21:E33" si="1">IF(C21="Fully met", 1, IF(C21="Partially met",0.5, 0))</f>
        <v>1</v>
      </c>
    </row>
    <row r="22" spans="1:5" ht="50.15" customHeight="1" x14ac:dyDescent="0.35">
      <c r="A22" s="23">
        <v>7</v>
      </c>
      <c r="B22" s="24" t="s">
        <v>216</v>
      </c>
      <c r="C22" s="44" t="s">
        <v>336</v>
      </c>
      <c r="D22" s="24"/>
      <c r="E22" s="125">
        <f t="shared" si="1"/>
        <v>1</v>
      </c>
    </row>
    <row r="23" spans="1:5" ht="50.15" customHeight="1" x14ac:dyDescent="0.35">
      <c r="A23" s="23">
        <v>8</v>
      </c>
      <c r="B23" s="24" t="s">
        <v>190</v>
      </c>
      <c r="C23" s="44" t="s">
        <v>336</v>
      </c>
      <c r="D23" s="24"/>
      <c r="E23" s="125">
        <f t="shared" si="1"/>
        <v>1</v>
      </c>
    </row>
    <row r="24" spans="1:5" ht="50.15" customHeight="1" x14ac:dyDescent="0.35">
      <c r="A24" s="23">
        <v>9</v>
      </c>
      <c r="B24" s="24" t="s">
        <v>217</v>
      </c>
      <c r="C24" s="44" t="s">
        <v>336</v>
      </c>
      <c r="D24" s="24"/>
      <c r="E24" s="125">
        <f t="shared" si="1"/>
        <v>1</v>
      </c>
    </row>
    <row r="25" spans="1:5" ht="50.15" customHeight="1" x14ac:dyDescent="0.35">
      <c r="A25" s="23">
        <v>10</v>
      </c>
      <c r="B25" s="24" t="s">
        <v>192</v>
      </c>
      <c r="C25" s="44" t="s">
        <v>337</v>
      </c>
      <c r="D25" s="24" t="s">
        <v>350</v>
      </c>
      <c r="E25" s="125">
        <f t="shared" si="1"/>
        <v>0.5</v>
      </c>
    </row>
    <row r="26" spans="1:5" ht="50.15" customHeight="1" x14ac:dyDescent="0.35">
      <c r="A26" s="23">
        <v>11</v>
      </c>
      <c r="B26" s="24" t="s">
        <v>102</v>
      </c>
      <c r="C26" s="44" t="s">
        <v>336</v>
      </c>
      <c r="D26" s="24"/>
      <c r="E26" s="125">
        <f t="shared" si="1"/>
        <v>1</v>
      </c>
    </row>
    <row r="27" spans="1:5" ht="50.15" customHeight="1" x14ac:dyDescent="0.35">
      <c r="A27" s="23">
        <v>12</v>
      </c>
      <c r="B27" s="24" t="s">
        <v>193</v>
      </c>
      <c r="C27" s="44" t="s">
        <v>337</v>
      </c>
      <c r="D27" s="24" t="s">
        <v>351</v>
      </c>
      <c r="E27" s="125">
        <f t="shared" si="1"/>
        <v>0.5</v>
      </c>
    </row>
    <row r="28" spans="1:5" ht="50.15" customHeight="1" x14ac:dyDescent="0.35">
      <c r="A28" s="23">
        <v>13</v>
      </c>
      <c r="B28" s="24" t="s">
        <v>320</v>
      </c>
      <c r="C28" s="44" t="s">
        <v>334</v>
      </c>
      <c r="D28" s="24" t="s">
        <v>357</v>
      </c>
      <c r="E28" s="125">
        <f t="shared" si="1"/>
        <v>0</v>
      </c>
    </row>
    <row r="29" spans="1:5" ht="50.15" customHeight="1" x14ac:dyDescent="0.35">
      <c r="A29" s="23">
        <v>14</v>
      </c>
      <c r="B29" s="24" t="s">
        <v>194</v>
      </c>
      <c r="C29" s="44" t="s">
        <v>336</v>
      </c>
      <c r="D29" s="24"/>
      <c r="E29" s="125">
        <f t="shared" si="1"/>
        <v>1</v>
      </c>
    </row>
    <row r="30" spans="1:5" ht="50.15" customHeight="1" x14ac:dyDescent="0.35">
      <c r="A30" s="23">
        <v>15</v>
      </c>
      <c r="B30" s="24" t="s">
        <v>195</v>
      </c>
      <c r="C30" s="44" t="s">
        <v>337</v>
      </c>
      <c r="D30" s="24" t="s">
        <v>358</v>
      </c>
      <c r="E30" s="125">
        <f t="shared" si="1"/>
        <v>0.5</v>
      </c>
    </row>
    <row r="31" spans="1:5" ht="50.15" customHeight="1" x14ac:dyDescent="0.35">
      <c r="A31" s="23">
        <v>16</v>
      </c>
      <c r="B31" s="24" t="s">
        <v>321</v>
      </c>
      <c r="C31" s="44" t="s">
        <v>336</v>
      </c>
      <c r="D31" s="24"/>
      <c r="E31" s="125">
        <f t="shared" si="1"/>
        <v>1</v>
      </c>
    </row>
    <row r="32" spans="1:5" ht="50.15" customHeight="1" x14ac:dyDescent="0.35">
      <c r="A32" s="23">
        <v>17</v>
      </c>
      <c r="B32" s="24" t="s">
        <v>106</v>
      </c>
      <c r="C32" s="44" t="s">
        <v>336</v>
      </c>
      <c r="D32" s="24"/>
      <c r="E32" s="125">
        <f t="shared" si="1"/>
        <v>1</v>
      </c>
    </row>
    <row r="33" spans="1:5" ht="50.15" customHeight="1" x14ac:dyDescent="0.35">
      <c r="A33" s="23">
        <v>18</v>
      </c>
      <c r="B33" s="24" t="s">
        <v>107</v>
      </c>
      <c r="C33" s="44" t="s">
        <v>336</v>
      </c>
      <c r="D33" s="24"/>
      <c r="E33" s="125">
        <f t="shared" si="1"/>
        <v>1</v>
      </c>
    </row>
    <row r="34" spans="1:5" ht="15.5" x14ac:dyDescent="0.35">
      <c r="A34" s="126" t="s">
        <v>83</v>
      </c>
      <c r="B34" s="127"/>
      <c r="C34" s="127"/>
      <c r="D34" s="128"/>
      <c r="E34" s="31">
        <f>SUM(E9:E33)</f>
        <v>14</v>
      </c>
    </row>
    <row r="35" spans="1:5" ht="15" thickBot="1" x14ac:dyDescent="0.4">
      <c r="A35" s="129"/>
      <c r="B35" s="130"/>
      <c r="C35" s="130"/>
      <c r="D35" s="131"/>
      <c r="E35" s="132" t="s">
        <v>179</v>
      </c>
    </row>
    <row r="36" spans="1:5" ht="15" thickBot="1" x14ac:dyDescent="0.4"/>
    <row r="37" spans="1:5" ht="30" customHeight="1" x14ac:dyDescent="0.35">
      <c r="A37" s="19" t="s">
        <v>197</v>
      </c>
      <c r="B37" s="20"/>
      <c r="C37" s="20"/>
      <c r="D37" s="20"/>
      <c r="E37" s="120"/>
    </row>
    <row r="38" spans="1:5" ht="30" customHeight="1" x14ac:dyDescent="0.35">
      <c r="A38" s="121" t="s">
        <v>70</v>
      </c>
      <c r="B38" s="122"/>
      <c r="C38" s="123" t="s">
        <v>13</v>
      </c>
      <c r="D38" s="123" t="s">
        <v>14</v>
      </c>
      <c r="E38" s="124" t="s">
        <v>71</v>
      </c>
    </row>
    <row r="39" spans="1:5" ht="80.150000000000006" customHeight="1" x14ac:dyDescent="0.35">
      <c r="A39" s="23">
        <v>1</v>
      </c>
      <c r="B39" s="24" t="s">
        <v>110</v>
      </c>
      <c r="C39" s="44" t="s">
        <v>336</v>
      </c>
      <c r="D39" s="24"/>
      <c r="E39" s="125">
        <f>IF(C39="Fully met", 1, IF(C39="Partially met",0.5, 0))</f>
        <v>1</v>
      </c>
    </row>
    <row r="40" spans="1:5" ht="80.150000000000006" customHeight="1" x14ac:dyDescent="0.35">
      <c r="A40" s="23">
        <v>2</v>
      </c>
      <c r="B40" s="24" t="s">
        <v>111</v>
      </c>
      <c r="C40" s="44" t="s">
        <v>336</v>
      </c>
      <c r="D40" s="24"/>
      <c r="E40" s="125">
        <f t="shared" ref="E40:E52" si="2">IF(C40="Fully met", 1, IF(C40="Partially met",0.5, 0))</f>
        <v>1</v>
      </c>
    </row>
    <row r="41" spans="1:5" ht="50.15" customHeight="1" x14ac:dyDescent="0.35">
      <c r="A41" s="23">
        <v>3</v>
      </c>
      <c r="B41" s="24" t="s">
        <v>112</v>
      </c>
      <c r="C41" s="44" t="s">
        <v>336</v>
      </c>
      <c r="D41" s="24"/>
      <c r="E41" s="125">
        <f t="shared" si="2"/>
        <v>1</v>
      </c>
    </row>
    <row r="42" spans="1:5" ht="50.15" customHeight="1" x14ac:dyDescent="0.35">
      <c r="A42" s="23">
        <v>4</v>
      </c>
      <c r="B42" s="24" t="s">
        <v>148</v>
      </c>
      <c r="C42" s="44" t="s">
        <v>336</v>
      </c>
      <c r="D42" s="24"/>
      <c r="E42" s="125">
        <f t="shared" si="2"/>
        <v>1</v>
      </c>
    </row>
    <row r="43" spans="1:5" ht="50.15" customHeight="1" x14ac:dyDescent="0.35">
      <c r="A43" s="23">
        <v>5</v>
      </c>
      <c r="B43" s="24" t="s">
        <v>114</v>
      </c>
      <c r="C43" s="44" t="s">
        <v>336</v>
      </c>
      <c r="D43" s="24"/>
      <c r="E43" s="125">
        <f t="shared" si="2"/>
        <v>1</v>
      </c>
    </row>
    <row r="44" spans="1:5" ht="50.15" customHeight="1" x14ac:dyDescent="0.35">
      <c r="A44" s="23">
        <v>6</v>
      </c>
      <c r="B44" s="24" t="s">
        <v>115</v>
      </c>
      <c r="C44" s="44" t="s">
        <v>337</v>
      </c>
      <c r="D44" s="24" t="s">
        <v>359</v>
      </c>
      <c r="E44" s="125">
        <f t="shared" si="2"/>
        <v>0.5</v>
      </c>
    </row>
    <row r="45" spans="1:5" ht="50.15" customHeight="1" x14ac:dyDescent="0.35">
      <c r="A45" s="23">
        <v>7</v>
      </c>
      <c r="B45" s="24" t="s">
        <v>218</v>
      </c>
      <c r="C45" s="44" t="s">
        <v>336</v>
      </c>
      <c r="D45" s="24"/>
      <c r="E45" s="125">
        <f t="shared" si="2"/>
        <v>1</v>
      </c>
    </row>
    <row r="46" spans="1:5" ht="50.15" customHeight="1" x14ac:dyDescent="0.35">
      <c r="A46" s="23">
        <v>8</v>
      </c>
      <c r="B46" s="24" t="s">
        <v>117</v>
      </c>
      <c r="C46" s="44" t="s">
        <v>336</v>
      </c>
      <c r="D46" s="24"/>
      <c r="E46" s="125">
        <f t="shared" si="2"/>
        <v>1</v>
      </c>
    </row>
    <row r="47" spans="1:5" ht="50.15" customHeight="1" x14ac:dyDescent="0.35">
      <c r="A47" s="23">
        <v>9</v>
      </c>
      <c r="B47" s="24" t="s">
        <v>219</v>
      </c>
      <c r="C47" s="44" t="s">
        <v>336</v>
      </c>
      <c r="D47" s="24"/>
      <c r="E47" s="125">
        <f t="shared" si="2"/>
        <v>1</v>
      </c>
    </row>
    <row r="48" spans="1:5" ht="50.15" customHeight="1" x14ac:dyDescent="0.35">
      <c r="A48" s="23">
        <v>10</v>
      </c>
      <c r="B48" s="24" t="s">
        <v>220</v>
      </c>
      <c r="C48" s="44" t="s">
        <v>336</v>
      </c>
      <c r="D48" s="24"/>
      <c r="E48" s="125">
        <f t="shared" si="2"/>
        <v>1</v>
      </c>
    </row>
    <row r="49" spans="1:5" ht="50.15" customHeight="1" x14ac:dyDescent="0.35">
      <c r="A49" s="23">
        <v>11</v>
      </c>
      <c r="B49" s="24" t="s">
        <v>200</v>
      </c>
      <c r="C49" s="44" t="s">
        <v>336</v>
      </c>
      <c r="D49" s="24"/>
      <c r="E49" s="125">
        <f t="shared" si="2"/>
        <v>1</v>
      </c>
    </row>
    <row r="50" spans="1:5" ht="50.15" customHeight="1" x14ac:dyDescent="0.35">
      <c r="A50" s="23">
        <v>12</v>
      </c>
      <c r="B50" s="24" t="s">
        <v>221</v>
      </c>
      <c r="C50" s="44" t="s">
        <v>334</v>
      </c>
      <c r="D50" s="24" t="s">
        <v>360</v>
      </c>
      <c r="E50" s="125">
        <f t="shared" si="2"/>
        <v>0</v>
      </c>
    </row>
    <row r="51" spans="1:5" ht="50.15" customHeight="1" x14ac:dyDescent="0.35">
      <c r="A51" s="23">
        <v>13</v>
      </c>
      <c r="B51" s="24" t="s">
        <v>106</v>
      </c>
      <c r="C51" s="44" t="s">
        <v>336</v>
      </c>
      <c r="D51" s="24"/>
      <c r="E51" s="125">
        <f t="shared" si="2"/>
        <v>1</v>
      </c>
    </row>
    <row r="52" spans="1:5" ht="50.15" customHeight="1" x14ac:dyDescent="0.35">
      <c r="A52" s="23">
        <v>14</v>
      </c>
      <c r="B52" s="24" t="s">
        <v>118</v>
      </c>
      <c r="C52" s="44" t="s">
        <v>337</v>
      </c>
      <c r="D52" s="24" t="s">
        <v>344</v>
      </c>
      <c r="E52" s="125">
        <f t="shared" si="2"/>
        <v>0.5</v>
      </c>
    </row>
    <row r="53" spans="1:5" ht="15.5" x14ac:dyDescent="0.35">
      <c r="A53" s="126" t="s">
        <v>83</v>
      </c>
      <c r="B53" s="127"/>
      <c r="C53" s="127"/>
      <c r="D53" s="128"/>
      <c r="E53" s="31">
        <f>SUM(E39:E52)</f>
        <v>12</v>
      </c>
    </row>
    <row r="54" spans="1:5" ht="15" thickBot="1" x14ac:dyDescent="0.4">
      <c r="A54" s="129"/>
      <c r="B54" s="130"/>
      <c r="C54" s="130"/>
      <c r="D54" s="131"/>
      <c r="E54" s="132" t="s">
        <v>243</v>
      </c>
    </row>
    <row r="55" spans="1:5" ht="15" thickBot="1" x14ac:dyDescent="0.4"/>
    <row r="56" spans="1:5" ht="30" customHeight="1" x14ac:dyDescent="0.35">
      <c r="A56" s="19" t="s">
        <v>201</v>
      </c>
      <c r="B56" s="20"/>
      <c r="C56" s="20"/>
      <c r="D56" s="20"/>
      <c r="E56" s="120"/>
    </row>
    <row r="57" spans="1:5" ht="30" customHeight="1" x14ac:dyDescent="0.35">
      <c r="A57" s="121" t="s">
        <v>70</v>
      </c>
      <c r="B57" s="122"/>
      <c r="C57" s="123" t="s">
        <v>13</v>
      </c>
      <c r="D57" s="123" t="s">
        <v>14</v>
      </c>
      <c r="E57" s="124" t="s">
        <v>71</v>
      </c>
    </row>
    <row r="58" spans="1:5" ht="50.15" customHeight="1" x14ac:dyDescent="0.35">
      <c r="A58" s="23">
        <v>1</v>
      </c>
      <c r="B58" s="24" t="s">
        <v>202</v>
      </c>
      <c r="C58" s="44" t="s">
        <v>337</v>
      </c>
      <c r="D58" s="24" t="s">
        <v>353</v>
      </c>
      <c r="E58" s="125">
        <f>IF(C58="Fully met", 1, IF(C58="Partially met",0.5, 0))</f>
        <v>0.5</v>
      </c>
    </row>
    <row r="59" spans="1:5" ht="50.15" customHeight="1" x14ac:dyDescent="0.35">
      <c r="A59" s="23">
        <v>2</v>
      </c>
      <c r="B59" s="24" t="s">
        <v>203</v>
      </c>
      <c r="C59" s="44" t="s">
        <v>337</v>
      </c>
      <c r="D59" s="24" t="s">
        <v>353</v>
      </c>
      <c r="E59" s="125">
        <f t="shared" ref="E59:E63" si="3">IF(C59="Fully met", 1, IF(C59="Partially met",0.5, 0))</f>
        <v>0.5</v>
      </c>
    </row>
    <row r="60" spans="1:5" ht="50.15" customHeight="1" x14ac:dyDescent="0.35">
      <c r="A60" s="23">
        <v>3</v>
      </c>
      <c r="B60" s="24" t="s">
        <v>153</v>
      </c>
      <c r="C60" s="44" t="s">
        <v>337</v>
      </c>
      <c r="D60" s="24"/>
      <c r="E60" s="125">
        <f t="shared" si="3"/>
        <v>0.5</v>
      </c>
    </row>
    <row r="61" spans="1:5" ht="50.15" customHeight="1" x14ac:dyDescent="0.35">
      <c r="A61" s="23">
        <v>4</v>
      </c>
      <c r="B61" s="24" t="s">
        <v>222</v>
      </c>
      <c r="C61" s="44" t="s">
        <v>334</v>
      </c>
      <c r="D61" s="24" t="s">
        <v>361</v>
      </c>
      <c r="E61" s="125">
        <f t="shared" si="3"/>
        <v>0</v>
      </c>
    </row>
    <row r="62" spans="1:5" ht="80.150000000000006" customHeight="1" x14ac:dyDescent="0.35">
      <c r="A62" s="23">
        <v>5</v>
      </c>
      <c r="B62" s="24" t="s">
        <v>223</v>
      </c>
      <c r="C62" s="44" t="s">
        <v>337</v>
      </c>
      <c r="D62" s="24" t="s">
        <v>354</v>
      </c>
      <c r="E62" s="125">
        <f t="shared" si="3"/>
        <v>0.5</v>
      </c>
    </row>
    <row r="63" spans="1:5" ht="50.15" customHeight="1" x14ac:dyDescent="0.35">
      <c r="A63" s="23">
        <v>6</v>
      </c>
      <c r="B63" s="24" t="s">
        <v>205</v>
      </c>
      <c r="C63" s="44" t="s">
        <v>336</v>
      </c>
      <c r="D63" s="24"/>
      <c r="E63" s="125">
        <f t="shared" si="3"/>
        <v>1</v>
      </c>
    </row>
    <row r="64" spans="1:5" ht="15.5" x14ac:dyDescent="0.35">
      <c r="A64" s="126" t="s">
        <v>83</v>
      </c>
      <c r="B64" s="127"/>
      <c r="C64" s="127"/>
      <c r="D64" s="128"/>
      <c r="E64" s="31">
        <f>SUM(E58:E63)</f>
        <v>3</v>
      </c>
    </row>
    <row r="65" spans="1:5" ht="15" thickBot="1" x14ac:dyDescent="0.4">
      <c r="A65" s="129"/>
      <c r="B65" s="130"/>
      <c r="C65" s="130"/>
      <c r="D65" s="131"/>
      <c r="E65" s="132" t="s">
        <v>181</v>
      </c>
    </row>
    <row r="66" spans="1:5" ht="15" thickBot="1" x14ac:dyDescent="0.4"/>
    <row r="67" spans="1:5" ht="30" customHeight="1" x14ac:dyDescent="0.35">
      <c r="A67" s="19" t="s">
        <v>206</v>
      </c>
      <c r="B67" s="20"/>
      <c r="C67" s="20"/>
      <c r="D67" s="20"/>
      <c r="E67" s="120"/>
    </row>
    <row r="68" spans="1:5" ht="30" customHeight="1" x14ac:dyDescent="0.35">
      <c r="A68" s="121" t="s">
        <v>70</v>
      </c>
      <c r="B68" s="122"/>
      <c r="C68" s="123" t="s">
        <v>13</v>
      </c>
      <c r="D68" s="123" t="s">
        <v>14</v>
      </c>
      <c r="E68" s="124" t="s">
        <v>71</v>
      </c>
    </row>
    <row r="69" spans="1:5" ht="80.150000000000006" customHeight="1" x14ac:dyDescent="0.35">
      <c r="A69" s="23">
        <v>1</v>
      </c>
      <c r="B69" s="24" t="s">
        <v>207</v>
      </c>
      <c r="C69" s="44" t="s">
        <v>336</v>
      </c>
      <c r="D69" s="24"/>
      <c r="E69" s="125">
        <f>IF(C69="Fully met", 1, IF(C69="Partially met",0.5, 0))</f>
        <v>1</v>
      </c>
    </row>
    <row r="70" spans="1:5" ht="50.15" customHeight="1" x14ac:dyDescent="0.35">
      <c r="A70" s="23">
        <v>2</v>
      </c>
      <c r="B70" s="24" t="s">
        <v>224</v>
      </c>
      <c r="C70" s="44" t="s">
        <v>336</v>
      </c>
      <c r="D70" s="24"/>
      <c r="E70" s="125">
        <f t="shared" ref="E70:E73" si="4">IF(C70="Fully met", 1, IF(C70="Partially met",0.5, 0))</f>
        <v>1</v>
      </c>
    </row>
    <row r="71" spans="1:5" ht="50.15" customHeight="1" x14ac:dyDescent="0.35">
      <c r="A71" s="23">
        <v>3</v>
      </c>
      <c r="B71" s="24" t="s">
        <v>161</v>
      </c>
      <c r="C71" s="44" t="s">
        <v>336</v>
      </c>
      <c r="D71" s="24"/>
      <c r="E71" s="125">
        <f t="shared" si="4"/>
        <v>1</v>
      </c>
    </row>
    <row r="72" spans="1:5" ht="50.15" customHeight="1" x14ac:dyDescent="0.35">
      <c r="A72" s="23">
        <v>4</v>
      </c>
      <c r="B72" s="24" t="s">
        <v>225</v>
      </c>
      <c r="C72" s="44" t="s">
        <v>337</v>
      </c>
      <c r="D72" s="24" t="s">
        <v>347</v>
      </c>
      <c r="E72" s="125">
        <f t="shared" si="4"/>
        <v>0.5</v>
      </c>
    </row>
    <row r="73" spans="1:5" ht="80.150000000000006" customHeight="1" x14ac:dyDescent="0.35">
      <c r="A73" s="23">
        <v>5</v>
      </c>
      <c r="B73" s="53" t="s">
        <v>208</v>
      </c>
      <c r="C73" s="44" t="s">
        <v>336</v>
      </c>
      <c r="D73" s="24"/>
      <c r="E73" s="125">
        <f t="shared" si="4"/>
        <v>1</v>
      </c>
    </row>
    <row r="74" spans="1:5" ht="15.5" x14ac:dyDescent="0.35">
      <c r="A74" s="52">
        <v>6</v>
      </c>
      <c r="B74" s="53" t="s">
        <v>226</v>
      </c>
      <c r="C74" s="54" t="s">
        <v>336</v>
      </c>
      <c r="D74" s="133"/>
      <c r="E74" s="137">
        <f>IF(C74="Fully met", 1, IF(C74="Partially met",0.5, 0))</f>
        <v>1</v>
      </c>
    </row>
    <row r="75" spans="1:5" ht="15.5" x14ac:dyDescent="0.35">
      <c r="A75" s="52"/>
      <c r="B75" s="58" t="s">
        <v>238</v>
      </c>
      <c r="C75" s="54"/>
      <c r="D75" s="133"/>
      <c r="E75" s="137"/>
    </row>
    <row r="76" spans="1:5" ht="15.5" x14ac:dyDescent="0.35">
      <c r="A76" s="52"/>
      <c r="B76" s="58" t="s">
        <v>239</v>
      </c>
      <c r="C76" s="54"/>
      <c r="D76" s="133"/>
      <c r="E76" s="137"/>
    </row>
    <row r="77" spans="1:5" ht="15.5" x14ac:dyDescent="0.35">
      <c r="A77" s="52"/>
      <c r="B77" s="58" t="s">
        <v>240</v>
      </c>
      <c r="C77" s="54"/>
      <c r="D77" s="133"/>
      <c r="E77" s="137"/>
    </row>
    <row r="78" spans="1:5" ht="15.5" x14ac:dyDescent="0.35">
      <c r="A78" s="52"/>
      <c r="B78" s="58" t="s">
        <v>241</v>
      </c>
      <c r="C78" s="54"/>
      <c r="D78" s="133"/>
      <c r="E78" s="137"/>
    </row>
    <row r="79" spans="1:5" ht="15.5" x14ac:dyDescent="0.35">
      <c r="A79" s="52"/>
      <c r="B79" s="59" t="s">
        <v>242</v>
      </c>
      <c r="C79" s="54"/>
      <c r="D79" s="133"/>
      <c r="E79" s="137"/>
    </row>
    <row r="80" spans="1:5" ht="50.15" customHeight="1" x14ac:dyDescent="0.35">
      <c r="A80" s="23">
        <v>7</v>
      </c>
      <c r="B80" s="61" t="s">
        <v>163</v>
      </c>
      <c r="C80" s="44" t="s">
        <v>336</v>
      </c>
      <c r="D80" s="24"/>
      <c r="E80" s="125">
        <f>IF(C80="Fully met", 1, IF(C80="Partially met",0.5, 0))</f>
        <v>1</v>
      </c>
    </row>
    <row r="81" spans="1:5" ht="50.15" customHeight="1" x14ac:dyDescent="0.35">
      <c r="A81" s="23">
        <v>8</v>
      </c>
      <c r="B81" s="24" t="s">
        <v>227</v>
      </c>
      <c r="C81" s="44" t="s">
        <v>336</v>
      </c>
      <c r="D81" s="24"/>
      <c r="E81" s="125">
        <f t="shared" ref="E81:E87" si="5">IF(C81="Fully met", 1, IF(C81="Partially met",0.5, 0))</f>
        <v>1</v>
      </c>
    </row>
    <row r="82" spans="1:5" ht="50.15" customHeight="1" x14ac:dyDescent="0.35">
      <c r="A82" s="23">
        <v>9</v>
      </c>
      <c r="B82" s="24" t="s">
        <v>228</v>
      </c>
      <c r="C82" s="44" t="s">
        <v>336</v>
      </c>
      <c r="D82" s="24"/>
      <c r="E82" s="125">
        <f t="shared" si="5"/>
        <v>1</v>
      </c>
    </row>
    <row r="83" spans="1:5" ht="80.150000000000006" customHeight="1" x14ac:dyDescent="0.35">
      <c r="A83" s="23">
        <v>10</v>
      </c>
      <c r="B83" s="24" t="s">
        <v>209</v>
      </c>
      <c r="C83" s="44" t="s">
        <v>336</v>
      </c>
      <c r="D83" s="24"/>
      <c r="E83" s="125">
        <f t="shared" si="5"/>
        <v>1</v>
      </c>
    </row>
    <row r="84" spans="1:5" ht="50.15" customHeight="1" x14ac:dyDescent="0.35">
      <c r="A84" s="23">
        <v>11</v>
      </c>
      <c r="B84" s="24" t="s">
        <v>210</v>
      </c>
      <c r="C84" s="44" t="s">
        <v>336</v>
      </c>
      <c r="D84" s="24"/>
      <c r="E84" s="125">
        <f t="shared" si="5"/>
        <v>1</v>
      </c>
    </row>
    <row r="85" spans="1:5" ht="80.150000000000006" customHeight="1" x14ac:dyDescent="0.35">
      <c r="A85" s="23">
        <v>12</v>
      </c>
      <c r="B85" s="24" t="s">
        <v>229</v>
      </c>
      <c r="C85" s="44" t="s">
        <v>336</v>
      </c>
      <c r="D85" s="24"/>
      <c r="E85" s="125">
        <f t="shared" si="5"/>
        <v>1</v>
      </c>
    </row>
    <row r="86" spans="1:5" ht="80.150000000000006" customHeight="1" x14ac:dyDescent="0.35">
      <c r="A86" s="23">
        <v>13</v>
      </c>
      <c r="B86" s="24" t="s">
        <v>230</v>
      </c>
      <c r="C86" s="44" t="s">
        <v>337</v>
      </c>
      <c r="D86" s="24" t="s">
        <v>355</v>
      </c>
      <c r="E86" s="125">
        <f t="shared" si="5"/>
        <v>0.5</v>
      </c>
    </row>
    <row r="87" spans="1:5" ht="50.15" customHeight="1" x14ac:dyDescent="0.35">
      <c r="A87" s="23">
        <v>14</v>
      </c>
      <c r="B87" s="24" t="s">
        <v>167</v>
      </c>
      <c r="C87" s="44" t="s">
        <v>336</v>
      </c>
      <c r="D87" s="24"/>
      <c r="E87" s="125">
        <f t="shared" si="5"/>
        <v>1</v>
      </c>
    </row>
    <row r="88" spans="1:5" ht="15.5" x14ac:dyDescent="0.35">
      <c r="A88" s="126" t="s">
        <v>83</v>
      </c>
      <c r="B88" s="127"/>
      <c r="C88" s="127"/>
      <c r="D88" s="128"/>
      <c r="E88" s="31">
        <f>SUM(E69:E87)</f>
        <v>13</v>
      </c>
    </row>
    <row r="89" spans="1:5" ht="15" thickBot="1" x14ac:dyDescent="0.4">
      <c r="A89" s="129"/>
      <c r="B89" s="130"/>
      <c r="C89" s="130"/>
      <c r="D89" s="131"/>
      <c r="E89" s="132" t="s">
        <v>243</v>
      </c>
    </row>
  </sheetData>
  <sheetProtection algorithmName="SHA-512" hashValue="TK0EQ/CfERQGAnZX+i9RhwmaVI/lfmYNFy3ZS9yUWi4mtculk0VCFyFBbuYdKjUM2mmwMqzcDvCawJlALLqX4g==" saltValue="Kpn813U6y0SAGESyafMUhw==" spinCount="100000" sheet="1" objects="1" scenarios="1" formatCells="0"/>
  <mergeCells count="23">
    <mergeCell ref="A88:D89"/>
    <mergeCell ref="C12:C19"/>
    <mergeCell ref="C74:C79"/>
    <mergeCell ref="A74:A79"/>
    <mergeCell ref="D74:D79"/>
    <mergeCell ref="A37:E37"/>
    <mergeCell ref="A38:B38"/>
    <mergeCell ref="A12:A19"/>
    <mergeCell ref="D12:D19"/>
    <mergeCell ref="E12:E19"/>
    <mergeCell ref="A34:D35"/>
    <mergeCell ref="A53:D54"/>
    <mergeCell ref="E74:E79"/>
    <mergeCell ref="A67:E67"/>
    <mergeCell ref="A68:B68"/>
    <mergeCell ref="A56:E56"/>
    <mergeCell ref="A57:B57"/>
    <mergeCell ref="A64:D65"/>
    <mergeCell ref="A1:E1"/>
    <mergeCell ref="A5:E5"/>
    <mergeCell ref="A7:E7"/>
    <mergeCell ref="A8:B8"/>
    <mergeCell ref="A3:E3"/>
  </mergeCells>
  <dataValidations count="1">
    <dataValidation type="list" allowBlank="1" showInputMessage="1" showErrorMessage="1" sqref="C9:C33 C39:C52 C58:C63 C69:C87"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36" max="16383" man="1"/>
    <brk id="55" max="16383" man="1"/>
    <brk id="66" max="16383" man="1"/>
    <brk id="79"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topLeftCell="A11" zoomScaleNormal="100" workbookViewId="0">
      <selection activeCell="A11" sqref="A1:XFD1048576"/>
    </sheetView>
  </sheetViews>
  <sheetFormatPr defaultRowHeight="14.5" x14ac:dyDescent="0.35"/>
  <cols>
    <col min="1" max="1" width="4.54296875" style="15" customWidth="1"/>
    <col min="2" max="2" width="55.54296875" style="15" customWidth="1"/>
    <col min="3" max="3" width="14.54296875" style="15" customWidth="1"/>
    <col min="4" max="4" width="40.54296875" style="15" customWidth="1"/>
    <col min="5" max="5" width="9.54296875" style="17" customWidth="1"/>
    <col min="6" max="16384" width="8.7265625" style="15"/>
  </cols>
  <sheetData>
    <row r="1" spans="1:5" s="115" customFormat="1" ht="18.5" x14ac:dyDescent="0.35">
      <c r="A1" s="14" t="s">
        <v>10</v>
      </c>
      <c r="B1" s="14"/>
      <c r="C1" s="14"/>
      <c r="D1" s="14"/>
      <c r="E1" s="14"/>
    </row>
    <row r="2" spans="1:5" s="115" customFormat="1" ht="15.5" x14ac:dyDescent="0.35">
      <c r="A2" s="116"/>
      <c r="E2" s="117"/>
    </row>
    <row r="3" spans="1:5" s="115" customFormat="1" ht="15.5" x14ac:dyDescent="0.35">
      <c r="A3" s="18" t="s">
        <v>68</v>
      </c>
      <c r="B3" s="18"/>
      <c r="C3" s="18"/>
      <c r="D3" s="18"/>
      <c r="E3" s="18"/>
    </row>
    <row r="4" spans="1:5" s="115" customFormat="1" x14ac:dyDescent="0.35">
      <c r="E4" s="117"/>
    </row>
    <row r="5" spans="1:5" s="115" customFormat="1" ht="18.5" x14ac:dyDescent="0.45">
      <c r="A5" s="118" t="s">
        <v>231</v>
      </c>
      <c r="B5" s="118"/>
      <c r="C5" s="118"/>
      <c r="D5" s="118"/>
      <c r="E5" s="118"/>
    </row>
    <row r="6" spans="1:5" ht="15" thickBot="1" x14ac:dyDescent="0.4"/>
    <row r="7" spans="1:5" ht="30" customHeight="1" x14ac:dyDescent="0.35">
      <c r="A7" s="19" t="s">
        <v>237</v>
      </c>
      <c r="B7" s="20"/>
      <c r="C7" s="20"/>
      <c r="D7" s="20"/>
      <c r="E7" s="120"/>
    </row>
    <row r="8" spans="1:5" ht="30" customHeight="1" x14ac:dyDescent="0.35">
      <c r="A8" s="145" t="s">
        <v>70</v>
      </c>
      <c r="B8" s="146"/>
      <c r="C8" s="123" t="s">
        <v>13</v>
      </c>
      <c r="D8" s="123" t="s">
        <v>14</v>
      </c>
      <c r="E8" s="124" t="s">
        <v>71</v>
      </c>
    </row>
    <row r="9" spans="1:5" ht="50.15" customHeight="1" x14ac:dyDescent="0.35">
      <c r="A9" s="23">
        <v>1</v>
      </c>
      <c r="B9" s="24" t="s">
        <v>232</v>
      </c>
      <c r="C9" s="44" t="s">
        <v>337</v>
      </c>
      <c r="D9" s="24" t="s">
        <v>363</v>
      </c>
      <c r="E9" s="125">
        <f>IF(C9="Fully met", 1, IF(C9="Partially met",0.5, 0))</f>
        <v>0.5</v>
      </c>
    </row>
    <row r="10" spans="1:5" ht="50.15" customHeight="1" x14ac:dyDescent="0.35">
      <c r="A10" s="23">
        <v>2</v>
      </c>
      <c r="B10" s="24" t="s">
        <v>233</v>
      </c>
      <c r="C10" s="44" t="s">
        <v>337</v>
      </c>
      <c r="D10" s="24" t="s">
        <v>364</v>
      </c>
      <c r="E10" s="125">
        <f t="shared" ref="E10:E13" si="0">IF(C10="Fully met", 1, IF(C10="Partially met",0.5, 0))</f>
        <v>0.5</v>
      </c>
    </row>
    <row r="11" spans="1:5" ht="50.15" customHeight="1" x14ac:dyDescent="0.35">
      <c r="A11" s="23">
        <v>3</v>
      </c>
      <c r="B11" s="24" t="s">
        <v>234</v>
      </c>
      <c r="C11" s="44" t="s">
        <v>337</v>
      </c>
      <c r="D11" s="24" t="s">
        <v>365</v>
      </c>
      <c r="E11" s="125">
        <f t="shared" si="0"/>
        <v>0.5</v>
      </c>
    </row>
    <row r="12" spans="1:5" ht="50.15" customHeight="1" x14ac:dyDescent="0.35">
      <c r="A12" s="23">
        <v>4</v>
      </c>
      <c r="B12" s="24" t="s">
        <v>235</v>
      </c>
      <c r="C12" s="44" t="s">
        <v>336</v>
      </c>
      <c r="D12" s="24"/>
      <c r="E12" s="125">
        <f t="shared" si="0"/>
        <v>1</v>
      </c>
    </row>
    <row r="13" spans="1:5" ht="50.15" customHeight="1" x14ac:dyDescent="0.35">
      <c r="A13" s="23">
        <v>5</v>
      </c>
      <c r="B13" s="24" t="s">
        <v>236</v>
      </c>
      <c r="C13" s="44" t="s">
        <v>336</v>
      </c>
      <c r="D13" s="24"/>
      <c r="E13" s="125">
        <f t="shared" si="0"/>
        <v>1</v>
      </c>
    </row>
    <row r="14" spans="1:5" ht="15.5" x14ac:dyDescent="0.35">
      <c r="A14" s="126" t="s">
        <v>83</v>
      </c>
      <c r="B14" s="127"/>
      <c r="C14" s="127"/>
      <c r="D14" s="128"/>
      <c r="E14" s="31">
        <f>SUM(E9:E13)</f>
        <v>3.5</v>
      </c>
    </row>
    <row r="15" spans="1:5" ht="15" thickBot="1" x14ac:dyDescent="0.4">
      <c r="A15" s="129"/>
      <c r="B15" s="130"/>
      <c r="C15" s="130"/>
      <c r="D15" s="131"/>
      <c r="E15" s="132" t="s">
        <v>21</v>
      </c>
    </row>
  </sheetData>
  <sheetProtection algorithmName="SHA-512" hashValue="GppZ7dBgIvE8Rmfb35fW30bGYhxAaH0rErjwRJHUpqQPPpwgJ2gtexYKYuQvzE8X1d4lGgpLreXnvkX3C2jgeg==" saltValue="BIWBwNPSTEXQk+Dsib3CrA==" spinCount="100000" sheet="1" objects="1" scenarios="1" formatCells="0"/>
  <mergeCells count="6">
    <mergeCell ref="A14:D15"/>
    <mergeCell ref="A1:E1"/>
    <mergeCell ref="A5:E5"/>
    <mergeCell ref="A7:E7"/>
    <mergeCell ref="A8:B8"/>
    <mergeCell ref="A3:E3"/>
  </mergeCells>
  <dataValidations count="1">
    <dataValidation type="list" allowBlank="1" showInputMessage="1" showErrorMessage="1" sqref="C9:C13" xr:uid="{00000000-0002-0000-07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0"/>
  <sheetViews>
    <sheetView topLeftCell="A64" zoomScaleNormal="100" workbookViewId="0">
      <selection activeCell="A66" sqref="A1:XFD1048576"/>
    </sheetView>
  </sheetViews>
  <sheetFormatPr defaultColWidth="8.7265625" defaultRowHeight="14.5" x14ac:dyDescent="0.35"/>
  <cols>
    <col min="1" max="1" width="25.54296875" style="115" customWidth="1"/>
    <col min="2" max="2" width="20.54296875" style="115" customWidth="1"/>
    <col min="3" max="4" width="40.54296875" style="115" customWidth="1"/>
    <col min="5" max="16384" width="8.7265625" style="115"/>
  </cols>
  <sheetData>
    <row r="1" spans="1:4" ht="18.5" x14ac:dyDescent="0.35">
      <c r="A1" s="14" t="s">
        <v>244</v>
      </c>
      <c r="B1" s="14"/>
      <c r="C1" s="14"/>
      <c r="D1" s="14"/>
    </row>
    <row r="2" spans="1:4" ht="15.5" x14ac:dyDescent="0.35">
      <c r="A2" s="163"/>
    </row>
    <row r="3" spans="1:4" ht="110.15" customHeight="1" x14ac:dyDescent="0.35">
      <c r="A3" s="164" t="s">
        <v>303</v>
      </c>
      <c r="B3" s="164"/>
      <c r="C3" s="164"/>
      <c r="D3" s="164"/>
    </row>
    <row r="4" spans="1:4" ht="29.15" customHeight="1" thickBot="1" x14ac:dyDescent="0.4">
      <c r="A4" s="165"/>
    </row>
    <row r="5" spans="1:4" ht="30" customHeight="1" x14ac:dyDescent="0.35">
      <c r="A5" s="166" t="s">
        <v>11</v>
      </c>
      <c r="B5" s="167"/>
      <c r="C5" s="167"/>
      <c r="D5" s="168"/>
    </row>
    <row r="6" spans="1:4" ht="30" customHeight="1" x14ac:dyDescent="0.35">
      <c r="A6" s="169" t="s">
        <v>245</v>
      </c>
      <c r="B6" s="170"/>
      <c r="C6" s="171" t="s">
        <v>246</v>
      </c>
      <c r="D6" s="172" t="s">
        <v>1</v>
      </c>
    </row>
    <row r="7" spans="1:4" ht="25" customHeight="1" x14ac:dyDescent="0.35">
      <c r="A7" s="173" t="s">
        <v>286</v>
      </c>
      <c r="B7" s="174"/>
      <c r="C7" s="175">
        <f>'Phase 1'!E11</f>
        <v>5</v>
      </c>
      <c r="D7" s="176" t="s">
        <v>21</v>
      </c>
    </row>
    <row r="8" spans="1:4" ht="25" customHeight="1" x14ac:dyDescent="0.35">
      <c r="A8" s="173" t="s">
        <v>287</v>
      </c>
      <c r="B8" s="174"/>
      <c r="C8" s="175">
        <f>'Phase 1'!E18</f>
        <v>3</v>
      </c>
      <c r="D8" s="176" t="s">
        <v>27</v>
      </c>
    </row>
    <row r="9" spans="1:4" ht="25" customHeight="1" x14ac:dyDescent="0.35">
      <c r="A9" s="173" t="s">
        <v>288</v>
      </c>
      <c r="B9" s="174"/>
      <c r="C9" s="175">
        <f>'Phase 1'!E25</f>
        <v>3</v>
      </c>
      <c r="D9" s="176" t="s">
        <v>27</v>
      </c>
    </row>
    <row r="10" spans="1:4" ht="25" customHeight="1" x14ac:dyDescent="0.35">
      <c r="A10" s="173" t="s">
        <v>289</v>
      </c>
      <c r="B10" s="174"/>
      <c r="C10" s="175">
        <f>'Phase 1'!E36</f>
        <v>7</v>
      </c>
      <c r="D10" s="176" t="s">
        <v>63</v>
      </c>
    </row>
    <row r="11" spans="1:4" ht="25" customHeight="1" x14ac:dyDescent="0.35">
      <c r="A11" s="173" t="s">
        <v>290</v>
      </c>
      <c r="B11" s="174"/>
      <c r="C11" s="175">
        <f>'Phase 1'!E44</f>
        <v>4</v>
      </c>
      <c r="D11" s="176" t="s">
        <v>61</v>
      </c>
    </row>
    <row r="12" spans="1:4" ht="25" customHeight="1" x14ac:dyDescent="0.35">
      <c r="A12" s="173" t="s">
        <v>291</v>
      </c>
      <c r="B12" s="174"/>
      <c r="C12" s="175">
        <f>'Phase 1'!C61</f>
        <v>0</v>
      </c>
      <c r="D12" s="176" t="s">
        <v>21</v>
      </c>
    </row>
    <row r="13" spans="1:4" ht="25" customHeight="1" x14ac:dyDescent="0.35">
      <c r="A13" s="177" t="s">
        <v>292</v>
      </c>
      <c r="B13" s="178"/>
      <c r="C13" s="175">
        <f>'Phase 1'!B67</f>
        <v>25</v>
      </c>
      <c r="D13" s="176" t="s">
        <v>67</v>
      </c>
    </row>
    <row r="14" spans="1:4" ht="25" customHeight="1" thickBot="1" x14ac:dyDescent="0.4">
      <c r="A14" s="179" t="s">
        <v>2</v>
      </c>
      <c r="B14" s="180"/>
      <c r="C14" s="181" t="str">
        <f>'Phase 1'!C69</f>
        <v>21-27 points = program moves to Phase 2</v>
      </c>
      <c r="D14" s="182"/>
    </row>
    <row r="15" spans="1:4" ht="15.5" x14ac:dyDescent="0.35">
      <c r="A15" s="165"/>
    </row>
    <row r="16" spans="1:4" ht="15.5" x14ac:dyDescent="0.35">
      <c r="A16" s="165"/>
    </row>
    <row r="17" spans="1:4" ht="15.5" x14ac:dyDescent="0.35">
      <c r="A17" s="165"/>
    </row>
    <row r="18" spans="1:4" ht="15.5" x14ac:dyDescent="0.35">
      <c r="A18" s="165"/>
    </row>
    <row r="19" spans="1:4" ht="15.5" x14ac:dyDescent="0.35">
      <c r="A19" s="18" t="s">
        <v>68</v>
      </c>
      <c r="B19" s="18"/>
      <c r="C19" s="18"/>
      <c r="D19" s="18"/>
    </row>
    <row r="20" spans="1:4" ht="15" thickBot="1" x14ac:dyDescent="0.4"/>
    <row r="21" spans="1:4" ht="30" customHeight="1" x14ac:dyDescent="0.35">
      <c r="A21" s="183" t="s">
        <v>0</v>
      </c>
      <c r="B21" s="184"/>
      <c r="C21" s="184"/>
      <c r="D21" s="185"/>
    </row>
    <row r="22" spans="1:4" ht="25" customHeight="1" x14ac:dyDescent="0.35">
      <c r="A22" s="159" t="s">
        <v>245</v>
      </c>
      <c r="B22" s="171" t="s">
        <v>246</v>
      </c>
      <c r="C22" s="171" t="s">
        <v>1</v>
      </c>
      <c r="D22" s="172" t="s">
        <v>325</v>
      </c>
    </row>
    <row r="23" spans="1:4" ht="25" customHeight="1" x14ac:dyDescent="0.35">
      <c r="A23" s="186" t="s">
        <v>247</v>
      </c>
      <c r="B23" s="187">
        <f>'Phase 2 Kindergarten'!E21</f>
        <v>10</v>
      </c>
      <c r="C23" s="188" t="s">
        <v>293</v>
      </c>
      <c r="D23" s="189" t="s">
        <v>343</v>
      </c>
    </row>
    <row r="24" spans="1:4" ht="25" customHeight="1" x14ac:dyDescent="0.35">
      <c r="A24" s="186"/>
      <c r="B24" s="190" t="s">
        <v>253</v>
      </c>
      <c r="C24" s="188"/>
      <c r="D24" s="189"/>
    </row>
    <row r="25" spans="1:4" ht="25" customHeight="1" x14ac:dyDescent="0.35">
      <c r="A25" s="186" t="s">
        <v>248</v>
      </c>
      <c r="B25" s="187">
        <f>'Phase 2 Kindergarten'!E56</f>
        <v>21</v>
      </c>
      <c r="C25" s="188" t="s">
        <v>294</v>
      </c>
      <c r="D25" s="137" t="s">
        <v>343</v>
      </c>
    </row>
    <row r="26" spans="1:4" ht="25" customHeight="1" x14ac:dyDescent="0.35">
      <c r="A26" s="186"/>
      <c r="B26" s="190" t="s">
        <v>254</v>
      </c>
      <c r="C26" s="188"/>
      <c r="D26" s="137"/>
    </row>
    <row r="27" spans="1:4" ht="25" customHeight="1" x14ac:dyDescent="0.35">
      <c r="A27" s="186" t="s">
        <v>249</v>
      </c>
      <c r="B27" s="191">
        <f>'Phase 2 Kindergarten'!E72</f>
        <v>8</v>
      </c>
      <c r="C27" s="188" t="s">
        <v>295</v>
      </c>
      <c r="D27" s="137" t="s">
        <v>342</v>
      </c>
    </row>
    <row r="28" spans="1:4" ht="25" customHeight="1" x14ac:dyDescent="0.35">
      <c r="A28" s="186"/>
      <c r="B28" s="190" t="s">
        <v>255</v>
      </c>
      <c r="C28" s="188"/>
      <c r="D28" s="137"/>
    </row>
    <row r="29" spans="1:4" ht="25" customHeight="1" x14ac:dyDescent="0.35">
      <c r="A29" s="186" t="s">
        <v>250</v>
      </c>
      <c r="B29" s="191">
        <f>'Phase 2 Kindergarten'!E86</f>
        <v>6.5</v>
      </c>
      <c r="C29" s="192" t="s">
        <v>323</v>
      </c>
      <c r="D29" s="137" t="s">
        <v>342</v>
      </c>
    </row>
    <row r="30" spans="1:4" ht="25" customHeight="1" x14ac:dyDescent="0.35">
      <c r="A30" s="186"/>
      <c r="B30" s="190" t="s">
        <v>322</v>
      </c>
      <c r="C30" s="192"/>
      <c r="D30" s="137"/>
    </row>
    <row r="31" spans="1:4" ht="25" customHeight="1" x14ac:dyDescent="0.35">
      <c r="A31" s="193" t="s">
        <v>251</v>
      </c>
      <c r="B31" s="194"/>
      <c r="C31" s="194"/>
      <c r="D31" s="195" t="s">
        <v>342</v>
      </c>
    </row>
    <row r="32" spans="1:4" ht="100" customHeight="1" thickBot="1" x14ac:dyDescent="0.4">
      <c r="A32" s="196" t="s">
        <v>252</v>
      </c>
      <c r="B32" s="197" t="s">
        <v>430</v>
      </c>
      <c r="C32" s="197"/>
      <c r="D32" s="198"/>
    </row>
    <row r="33" spans="1:4" ht="15" thickBot="1" x14ac:dyDescent="0.4"/>
    <row r="34" spans="1:4" ht="30" customHeight="1" x14ac:dyDescent="0.35">
      <c r="A34" s="183" t="s">
        <v>136</v>
      </c>
      <c r="B34" s="184"/>
      <c r="C34" s="184"/>
      <c r="D34" s="185"/>
    </row>
    <row r="35" spans="1:4" ht="25" customHeight="1" x14ac:dyDescent="0.35">
      <c r="A35" s="159" t="s">
        <v>245</v>
      </c>
      <c r="B35" s="171" t="s">
        <v>246</v>
      </c>
      <c r="C35" s="171" t="s">
        <v>1</v>
      </c>
      <c r="D35" s="172" t="s">
        <v>325</v>
      </c>
    </row>
    <row r="36" spans="1:4" ht="25" customHeight="1" x14ac:dyDescent="0.35">
      <c r="A36" s="186" t="s">
        <v>247</v>
      </c>
      <c r="B36" s="187">
        <f>'Phase 2 First Grade'!E20</f>
        <v>9.5</v>
      </c>
      <c r="C36" s="199" t="s">
        <v>296</v>
      </c>
      <c r="D36" s="137" t="s">
        <v>343</v>
      </c>
    </row>
    <row r="37" spans="1:4" ht="25" customHeight="1" x14ac:dyDescent="0.35">
      <c r="A37" s="186"/>
      <c r="B37" s="190" t="s">
        <v>255</v>
      </c>
      <c r="C37" s="200"/>
      <c r="D37" s="137"/>
    </row>
    <row r="38" spans="1:4" ht="25" customHeight="1" x14ac:dyDescent="0.35">
      <c r="A38" s="186" t="s">
        <v>248</v>
      </c>
      <c r="B38" s="187">
        <f>'Phase 2 First Grade'!E50</f>
        <v>15</v>
      </c>
      <c r="C38" s="199" t="s">
        <v>298</v>
      </c>
      <c r="D38" s="137" t="s">
        <v>343</v>
      </c>
    </row>
    <row r="39" spans="1:4" ht="25" customHeight="1" x14ac:dyDescent="0.35">
      <c r="A39" s="186"/>
      <c r="B39" s="190" t="s">
        <v>256</v>
      </c>
      <c r="C39" s="200"/>
      <c r="D39" s="137"/>
    </row>
    <row r="40" spans="1:4" ht="25" customHeight="1" x14ac:dyDescent="0.35">
      <c r="A40" s="186" t="s">
        <v>249</v>
      </c>
      <c r="B40" s="191">
        <f>'Phase 2 First Grade'!E65</f>
        <v>8.5</v>
      </c>
      <c r="C40" s="199" t="s">
        <v>308</v>
      </c>
      <c r="D40" s="137" t="s">
        <v>343</v>
      </c>
    </row>
    <row r="41" spans="1:4" ht="25" customHeight="1" x14ac:dyDescent="0.35">
      <c r="A41" s="186"/>
      <c r="B41" s="190" t="s">
        <v>257</v>
      </c>
      <c r="C41" s="200"/>
      <c r="D41" s="137"/>
    </row>
    <row r="42" spans="1:4" ht="25" customHeight="1" x14ac:dyDescent="0.35">
      <c r="A42" s="201" t="s">
        <v>258</v>
      </c>
      <c r="B42" s="191">
        <f>'Phase 2 First Grade'!E76</f>
        <v>4</v>
      </c>
      <c r="C42" s="199" t="s">
        <v>297</v>
      </c>
      <c r="D42" s="134" t="s">
        <v>342</v>
      </c>
    </row>
    <row r="43" spans="1:4" ht="25" customHeight="1" x14ac:dyDescent="0.35">
      <c r="A43" s="202"/>
      <c r="B43" s="190" t="s">
        <v>260</v>
      </c>
      <c r="C43" s="200"/>
      <c r="D43" s="136"/>
    </row>
    <row r="44" spans="1:4" ht="25" customHeight="1" x14ac:dyDescent="0.35">
      <c r="A44" s="201" t="s">
        <v>259</v>
      </c>
      <c r="B44" s="203">
        <f>'Phase 2 First Grade'!E102</f>
        <v>10</v>
      </c>
      <c r="C44" s="199" t="s">
        <v>324</v>
      </c>
      <c r="D44" s="134" t="s">
        <v>343</v>
      </c>
    </row>
    <row r="45" spans="1:4" ht="25" customHeight="1" x14ac:dyDescent="0.35">
      <c r="A45" s="202"/>
      <c r="B45" s="190" t="s">
        <v>265</v>
      </c>
      <c r="C45" s="200"/>
      <c r="D45" s="136"/>
    </row>
    <row r="46" spans="1:4" ht="25" customHeight="1" x14ac:dyDescent="0.35">
      <c r="A46" s="193" t="s">
        <v>251</v>
      </c>
      <c r="B46" s="194"/>
      <c r="C46" s="194"/>
      <c r="D46" s="195" t="s">
        <v>343</v>
      </c>
    </row>
    <row r="47" spans="1:4" ht="100" customHeight="1" thickBot="1" x14ac:dyDescent="0.4">
      <c r="A47" s="204" t="s">
        <v>252</v>
      </c>
      <c r="B47" s="197" t="s">
        <v>431</v>
      </c>
      <c r="C47" s="197"/>
      <c r="D47" s="198"/>
    </row>
    <row r="48" spans="1:4" ht="15" thickBot="1" x14ac:dyDescent="0.4"/>
    <row r="49" spans="1:4" ht="30" customHeight="1" x14ac:dyDescent="0.35">
      <c r="A49" s="183" t="s">
        <v>182</v>
      </c>
      <c r="B49" s="184"/>
      <c r="C49" s="184"/>
      <c r="D49" s="185"/>
    </row>
    <row r="50" spans="1:4" ht="25" customHeight="1" x14ac:dyDescent="0.35">
      <c r="A50" s="159" t="s">
        <v>245</v>
      </c>
      <c r="B50" s="205" t="s">
        <v>246</v>
      </c>
      <c r="C50" s="171" t="s">
        <v>1</v>
      </c>
      <c r="D50" s="172" t="s">
        <v>325</v>
      </c>
    </row>
    <row r="51" spans="1:4" ht="25" customHeight="1" x14ac:dyDescent="0.35">
      <c r="A51" s="186" t="s">
        <v>261</v>
      </c>
      <c r="B51" s="191">
        <f>'Phase 2 Second Grade'!E34</f>
        <v>15.5</v>
      </c>
      <c r="C51" s="188" t="s">
        <v>298</v>
      </c>
      <c r="D51" s="137" t="s">
        <v>343</v>
      </c>
    </row>
    <row r="52" spans="1:4" ht="25" customHeight="1" x14ac:dyDescent="0.35">
      <c r="A52" s="186"/>
      <c r="B52" s="190" t="s">
        <v>256</v>
      </c>
      <c r="C52" s="188"/>
      <c r="D52" s="137"/>
    </row>
    <row r="53" spans="1:4" ht="25" customHeight="1" x14ac:dyDescent="0.35">
      <c r="A53" s="186" t="s">
        <v>262</v>
      </c>
      <c r="B53" s="191">
        <f>'Phase 2 Second Grade'!E52</f>
        <v>12</v>
      </c>
      <c r="C53" s="188" t="s">
        <v>309</v>
      </c>
      <c r="D53" s="137" t="s">
        <v>343</v>
      </c>
    </row>
    <row r="54" spans="1:4" ht="25" customHeight="1" x14ac:dyDescent="0.35">
      <c r="A54" s="186"/>
      <c r="B54" s="190" t="s">
        <v>265</v>
      </c>
      <c r="C54" s="188"/>
      <c r="D54" s="137"/>
    </row>
    <row r="55" spans="1:4" ht="25" customHeight="1" x14ac:dyDescent="0.35">
      <c r="A55" s="186" t="s">
        <v>263</v>
      </c>
      <c r="B55" s="191">
        <f>'Phase 2 Second Grade'!E63</f>
        <v>3.5</v>
      </c>
      <c r="C55" s="206" t="s">
        <v>297</v>
      </c>
      <c r="D55" s="137" t="s">
        <v>342</v>
      </c>
    </row>
    <row r="56" spans="1:4" ht="25" customHeight="1" x14ac:dyDescent="0.35">
      <c r="A56" s="186"/>
      <c r="B56" s="190" t="s">
        <v>260</v>
      </c>
      <c r="C56" s="207"/>
      <c r="D56" s="137"/>
    </row>
    <row r="57" spans="1:4" ht="25" customHeight="1" x14ac:dyDescent="0.35">
      <c r="A57" s="186" t="s">
        <v>264</v>
      </c>
      <c r="B57" s="191">
        <f>'Phase 2 Second Grade'!E85</f>
        <v>11</v>
      </c>
      <c r="C57" s="188" t="s">
        <v>293</v>
      </c>
      <c r="D57" s="137" t="s">
        <v>343</v>
      </c>
    </row>
    <row r="58" spans="1:4" ht="25" customHeight="1" x14ac:dyDescent="0.35">
      <c r="A58" s="186"/>
      <c r="B58" s="190" t="s">
        <v>253</v>
      </c>
      <c r="C58" s="188"/>
      <c r="D58" s="137"/>
    </row>
    <row r="59" spans="1:4" ht="25" customHeight="1" x14ac:dyDescent="0.35">
      <c r="A59" s="193" t="s">
        <v>251</v>
      </c>
      <c r="B59" s="208"/>
      <c r="C59" s="194"/>
      <c r="D59" s="195" t="s">
        <v>343</v>
      </c>
    </row>
    <row r="60" spans="1:4" ht="100" customHeight="1" thickBot="1" x14ac:dyDescent="0.4">
      <c r="A60" s="196" t="s">
        <v>252</v>
      </c>
      <c r="B60" s="197" t="s">
        <v>432</v>
      </c>
      <c r="C60" s="197"/>
      <c r="D60" s="198"/>
    </row>
    <row r="61" spans="1:4" ht="14.5" customHeight="1" thickBot="1" x14ac:dyDescent="0.4"/>
    <row r="62" spans="1:4" ht="30" customHeight="1" x14ac:dyDescent="0.35">
      <c r="A62" s="209" t="s">
        <v>183</v>
      </c>
      <c r="B62" s="210"/>
      <c r="C62" s="210"/>
      <c r="D62" s="211"/>
    </row>
    <row r="63" spans="1:4" ht="25" customHeight="1" x14ac:dyDescent="0.35">
      <c r="A63" s="159" t="s">
        <v>245</v>
      </c>
      <c r="B63" s="205" t="s">
        <v>246</v>
      </c>
      <c r="C63" s="171" t="s">
        <v>1</v>
      </c>
      <c r="D63" s="172" t="s">
        <v>325</v>
      </c>
    </row>
    <row r="64" spans="1:4" ht="25" customHeight="1" x14ac:dyDescent="0.35">
      <c r="A64" s="212" t="s">
        <v>261</v>
      </c>
      <c r="B64" s="191">
        <f>'Phase 2 Third Grade'!E34</f>
        <v>14</v>
      </c>
      <c r="C64" s="206" t="s">
        <v>299</v>
      </c>
      <c r="D64" s="137" t="s">
        <v>343</v>
      </c>
    </row>
    <row r="65" spans="1:4" ht="25" customHeight="1" x14ac:dyDescent="0.35">
      <c r="A65" s="212"/>
      <c r="B65" s="190" t="s">
        <v>256</v>
      </c>
      <c r="C65" s="207"/>
      <c r="D65" s="137"/>
    </row>
    <row r="66" spans="1:4" ht="25" customHeight="1" x14ac:dyDescent="0.35">
      <c r="A66" s="212" t="s">
        <v>262</v>
      </c>
      <c r="B66" s="191">
        <f>'Phase 2 Third Grade'!E53</f>
        <v>12</v>
      </c>
      <c r="C66" s="206" t="s">
        <v>300</v>
      </c>
      <c r="D66" s="137" t="s">
        <v>343</v>
      </c>
    </row>
    <row r="67" spans="1:4" ht="25" customHeight="1" x14ac:dyDescent="0.35">
      <c r="A67" s="212"/>
      <c r="B67" s="190" t="s">
        <v>267</v>
      </c>
      <c r="C67" s="207"/>
      <c r="D67" s="137"/>
    </row>
    <row r="68" spans="1:4" ht="25" customHeight="1" x14ac:dyDescent="0.35">
      <c r="A68" s="212" t="s">
        <v>266</v>
      </c>
      <c r="B68" s="191">
        <f>'Phase 2 Third Grade'!E64</f>
        <v>3</v>
      </c>
      <c r="C68" s="206" t="s">
        <v>297</v>
      </c>
      <c r="D68" s="137" t="s">
        <v>342</v>
      </c>
    </row>
    <row r="69" spans="1:4" ht="25" customHeight="1" x14ac:dyDescent="0.35">
      <c r="A69" s="212"/>
      <c r="B69" s="190" t="s">
        <v>260</v>
      </c>
      <c r="C69" s="207"/>
      <c r="D69" s="137"/>
    </row>
    <row r="70" spans="1:4" ht="25" customHeight="1" x14ac:dyDescent="0.35">
      <c r="A70" s="212" t="s">
        <v>264</v>
      </c>
      <c r="B70" s="191">
        <f>'Phase 2 Third Grade'!E88</f>
        <v>13</v>
      </c>
      <c r="C70" s="206" t="s">
        <v>301</v>
      </c>
      <c r="D70" s="137" t="s">
        <v>343</v>
      </c>
    </row>
    <row r="71" spans="1:4" ht="25" customHeight="1" x14ac:dyDescent="0.35">
      <c r="A71" s="212"/>
      <c r="B71" s="190" t="s">
        <v>267</v>
      </c>
      <c r="C71" s="207"/>
      <c r="D71" s="137"/>
    </row>
    <row r="72" spans="1:4" ht="25" customHeight="1" x14ac:dyDescent="0.35">
      <c r="A72" s="193" t="s">
        <v>251</v>
      </c>
      <c r="B72" s="208"/>
      <c r="C72" s="194"/>
      <c r="D72" s="195" t="s">
        <v>343</v>
      </c>
    </row>
    <row r="73" spans="1:4" ht="100" customHeight="1" thickBot="1" x14ac:dyDescent="0.4">
      <c r="A73" s="196" t="s">
        <v>252</v>
      </c>
      <c r="B73" s="197" t="s">
        <v>362</v>
      </c>
      <c r="C73" s="197"/>
      <c r="D73" s="198"/>
    </row>
    <row r="74" spans="1:4" ht="15" thickBot="1" x14ac:dyDescent="0.4"/>
    <row r="75" spans="1:4" ht="30" customHeight="1" x14ac:dyDescent="0.35">
      <c r="A75" s="183" t="s">
        <v>231</v>
      </c>
      <c r="B75" s="184"/>
      <c r="C75" s="184"/>
      <c r="D75" s="185"/>
    </row>
    <row r="76" spans="1:4" ht="25" customHeight="1" x14ac:dyDescent="0.35">
      <c r="A76" s="213" t="s">
        <v>245</v>
      </c>
      <c r="B76" s="214" t="s">
        <v>246</v>
      </c>
      <c r="C76" s="215" t="s">
        <v>1</v>
      </c>
      <c r="D76" s="216" t="s">
        <v>325</v>
      </c>
    </row>
    <row r="77" spans="1:4" ht="25" customHeight="1" x14ac:dyDescent="0.35">
      <c r="A77" s="217" t="s">
        <v>231</v>
      </c>
      <c r="B77" s="191">
        <f>Usability!E14</f>
        <v>3.5</v>
      </c>
      <c r="C77" s="218" t="s">
        <v>302</v>
      </c>
      <c r="D77" s="189" t="s">
        <v>342</v>
      </c>
    </row>
    <row r="78" spans="1:4" ht="25" customHeight="1" x14ac:dyDescent="0.35">
      <c r="A78" s="217"/>
      <c r="B78" s="219" t="s">
        <v>268</v>
      </c>
      <c r="C78" s="220"/>
      <c r="D78" s="189"/>
    </row>
    <row r="79" spans="1:4" ht="25" customHeight="1" x14ac:dyDescent="0.35">
      <c r="A79" s="221" t="s">
        <v>83</v>
      </c>
      <c r="B79" s="222"/>
      <c r="C79" s="223"/>
      <c r="D79" s="224" t="s">
        <v>342</v>
      </c>
    </row>
    <row r="80" spans="1:4" ht="100" customHeight="1" thickBot="1" x14ac:dyDescent="0.4">
      <c r="A80" s="225" t="s">
        <v>252</v>
      </c>
      <c r="B80" s="226" t="s">
        <v>366</v>
      </c>
      <c r="C80" s="226"/>
      <c r="D80" s="227"/>
    </row>
  </sheetData>
  <sheetProtection algorithmName="SHA-512" hashValue="JVZ0ZB7M6CPFYhQxNLgxFGYa8neoxEcq0nPkEhtxuDEfGzvXQzaUmPRmBK2oAPLErPrysHvkeFStAZb++0HPqQ==" saltValue="/EZVGxRpeyVsopMLup67IQ==" spinCount="100000" sheet="1" objects="1" scenarios="1" formatCells="0"/>
  <mergeCells count="83">
    <mergeCell ref="B80:D80"/>
    <mergeCell ref="C77:C78"/>
    <mergeCell ref="A44:A45"/>
    <mergeCell ref="A13:B13"/>
    <mergeCell ref="A14:B14"/>
    <mergeCell ref="C14:D14"/>
    <mergeCell ref="A77:A78"/>
    <mergeCell ref="D77:D78"/>
    <mergeCell ref="A79:C79"/>
    <mergeCell ref="A75:D75"/>
    <mergeCell ref="A72:C72"/>
    <mergeCell ref="C64:C65"/>
    <mergeCell ref="C66:C67"/>
    <mergeCell ref="C68:C69"/>
    <mergeCell ref="C70:C71"/>
    <mergeCell ref="A19:D19"/>
    <mergeCell ref="B73:D73"/>
    <mergeCell ref="A68:A69"/>
    <mergeCell ref="D68:D69"/>
    <mergeCell ref="A70:A71"/>
    <mergeCell ref="D70:D71"/>
    <mergeCell ref="A64:A65"/>
    <mergeCell ref="D64:D65"/>
    <mergeCell ref="A66:A67"/>
    <mergeCell ref="D66:D67"/>
    <mergeCell ref="A62:D62"/>
    <mergeCell ref="B60:D60"/>
    <mergeCell ref="A55:A56"/>
    <mergeCell ref="D55:D56"/>
    <mergeCell ref="A57:A58"/>
    <mergeCell ref="D57:D58"/>
    <mergeCell ref="A59:C59"/>
    <mergeCell ref="C57:C58"/>
    <mergeCell ref="C55:C56"/>
    <mergeCell ref="D42:D43"/>
    <mergeCell ref="D44:D45"/>
    <mergeCell ref="D51:D52"/>
    <mergeCell ref="A53:A54"/>
    <mergeCell ref="D53:D54"/>
    <mergeCell ref="A49:D49"/>
    <mergeCell ref="A46:C46"/>
    <mergeCell ref="B47:D47"/>
    <mergeCell ref="C51:C52"/>
    <mergeCell ref="C53:C54"/>
    <mergeCell ref="A51:A52"/>
    <mergeCell ref="C42:C43"/>
    <mergeCell ref="A42:A43"/>
    <mergeCell ref="C44:C45"/>
    <mergeCell ref="A40:A41"/>
    <mergeCell ref="C40:C41"/>
    <mergeCell ref="D40:D41"/>
    <mergeCell ref="A36:A37"/>
    <mergeCell ref="C36:C37"/>
    <mergeCell ref="D36:D37"/>
    <mergeCell ref="A38:A39"/>
    <mergeCell ref="C38:C39"/>
    <mergeCell ref="D38:D39"/>
    <mergeCell ref="A1:D1"/>
    <mergeCell ref="A3:D3"/>
    <mergeCell ref="A5:D5"/>
    <mergeCell ref="C23:C24"/>
    <mergeCell ref="C25:C26"/>
    <mergeCell ref="A23:A24"/>
    <mergeCell ref="D23:D24"/>
    <mergeCell ref="A6:B6"/>
    <mergeCell ref="A7:B7"/>
    <mergeCell ref="A8:B8"/>
    <mergeCell ref="A9:B9"/>
    <mergeCell ref="A10:B10"/>
    <mergeCell ref="A11:B11"/>
    <mergeCell ref="A12:B12"/>
    <mergeCell ref="A25:A26"/>
    <mergeCell ref="D25:D26"/>
    <mergeCell ref="A21:D21"/>
    <mergeCell ref="B32:D32"/>
    <mergeCell ref="A34:D34"/>
    <mergeCell ref="A31:C31"/>
    <mergeCell ref="C27:C28"/>
    <mergeCell ref="A27:A28"/>
    <mergeCell ref="D27:D28"/>
    <mergeCell ref="A29:A30"/>
    <mergeCell ref="D29:D30"/>
    <mergeCell ref="C29:C30"/>
  </mergeCells>
  <dataValidations count="1">
    <dataValidation type="list" allowBlank="1" showInputMessage="1" showErrorMessage="1" sqref="D23:D31 D77:D79 D51:D59 D64:D72 D36:D42 D44 D46" xr:uid="{00000000-0002-0000-0800-000000000000}">
      <formula1>"Meets Expectations, Partially 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3" max="16383" man="1"/>
    <brk id="48" max="16383" man="1"/>
    <brk id="61"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Simon, Andreia</cp:lastModifiedBy>
  <cp:lastPrinted>2020-02-10T22:31:45Z</cp:lastPrinted>
  <dcterms:created xsi:type="dcterms:W3CDTF">2020-01-29T22:20:11Z</dcterms:created>
  <dcterms:modified xsi:type="dcterms:W3CDTF">2021-02-03T14:59:26Z</dcterms:modified>
</cp:coreProperties>
</file>