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yetter_t\Desktop\2021-22 IP Rubrics\McGraw Hill\"/>
    </mc:Choice>
  </mc:AlternateContent>
  <xr:revisionPtr revIDLastSave="0" documentId="8_{2DBAAD58-1642-43D2-AD57-4038FE90C651}" xr6:coauthVersionLast="47" xr6:coauthVersionMax="47" xr10:uidLastSave="{00000000-0000-0000-0000-000000000000}"/>
  <bookViews>
    <workbookView xWindow="-110" yWindow="-110" windowWidth="19420" windowHeight="10420" tabRatio="794" firstSheet="5"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9" l="1"/>
  <c r="E71" i="6"/>
  <c r="B7" i="9"/>
  <c r="E21" i="4"/>
  <c r="E82" i="5"/>
  <c r="E9" i="4"/>
  <c r="E20" i="4"/>
  <c r="E84" i="5"/>
  <c r="E85" i="5"/>
  <c r="E76" i="2"/>
  <c r="E77" i="2"/>
  <c r="C18" i="7"/>
  <c r="B6" i="9" s="1"/>
  <c r="E50" i="10"/>
  <c r="E49" i="10"/>
  <c r="E48" i="10"/>
  <c r="E41" i="10"/>
  <c r="E42" i="10"/>
  <c r="E43" i="10"/>
  <c r="E40" i="10"/>
  <c r="E30" i="10"/>
  <c r="E31" i="10"/>
  <c r="E32" i="10"/>
  <c r="E33" i="10"/>
  <c r="E34" i="10"/>
  <c r="E35" i="10"/>
  <c r="E29" i="10"/>
  <c r="E23" i="10"/>
  <c r="E24" i="10"/>
  <c r="E22" i="10"/>
  <c r="E25" i="10" s="1"/>
  <c r="C13" i="7" s="1"/>
  <c r="E16" i="10"/>
  <c r="E17" i="10"/>
  <c r="E15" i="10"/>
  <c r="E7" i="10"/>
  <c r="E8" i="10"/>
  <c r="E9" i="10"/>
  <c r="E10" i="10"/>
  <c r="E11" i="10" s="1"/>
  <c r="E6" i="10"/>
  <c r="E18" i="10"/>
  <c r="C12" i="7"/>
  <c r="E36" i="10"/>
  <c r="C14" i="7" s="1"/>
  <c r="E51" i="10"/>
  <c r="C16" i="7"/>
  <c r="E44" i="10"/>
  <c r="C15" i="7"/>
  <c r="E10" i="4"/>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B15" i="9"/>
  <c r="B14" i="9"/>
  <c r="B13" i="9"/>
  <c r="B12" i="9"/>
  <c r="E22" i="4" l="1"/>
  <c r="B68" i="7" s="1"/>
  <c r="E14" i="4"/>
  <c r="B62" i="7" s="1"/>
  <c r="E76" i="3"/>
  <c r="B56" i="7" s="1"/>
  <c r="E57" i="3"/>
  <c r="B55" i="7" s="1"/>
  <c r="E46" i="3"/>
  <c r="B54" i="7" s="1"/>
  <c r="E27" i="3"/>
  <c r="B53" i="7" s="1"/>
  <c r="E73" i="6"/>
  <c r="B47" i="7" s="1"/>
  <c r="E56" i="6"/>
  <c r="B46" i="7" s="1"/>
  <c r="E45" i="6"/>
  <c r="B45" i="7" s="1"/>
  <c r="E27" i="6"/>
  <c r="B44" i="7" s="1"/>
  <c r="E87" i="5"/>
  <c r="B38" i="7" s="1"/>
  <c r="E69" i="5"/>
  <c r="B37" i="7" s="1"/>
  <c r="E58" i="5"/>
  <c r="B36" i="7" s="1"/>
  <c r="E43" i="5"/>
  <c r="B35" i="7" s="1"/>
  <c r="E20" i="5"/>
  <c r="B34" i="7" s="1"/>
  <c r="E79" i="2"/>
  <c r="B28" i="7" s="1"/>
  <c r="E65" i="2"/>
  <c r="B27" i="7" s="1"/>
  <c r="E49" i="2"/>
  <c r="B26" i="7" s="1"/>
  <c r="E21" i="2"/>
  <c r="B25" i="7" s="1"/>
  <c r="B58" i="10"/>
  <c r="C17" i="7" s="1"/>
  <c r="C11" i="7"/>
</calcChain>
</file>

<file path=xl/sharedStrings.xml><?xml version="1.0" encoding="utf-8"?>
<sst xmlns="http://schemas.openxmlformats.org/spreadsheetml/2006/main" count="1005" uniqueCount="429">
  <si>
    <t>READ Act</t>
  </si>
  <si>
    <t>Request for Advisory List Submissions</t>
  </si>
  <si>
    <t>Part II - Program Review</t>
  </si>
  <si>
    <t>Core Instructional Programming</t>
  </si>
  <si>
    <t>2021-2022</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</si>
  <si>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</si>
  <si>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</si>
  <si>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</si>
  <si>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</si>
  <si>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</si>
  <si>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</si>
  <si>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</si>
  <si>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</si>
  <si>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</si>
  <si>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</si>
  <si>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</si>
  <si>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</si>
  <si>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</si>
  <si>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</si>
  <si>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</si>
  <si>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</si>
  <si>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</si>
  <si>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</si>
  <si>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</si>
  <si>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t>Rating</t>
  </si>
  <si>
    <t>Evidence/Feedback</t>
  </si>
  <si>
    <t>Score</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</si>
  <si>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</si>
  <si>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</si>
  <si>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 xml:space="preserve">There is an obvious emphasis on teaching and learning the five essential early literacy skills. </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</si>
  <si>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</si>
  <si>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</si>
  <si>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</si>
  <si>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</si>
  <si>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</si>
  <si>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</si>
  <si>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</si>
  <si>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</si>
  <si>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</si>
  <si>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</si>
  <si>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</si>
  <si>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</si>
  <si>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</si>
  <si>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</si>
  <si>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</si>
  <si>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</si>
  <si>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</si>
  <si>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</si>
  <si>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</si>
  <si>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</si>
  <si>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</si>
  <si>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</si>
  <si>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</si>
  <si>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</si>
  <si>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</si>
  <si>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</si>
  <si>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</si>
  <si>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</si>
  <si>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</si>
  <si>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</si>
  <si>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</si>
  <si>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</si>
  <si>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</si>
  <si>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</si>
  <si>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</si>
  <si>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</si>
  <si>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</si>
  <si>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</si>
  <si>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</si>
  <si>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</si>
  <si>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</si>
  <si>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</si>
  <si>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</si>
  <si>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</si>
  <si>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</si>
  <si>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</si>
  <si>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</si>
  <si>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</si>
  <si>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</si>
  <si>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</si>
  <si>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</si>
  <si>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</si>
  <si>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</si>
  <si>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</si>
  <si>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</si>
  <si>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</si>
  <si>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</si>
  <si>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</si>
  <si>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</si>
  <si>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</si>
  <si>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</si>
  <si>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</si>
  <si>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</si>
  <si>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</si>
  <si>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</si>
  <si>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</si>
  <si>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</si>
  <si>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</si>
  <si>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</si>
  <si>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</si>
  <si>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</si>
  <si>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</si>
  <si>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</si>
  <si>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</si>
  <si>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</si>
  <si>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</si>
  <si>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</si>
  <si>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</si>
  <si>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</si>
  <si>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</si>
  <si>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</si>
  <si>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</si>
  <si>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</si>
  <si>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</si>
  <si>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</si>
  <si>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</si>
  <si>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</si>
  <si>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</si>
  <si>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</si>
  <si>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</si>
  <si>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</si>
  <si>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</si>
  <si>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</si>
  <si>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</si>
  <si>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</si>
  <si>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</si>
  <si>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</si>
  <si>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</si>
  <si>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</si>
  <si>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</si>
  <si>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</si>
  <si>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</si>
  <si>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</si>
  <si>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</si>
  <si>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</si>
  <si>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</si>
  <si>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the specific content knowledge students will learn throughout the year is clearly stated, mapped out across the year, and prepares students for later grades</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</si>
  <si>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</si>
  <si>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 with flexible grouping based on students’ needs and progress.</t>
  </si>
  <si>
    <t>out of 9</t>
  </si>
  <si>
    <t>First Grade</t>
  </si>
  <si>
    <t>there is a detailed scope and sequence of phonological and phonemic awareness skills that progress from easier to more difficult, culminating in advanced skills such as addition, deletion and substitution of phonemes</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</si>
  <si>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</si>
  <si>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</si>
  <si>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</si>
  <si>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</si>
  <si>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</si>
  <si>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</si>
  <si>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</si>
  <si>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</si>
  <si>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</si>
  <si>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</si>
  <si>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</si>
  <si>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</si>
  <si>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new words are integrated into sentences and students are prompted to use them in sentences</t>
  </si>
  <si>
    <t>students are exposed to a wide range of words through reading aloud from a wide range of stories and informational text</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</si>
  <si>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</si>
  <si>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</si>
  <si>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</si>
  <si>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</si>
  <si>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</si>
  <si>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</si>
  <si>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</si>
  <si>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</si>
  <si>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</si>
  <si>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</si>
  <si>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</si>
  <si>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</si>
  <si>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</si>
  <si>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</si>
  <si>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</si>
  <si>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</si>
  <si>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</si>
  <si>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</si>
  <si>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</si>
  <si>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</si>
  <si>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differentiation of comprehension instruction is linked to assessment data, with flexible grouping based on students’ needs and progress</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</si>
  <si>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</si>
  <si>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</si>
  <si>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</si>
  <si>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</si>
  <si>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</si>
  <si>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</si>
  <si>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</si>
  <si>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</si>
  <si>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</si>
  <si>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</si>
  <si>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</si>
  <si>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</si>
  <si>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there are multiple opportunities to read the previously learned regular and irregular words in the context of controlled text (also known as decodable text)</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</si>
  <si>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</si>
  <si>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</si>
  <si>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</si>
  <si>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</si>
  <si>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</si>
  <si>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</si>
  <si>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</si>
  <si>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</si>
  <si>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</si>
  <si>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</si>
  <si>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</si>
  <si>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</si>
  <si>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</si>
  <si>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</si>
  <si>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</si>
  <si>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</si>
  <si>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</si>
  <si>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</si>
  <si>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</si>
  <si>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</si>
  <si>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</si>
  <si>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</si>
  <si>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</si>
  <si>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</si>
  <si>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spelling (encoding) is integrated with the phonics instruction</t>
  </si>
  <si>
    <t>students are taught to predict meaning using antonyms and synonyms, individual words in compound words, and prefixes and suffixes</t>
  </si>
  <si>
    <t>students are taught multiple meaning words</t>
  </si>
  <si>
    <t>students are taught to use grade-appropriate dictionaries</t>
  </si>
  <si>
    <t>out of 14</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</si>
  <si>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</si>
  <si>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</si>
  <si>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</si>
  <si>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</si>
  <si>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</si>
  <si>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</si>
  <si>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</si>
  <si>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</si>
  <si>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</si>
  <si>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 </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</si>
  <si>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</si>
  <si>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</si>
  <si>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</si>
  <si>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</si>
  <si>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</si>
  <si>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</si>
  <si>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</si>
  <si>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</si>
  <si>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</si>
  <si>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</si>
  <si>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</si>
  <si>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</si>
  <si>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</si>
  <si>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</si>
  <si>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</si>
  <si>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</si>
  <si>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</si>
  <si>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</si>
  <si>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</si>
  <si>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</si>
  <si>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</si>
  <si>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</si>
  <si>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</si>
  <si>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</si>
  <si>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</si>
  <si>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</si>
  <si>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</si>
  <si>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</si>
  <si>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</si>
  <si>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</si>
  <si>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</si>
  <si>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</si>
  <si>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</si>
  <si>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</si>
  <si>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4: Listening Comprehension</t>
  </si>
  <si>
    <t>out of 9 points</t>
  </si>
  <si>
    <t>7 - 9 points = Meets Expectations
4 - 6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</si>
  <si>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</si>
  <si>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</si>
  <si>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</si>
  <si>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</si>
  <si>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</si>
  <si>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</si>
  <si>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</si>
  <si>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</si>
  <si>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</si>
  <si>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</si>
  <si>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</si>
  <si>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</si>
  <si>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</si>
  <si>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</si>
  <si>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</si>
  <si>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</si>
  <si>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</si>
  <si>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</si>
  <si>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</si>
  <si>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</si>
  <si>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</si>
  <si>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</si>
  <si>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</si>
  <si>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</si>
  <si>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</si>
  <si>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</si>
  <si>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</si>
  <si>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</si>
  <si>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</si>
  <si>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</si>
  <si>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</si>
  <si>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</si>
  <si>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Core Program Final Summary</t>
  </si>
  <si>
    <t>Program Name, Publisher, Publication Year</t>
  </si>
  <si>
    <t>Review Team</t>
  </si>
  <si>
    <t>Phase 1</t>
  </si>
  <si>
    <t>Phase 2</t>
  </si>
  <si>
    <t>Grade</t>
  </si>
  <si>
    <t>Overall</t>
  </si>
  <si>
    <t>All points needed to move to Phase 2 review.</t>
  </si>
  <si>
    <t>To move forward, a program must be marked as "Met" in all criteria in Section 1 as well as receive a score of 20 points or higher.</t>
  </si>
  <si>
    <r>
      <t xml:space="preserve">Section 1: Research Alignment - The program reflects current and confirmed research in reading and cognitive science.
</t>
    </r>
    <r>
      <rPr>
        <b/>
        <i/>
        <sz val="12"/>
        <color theme="1"/>
        <rFont val="Calibri"/>
        <family val="2"/>
        <scheme val="minor"/>
      </rPr>
      <t xml:space="preserve">Must receive one point for each criterion in Section 1 in order to move forward to Phase 2 review. </t>
    </r>
  </si>
  <si>
    <t>Reading Mastery Transformations, McGraw Hill, 2021</t>
  </si>
  <si>
    <t>Met</t>
  </si>
  <si>
    <t xml:space="preserve">Level 1 and Level 2 indicated-- evidence provided. </t>
  </si>
  <si>
    <t xml:space="preserve">Reading Mastery Transformations is grounded in the Simple View of Reading. </t>
  </si>
  <si>
    <t xml:space="preserve">Evidence of all five components found. </t>
  </si>
  <si>
    <t>Not met</t>
  </si>
  <si>
    <t>Partially met</t>
  </si>
  <si>
    <t>Fully met</t>
  </si>
  <si>
    <t>Doesn’t Meet Expectations</t>
  </si>
  <si>
    <t xml:space="preserve">Emphasis on mapping sounds to print found in materials. </t>
  </si>
  <si>
    <r>
      <rPr>
        <b/>
        <sz val="11"/>
        <rFont val="Calibri"/>
        <family val="2"/>
        <scheme val="minor"/>
      </rPr>
      <t>Original Rating:</t>
    </r>
    <r>
      <rPr>
        <b/>
        <sz val="11"/>
        <color rgb="FFFF0000"/>
        <rFont val="Calibri"/>
        <family val="2"/>
        <scheme val="minor"/>
      </rPr>
      <t xml:space="preserve"> Not Met</t>
    </r>
    <r>
      <rPr>
        <sz val="11"/>
        <color theme="1"/>
        <rFont val="Calibri"/>
        <family val="2"/>
        <scheme val="minor"/>
      </rPr>
      <t xml:space="preserve">
On initial phase 1 review, reviewers found some evidence of teaching word recognition through explicitly relating sounds to letters. As reviewers moved onto phase 2, they did see some continued evidence of explicit teaching of the code, but also found evidence that students are taught word recognition through context and by asking the teacher an unknown word as a strategy rather than applying decoding skills. This is also evidence in the Scope and Sequence (for first grade) under vocabulary, there is a section "Using Context for Word Recognition." 
</t>
    </r>
    <r>
      <rPr>
        <b/>
        <sz val="11"/>
        <color theme="1"/>
        <rFont val="Calibri"/>
        <family val="2"/>
        <scheme val="minor"/>
      </rPr>
      <t xml:space="preserve">Appeal Rating: </t>
    </r>
    <r>
      <rPr>
        <b/>
        <sz val="11"/>
        <color rgb="FFFF0000"/>
        <rFont val="Calibri"/>
        <family val="2"/>
        <scheme val="minor"/>
      </rPr>
      <t xml:space="preserve"> </t>
    </r>
    <r>
      <rPr>
        <b/>
        <sz val="11"/>
        <color rgb="FF00B050"/>
        <rFont val="Calibri"/>
        <family val="2"/>
        <scheme val="minor"/>
      </rPr>
      <t>Met</t>
    </r>
    <r>
      <rPr>
        <b/>
        <sz val="11"/>
        <color rgb="FFFF0000"/>
        <rFont val="Calibri"/>
        <family val="2"/>
        <scheme val="minor"/>
      </rPr>
      <t xml:space="preserve">
</t>
    </r>
    <r>
      <rPr>
        <b/>
        <sz val="11"/>
        <rFont val="Calibri"/>
        <family val="2"/>
        <scheme val="minor"/>
      </rPr>
      <t xml:space="preserve">Appeal Comments: </t>
    </r>
    <r>
      <rPr>
        <sz val="11"/>
        <rFont val="Calibri"/>
        <family val="2"/>
        <scheme val="minor"/>
      </rPr>
      <t>In the appeal documents  the vendor provided evidence of lessons which utilized context clues to determine the meaning of unknown words in vocabulary lessons.</t>
    </r>
  </si>
  <si>
    <t xml:space="preserve">There is no clear progression in the provided scope and sequence. Reviewers are unable to determine that skills are sequentially taught where lessons are building from easier to more difficult.
</t>
  </si>
  <si>
    <t xml:space="preserve">This is unclear without a detailed scope and sequence. 
</t>
  </si>
  <si>
    <t xml:space="preserve">There is not an indication of parts of the lesson that are done whole group and part that are done in smaller groups. The emphasis seems to be on small groups and does not indicate any whole group work.
</t>
  </si>
  <si>
    <t>Evidence not found.</t>
  </si>
  <si>
    <r>
      <t>This is unclear without a detailed scope and sequence.</t>
    </r>
    <r>
      <rPr>
        <b/>
        <sz val="11"/>
        <color theme="1"/>
        <rFont val="Calibri"/>
        <family val="2"/>
        <scheme val="minor"/>
      </rPr>
      <t xml:space="preserve">
</t>
    </r>
  </si>
  <si>
    <t xml:space="preserve">Phonological tasks are included in the Scope and Skills; however, the progression of phonological and phonemic awareness skills does not culminate in advanced skills. </t>
  </si>
  <si>
    <t xml:space="preserve">Letter sound combinations are learned to automaticity within lessons; however evidence of cumulative review was not found. </t>
  </si>
  <si>
    <t>Vocabulary is included in the scope and skills for reading and for language.</t>
  </si>
  <si>
    <t>Students are engaged in processing word meanings at deeper levels; however, evidence of associating new words with known words was not found.</t>
  </si>
  <si>
    <t>Words that have been taught are repeated within a lesson; however, evidence that words are repeated in a variety of contexts was not found.</t>
  </si>
  <si>
    <t>Affixes are taught to support word meaning.</t>
  </si>
  <si>
    <t>Meets Expectations</t>
  </si>
  <si>
    <t xml:space="preserve">Blending is noted in the phonological tasks portion of the Scope and Skills; however a detailed sequence that culminates in advanced phonemic awareness skills is not found. </t>
  </si>
  <si>
    <t>Mastery assessments occur every ten lessons. Remedy lessons are provided following the assessments. Evidence that the mastery tests assess phonemic awareness skills was not found.</t>
  </si>
  <si>
    <t xml:space="preserve">A scope and sequence has been provided; however, evidence that the sequence of phonics patterns progresses from simple letter-sounds to more complex phonics patterns was not found. </t>
  </si>
  <si>
    <t xml:space="preserve">The phonics lessons include some but not all of the elements. Evidence of a phonological warm up that connects to the phonics lesson, and phoneme grapheme mapping was not found. </t>
  </si>
  <si>
    <t xml:space="preserve">Regular word types are introduced in this sequence; however, the sequence for teaching phonics patterns was not found in the scope and skills document. </t>
  </si>
  <si>
    <t xml:space="preserve">Irregular word instruction not found in first grade. The application states, "Most high frequency words are taught to mastery in Grade K content." Instruction focuses on predictable letter-sound combinations. Evidence that irregularities are pointed out in high frequency words was not found. </t>
  </si>
  <si>
    <t xml:space="preserve">Mastery assessments occur every ten lessons.  Remedy lessons are provided following the assessments. Student placement in the program can be adjusted if progress is below expectation. Evidence of flexible grouping for phonics instruction based on student's needs was not found. </t>
  </si>
  <si>
    <t xml:space="preserve">Evidence that words selected for instruction are high-utility words was found in the lessons. A word list for vocabulary was noted in the application; however, reviewers were unable to locate a comprehensive list of vocabulary words. </t>
  </si>
  <si>
    <t xml:space="preserve">Evidence that new words are modeled with multiple examples and non-examples was not found by reviewers. </t>
  </si>
  <si>
    <t xml:space="preserve">Each lesson includes a decodable text passage. Students read the passages multiple times.  </t>
  </si>
  <si>
    <t xml:space="preserve">Materials are available for teachers to read aloud; however, evidence that these materials expose students to text more complex than they could read on their own was not found. </t>
  </si>
  <si>
    <t xml:space="preserve">Fluency checks occur in intervals throughout the program and include a check-out goal for words per minute rate and error rate. Additional practice is suggested for students who do not meet the check-out goal. Evidence of flexible grouping for fluency instruction based on student's needs was not found. </t>
  </si>
  <si>
    <t xml:space="preserve">Evidence that students hear teachers modeling and thinking aloud to identify components of story structure and using story structure as a tool for prompting information was not found. </t>
  </si>
  <si>
    <t xml:space="preserve">The lessons include some but not all of the elements. Reviewers were unable locate phoneme-grapheme matching within a lesson. </t>
  </si>
  <si>
    <t xml:space="preserve">The Spelling Teacher's Guide provides a list of Sound-Symbol Correspondences and Patterns and the sequence for instruction. </t>
  </si>
  <si>
    <t>Segmentation and blending of phonemes was found; however, evidence of advanced phonemic awareness skills such as manipulation and deletion was not found. Phonemic awareness was not found in the scope and skills.</t>
  </si>
  <si>
    <t xml:space="preserve">Evidence that students read and spell irregular words was found; however, instruction on the predictable letter-sound combinations and irregularities in words was not found. </t>
  </si>
  <si>
    <t xml:space="preserve">Evidence of cumulative review of regular and irregular words across lessons was not found. </t>
  </si>
  <si>
    <t xml:space="preserve">Evidence of cumulative review of known letter-sound combinations and words across lessons was not found. </t>
  </si>
  <si>
    <t xml:space="preserve">Decodable text is included with each lesson. </t>
  </si>
  <si>
    <t xml:space="preserve">Mastery assessments occur every ten lessons.  Remedy lessons are provided following the assessments. Suggestions for remediation are provided. Evidence of flexible grouping for phonics instruction based on student's needs was not found. </t>
  </si>
  <si>
    <t>Review of vocabulary taught in previous lessons was found.</t>
  </si>
  <si>
    <t xml:space="preserve">Affixes are taught to support building word meaning. </t>
  </si>
  <si>
    <t xml:space="preserve">Instruction in antonyms, synonyms, and compound words is found; however, evidence that students are taught to predict meaning using these was not found. Evidence that prediction of meaning using affixes was found. </t>
  </si>
  <si>
    <t xml:space="preserve">Mastery assessments occur every ten lessons. All components are assessed. Remedy lessons are provided following the assessments. Evidence of flexible grouping for vocabulary instruction based on student's needs was not found. </t>
  </si>
  <si>
    <t xml:space="preserve">Decodable text is provided with each lesson. Students read the passages multiple times.  </t>
  </si>
  <si>
    <t xml:space="preserve">Fluency checks occur every five lessons throughout the program and include a check-out goal for words per minute rate and error rate. Additional practice is suggested for students who do not meet the check-out goal. Evidence of flexible grouping for fluency instruction based on student's needs was not found. </t>
  </si>
  <si>
    <t xml:space="preserve">Informational text provides background information for narrative text that students read. </t>
  </si>
  <si>
    <t>Evidence that students hear teachers modeling and thinking aloud to identify components of story structure and using story structure as a tool for prompting information was not found.</t>
  </si>
  <si>
    <t xml:space="preserve">Comprehension questions are included with text that students read; however, evidence that these questions support students in examining language and applying knowledge and skills was not found. </t>
  </si>
  <si>
    <t xml:space="preserve">Appendix 5 in the Grade 2 Reading Teacher's Guide lists the content knowledge that students learn across the year. </t>
  </si>
  <si>
    <t>The Scope and Skills for Reading lists the decoding skills taught. The Spelling Teacher's Guide provides a list of Sound-Symbol Correspondences and Patterns and the sequence for instruction.</t>
  </si>
  <si>
    <t xml:space="preserve">Evidence of practice in the full continuum of phonological and phonemic awareness skills was not found. </t>
  </si>
  <si>
    <t xml:space="preserve">Evidence that students are taught to predict meaning using antonyms and synonyms, individual words in compound words, and prefixes and suffixes was not found. </t>
  </si>
  <si>
    <t xml:space="preserve">Appendix 5 in the Grade 3 Reading Teacher's Guide lists the content knowledge that students learn across the year. </t>
  </si>
  <si>
    <t>Evidence that complex topics are introduced in a carefully planned sequence starting with a basic introduction and building towards a deeper understanding was not found.</t>
  </si>
  <si>
    <t xml:space="preserve">Multiple types of professional development are available. </t>
  </si>
  <si>
    <t xml:space="preserve">Evidence that the professional development includes ongoing assessment of participant learning and an end of course assessment was not found. </t>
  </si>
  <si>
    <t>Evidence of blending and segmenting skills were found; however, manipulation of phonemes was not found.</t>
  </si>
  <si>
    <t>Affix instruction and morphographic analysis is found; however, evidence of instruction on syllable types was not found.</t>
  </si>
  <si>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Evidence that new skills are explicitly modeled using multiple examples is found; however, procedures for immediate feedback are not clear. Lessons indicate repeat until firm.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</si>
  <si>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Comments: </t>
    </r>
    <r>
      <rPr>
        <sz val="11"/>
        <color theme="1"/>
        <rFont val="Calibri"/>
        <family val="2"/>
        <scheme val="minor"/>
      </rPr>
      <t xml:space="preserve">Examples found of segmenting whole words beginning to end. Reviewers were unable to locate lessons that demonstrated the focus on identifying the first phoneme, last phoneme or middle phoneme in a word.
</t>
    </r>
    <r>
      <rPr>
        <b/>
        <sz val="11"/>
        <color theme="1"/>
        <rFont val="Calibri"/>
        <family val="2"/>
        <scheme val="minor"/>
      </rPr>
      <t xml:space="preserve">Appeal Rating: </t>
    </r>
    <r>
      <rPr>
        <b/>
        <sz val="11"/>
        <color rgb="FFFF0000"/>
        <rFont val="Calibri"/>
        <family val="2"/>
        <scheme val="minor"/>
      </rPr>
      <t>Not Met</t>
    </r>
    <r>
      <rPr>
        <b/>
        <sz val="11"/>
        <color theme="1"/>
        <rFont val="Calibri"/>
        <family val="2"/>
        <scheme val="minor"/>
      </rPr>
      <t xml:space="preserve">
Appeal Comments: </t>
    </r>
    <r>
      <rPr>
        <sz val="11"/>
        <color theme="1"/>
        <rFont val="Calibri"/>
        <family val="2"/>
        <scheme val="minor"/>
      </rPr>
      <t xml:space="preserve">Phonemic awareness tasks connect directly to decoding words and focus on left-to-right progression of identification of phonemes. Students are able to identify all phonemes in three-phoneme words; however, focus on identifying the first, last or middle phonemes in a word was not found. </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</si>
  <si>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t>
    </r>
    <r>
      <rPr>
        <sz val="11"/>
        <color theme="1"/>
        <rFont val="Calibri"/>
        <family val="2"/>
        <scheme val="minor"/>
      </rPr>
      <t xml:space="preserve"> Evidence that students are taught to blend and segment sounds in words with four and five phoneme was not found in phonemic awareness lessons.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</si>
  <si>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Comments:</t>
    </r>
    <r>
      <rPr>
        <sz val="11"/>
        <color theme="1"/>
        <rFont val="Calibri"/>
        <family val="2"/>
        <scheme val="minor"/>
      </rPr>
      <t xml:space="preserve"> Segmenting of blends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</si>
  <si>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Comments: </t>
    </r>
    <r>
      <rPr>
        <sz val="11"/>
        <color theme="1"/>
        <rFont val="Calibri"/>
        <family val="2"/>
        <scheme val="minor"/>
      </rPr>
      <t xml:space="preserve">Mastery assessments occur every ten lessons. Remedy lessons are provided following the assessments. Evidence that the mastery tests assess phonemic awareness skills was not found.
</t>
    </r>
    <r>
      <rPr>
        <b/>
        <sz val="11"/>
        <color theme="1"/>
        <rFont val="Calibri"/>
        <family val="2"/>
        <scheme val="minor"/>
      </rPr>
      <t xml:space="preserve">Appeal Rating: </t>
    </r>
    <r>
      <rPr>
        <b/>
        <sz val="11"/>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</si>
  <si>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Words that have been taught are repeated within a lesson; however, evidence that words are repeated in a variety of contexts was not found.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</si>
  <si>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Students are engaged in processing word meanings at deeper levels; however, evidence of associating new words with known words was not found.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</si>
  <si>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A wide variety of topics are found in the materials; however, evidence of interactive discussion was not found. Comprehension questions are provided. 
</t>
    </r>
    <r>
      <rPr>
        <b/>
        <sz val="12"/>
        <color theme="1"/>
        <rFont val="Calibri"/>
        <family val="2"/>
        <scheme val="minor"/>
      </rPr>
      <t xml:space="preserve">Appeal Rating: </t>
    </r>
    <r>
      <rPr>
        <b/>
        <sz val="12"/>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</si>
  <si>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Evidence that new words are modeled with multiple examples and non-examples was not found by reviewers.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</si>
  <si>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t>
    </r>
    <r>
      <rPr>
        <sz val="11"/>
        <color theme="1"/>
        <rFont val="Calibri"/>
        <family val="2"/>
        <scheme val="minor"/>
      </rPr>
      <t xml:space="preserve"> Words that have been taught are repeated within a lesson; however, evidence that words are repeated in a variety of contexts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</si>
  <si>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t>
    </r>
    <r>
      <rPr>
        <sz val="11"/>
        <color theme="1"/>
        <rFont val="Calibri"/>
        <family val="2"/>
        <scheme val="minor"/>
      </rPr>
      <t xml:space="preserve"> New words are integrated into sentences; however, evidence that students are prompted to use words across multiple domains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</si>
  <si>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t>
    </r>
    <r>
      <rPr>
        <sz val="11"/>
        <color theme="1"/>
        <rFont val="Calibri"/>
        <family val="2"/>
        <scheme val="minor"/>
      </rPr>
      <t xml:space="preserve"> Students are engaged in processing word meanings at deeper levels; however, evidence of associating new words with known words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</si>
  <si>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Comments: </t>
    </r>
    <r>
      <rPr>
        <sz val="11"/>
        <color theme="1"/>
        <rFont val="Calibri"/>
        <family val="2"/>
        <scheme val="minor"/>
      </rPr>
      <t xml:space="preserve">Cumulative review of previously learned vocabulary words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</si>
  <si>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t>
    </r>
    <r>
      <rPr>
        <sz val="11"/>
        <color theme="1"/>
        <rFont val="Calibri"/>
        <family val="2"/>
        <scheme val="minor"/>
      </rPr>
      <t xml:space="preserve"> Mastery assessments occur every ten lessons. All components are assessed and students are placed in the curriculum based on results. Remedy lessons are provided following the assessments. Evidence of flexible grouping for vocabulary instruction based on student's needs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</si>
  <si>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Word lists are provided for review prior to reading aloud; however, evidence of instruction on the meanings was not found in the lessons.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</si>
  <si>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A wide variety of topics are found in the materials; however, evidence of interactive discussion was not found. Comprehension questions are provided.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</si>
  <si>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Original Rating:</t>
    </r>
    <r>
      <rPr>
        <b/>
        <sz val="11"/>
        <color rgb="FFFF0000"/>
        <rFont val="Calibri"/>
        <family val="2"/>
        <scheme val="minor"/>
      </rPr>
      <t xml:space="preserve"> Not Met</t>
    </r>
    <r>
      <rPr>
        <b/>
        <sz val="11"/>
        <color theme="1"/>
        <rFont val="Calibri"/>
        <family val="2"/>
        <scheme val="minor"/>
      </rPr>
      <t xml:space="preserve">
Original Comments: </t>
    </r>
    <r>
      <rPr>
        <sz val="11"/>
        <color theme="1"/>
        <rFont val="Calibri"/>
        <family val="2"/>
        <scheme val="minor"/>
      </rPr>
      <t xml:space="preserve">The specific content knowledge that students will learn throughout the year was not found by reviewers.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</si>
  <si>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t>
    </r>
    <r>
      <rPr>
        <sz val="11"/>
        <color theme="1"/>
        <rFont val="Calibri"/>
        <family val="2"/>
        <scheme val="minor"/>
      </rPr>
      <t xml:space="preserve"> Mastery assessments occur every ten lessons. Remedy lessons are provided following the assessments. Evidence of flexible grouping for listening comprehension instruction based on student's needs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</si>
  <si>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Comprehension is included in the scope and skills; however, evidence that goals are explicitly stated in which the ideas follow a logical order was not found. 
</t>
    </r>
    <r>
      <rPr>
        <b/>
        <sz val="11"/>
        <color theme="1"/>
        <rFont val="Calibri"/>
        <family val="2"/>
        <scheme val="minor"/>
      </rPr>
      <t xml:space="preserve">Appeal Rating: </t>
    </r>
    <r>
      <rPr>
        <b/>
        <sz val="11"/>
        <color rgb="FF00B050"/>
        <rFont val="Calibri"/>
        <family val="2"/>
        <scheme val="minor"/>
      </rPr>
      <t>Fully Met</t>
    </r>
    <r>
      <rPr>
        <sz val="11"/>
        <color theme="1"/>
        <rFont val="Calibri"/>
        <family val="2"/>
        <scheme val="minor"/>
      </rPr>
      <t xml:space="preserve"> </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</si>
  <si>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t>
    </r>
    <r>
      <rPr>
        <sz val="11"/>
        <color theme="1"/>
        <rFont val="Calibri"/>
        <family val="2"/>
        <scheme val="minor"/>
      </rPr>
      <t xml:space="preserve"> Evidence that new skills are explicitly modeled using multiple examples is found; however, procedures for immediate feedback are not clear. Lessons indicate repeat words that were not firm.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</si>
  <si>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Comments: </t>
    </r>
    <r>
      <rPr>
        <sz val="11"/>
        <color theme="1"/>
        <rFont val="Calibri"/>
        <family val="2"/>
        <scheme val="minor"/>
      </rPr>
      <t xml:space="preserve">Examples found of segmenting whole words beginning to end. Reviewers were unable to locate lessons that demonstrated the focus on identifying the first phoneme, last phoneme or middle phoneme in a word.
</t>
    </r>
    <r>
      <rPr>
        <b/>
        <sz val="11"/>
        <color theme="1"/>
        <rFont val="Calibri"/>
        <family val="2"/>
        <scheme val="minor"/>
      </rPr>
      <t>Appeal Rating:</t>
    </r>
    <r>
      <rPr>
        <b/>
        <sz val="11"/>
        <color rgb="FFFF0000"/>
        <rFont val="Calibri"/>
        <family val="2"/>
        <scheme val="minor"/>
      </rPr>
      <t xml:space="preserve"> Not Met
</t>
    </r>
    <r>
      <rPr>
        <b/>
        <sz val="11"/>
        <color theme="1"/>
        <rFont val="Calibri"/>
        <family val="2"/>
        <scheme val="minor"/>
      </rPr>
      <t xml:space="preserve">Appeal Comments: </t>
    </r>
    <r>
      <rPr>
        <sz val="11"/>
        <color theme="1"/>
        <rFont val="Calibri"/>
        <family val="2"/>
        <scheme val="minor"/>
      </rPr>
      <t xml:space="preserve">Phonemic awareness tasks connect directly to decoding words and focus on left-to-right progression of identification of phonemes. Students are able to identify all phonemes in three-phoneme words; however, focus on identifying the first, last or middle phonemes in a word was not found. </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</si>
  <si>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Evidence that students are taught to blend and segment sounds in words with five phoneme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</si>
  <si>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The phonics lessons include some but not all of the elements. Evidence of phoneme grapheme mapping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</si>
  <si>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Comments: </t>
    </r>
    <r>
      <rPr>
        <sz val="11"/>
        <color theme="1"/>
        <rFont val="Calibri"/>
        <family val="2"/>
        <scheme val="minor"/>
      </rPr>
      <t xml:space="preserve">Evidence that easily confused letters, letter-sounds and words are not taught in close sequence was not found by reviewers. The sequence of phonics skills taught was not found in the scope and skills document.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</si>
  <si>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Regular word types are introduced in this sequence; however, the sequence for teaching phonics patterns was not found in the scope and skills document.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</si>
  <si>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Comments:</t>
    </r>
    <r>
      <rPr>
        <sz val="11"/>
        <color theme="1"/>
        <rFont val="Calibri"/>
        <family val="2"/>
        <scheme val="minor"/>
      </rPr>
      <t xml:space="preserve"> Evidence of cumulative review of known letter-sound combinations and words across lessons was not found. 
</t>
    </r>
    <r>
      <rPr>
        <b/>
        <sz val="11"/>
        <color theme="1"/>
        <rFont val="Calibri"/>
        <family val="2"/>
        <scheme val="minor"/>
      </rPr>
      <t>Appeal Rating:</t>
    </r>
    <r>
      <rPr>
        <b/>
        <sz val="11"/>
        <color rgb="FF00B050"/>
        <rFont val="Calibri"/>
        <family val="2"/>
        <scheme val="minor"/>
      </rPr>
      <t xml:space="preserve"> 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</si>
  <si>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Mastery assessments occur every ten lessons.  Remedy lessons are provided following the assessments. Evidence of flexible grouping for phonics instruction based on student's needs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</si>
  <si>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Evidence that new words are modeled with multiple examples and non-examples was not found by reviewers.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</si>
  <si>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t>
    </r>
    <r>
      <rPr>
        <sz val="11"/>
        <color theme="1"/>
        <rFont val="Calibri"/>
        <family val="2"/>
        <scheme val="minor"/>
      </rPr>
      <t xml:space="preserve"> Words that have been taught are repeated within a lesson; however, evidence that words are repeated in a variety of contexts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</si>
  <si>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t>
    </r>
    <r>
      <rPr>
        <sz val="11"/>
        <color theme="1"/>
        <rFont val="Calibri"/>
        <family val="2"/>
        <scheme val="minor"/>
      </rPr>
      <t xml:space="preserve"> Students are engaged in processing word meanings at deeper levels; however, evidence of associating new words with known words was not found.
</t>
    </r>
    <r>
      <rPr>
        <b/>
        <sz val="11"/>
        <color theme="1"/>
        <rFont val="Calibri"/>
        <family val="2"/>
        <scheme val="minor"/>
      </rPr>
      <t>Appeal Rating:</t>
    </r>
    <r>
      <rPr>
        <b/>
        <sz val="11"/>
        <color rgb="FF00B050"/>
        <rFont val="Calibri"/>
        <family val="2"/>
        <scheme val="minor"/>
      </rPr>
      <t xml:space="preserve"> Fully Met</t>
    </r>
  </si>
  <si>
    <r>
      <rPr>
        <b/>
        <sz val="11"/>
        <color theme="1"/>
        <rFont val="Calibri"/>
        <family val="2"/>
        <scheme val="minor"/>
      </rPr>
      <t>Original Rating</t>
    </r>
    <r>
      <rPr>
        <b/>
        <sz val="11"/>
        <color rgb="FFFF0000"/>
        <rFont val="Calibri"/>
        <family val="2"/>
        <scheme val="minor"/>
      </rPr>
      <t>: Not Met</t>
    </r>
    <r>
      <rPr>
        <b/>
        <sz val="11"/>
        <color theme="1"/>
        <rFont val="Calibri"/>
        <family val="2"/>
        <scheme val="minor"/>
      </rPr>
      <t xml:space="preserve">
Original Comments: </t>
    </r>
    <r>
      <rPr>
        <sz val="11"/>
        <color theme="1"/>
        <rFont val="Calibri"/>
        <family val="2"/>
        <scheme val="minor"/>
      </rPr>
      <t xml:space="preserve">Review of vocabulary words within a lesson was found; however, cumulative review of previously learned vocabulary words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</si>
  <si>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Mastery assessments occur every ten lessons. All components are assessed. Remedy lessons are provided following the assessments. Evidence of flexible grouping for vocabulary instruction based on student's needs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</si>
  <si>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t>
    </r>
    <r>
      <rPr>
        <sz val="11"/>
        <color theme="1"/>
        <rFont val="Calibri"/>
        <family val="2"/>
        <scheme val="minor"/>
      </rPr>
      <t xml:space="preserve"> Comprehension activities are included in the scope and skills; however, evidence that goals are explicitly stated in which the ideas follow a logical order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</si>
  <si>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Evidence that background knowledge is taught was found in the lessons; however, a connection of that knowledge to the text students read within the lesson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</si>
  <si>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Comprehension questions and strategies are included with passage reading; however, evidence of teaching comprehension strategies with multiple examples was not found.
</t>
    </r>
    <r>
      <rPr>
        <b/>
        <sz val="11"/>
        <color theme="1"/>
        <rFont val="Calibri"/>
        <family val="2"/>
        <scheme val="minor"/>
      </rPr>
      <t xml:space="preserve">Appeal Rating: </t>
    </r>
    <r>
      <rPr>
        <b/>
        <sz val="11"/>
        <color rgb="FF00B050"/>
        <rFont val="Calibri"/>
        <family val="2"/>
        <scheme val="minor"/>
      </rPr>
      <t xml:space="preserve">Fully Met </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</si>
  <si>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Reading comprehension is practiced; however, evidence of cumulative review of reading comprehension was not found by reviewers.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</si>
  <si>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A wide variety of topics are found in the materials; however, evidence of interactive discussion was not found. Comprehension questions are provided.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</si>
  <si>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Comments: </t>
    </r>
    <r>
      <rPr>
        <sz val="11"/>
        <color theme="1"/>
        <rFont val="Calibri"/>
        <family val="2"/>
        <scheme val="minor"/>
      </rPr>
      <t xml:space="preserve">Evidence that previously taught content, skills, and strategies are connected with new content and texts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</si>
  <si>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Comments:</t>
    </r>
    <r>
      <rPr>
        <sz val="11"/>
        <color theme="1"/>
        <rFont val="Calibri"/>
        <family val="2"/>
        <scheme val="minor"/>
      </rPr>
      <t xml:space="preserve"> The specific content knowledge that students will learn throughout the year was not found by reviewers. 
</t>
    </r>
    <r>
      <rPr>
        <b/>
        <sz val="11"/>
        <color theme="1"/>
        <rFont val="Calibri"/>
        <family val="2"/>
        <scheme val="minor"/>
      </rPr>
      <t>Appeal Rating:</t>
    </r>
    <r>
      <rPr>
        <b/>
        <sz val="11"/>
        <color rgb="FF00B050"/>
        <rFont val="Calibri"/>
        <family val="2"/>
        <scheme val="minor"/>
      </rPr>
      <t xml:space="preserve"> 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</si>
  <si>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t>
    </r>
    <r>
      <rPr>
        <sz val="11"/>
        <color theme="1"/>
        <rFont val="Calibri"/>
        <family val="2"/>
        <scheme val="minor"/>
      </rPr>
      <t xml:space="preserve"> Mastery assessments occur every ten lessons. Remedy lessons are provided following the assessments. Evidence of flexible grouping for reading comprehension instruction based on student's needs was not found.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</si>
  <si>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 xml:space="preserve">Original Rating: </t>
    </r>
    <r>
      <rPr>
        <b/>
        <sz val="11"/>
        <color rgb="FFFF0000"/>
        <rFont val="Calibri"/>
        <family val="2"/>
        <scheme val="minor"/>
      </rPr>
      <t>Partially Met</t>
    </r>
    <r>
      <rPr>
        <b/>
        <sz val="11"/>
        <color theme="1"/>
        <rFont val="Calibri"/>
        <family val="2"/>
        <scheme val="minor"/>
      </rPr>
      <t xml:space="preserve">
Original Comments: </t>
    </r>
    <r>
      <rPr>
        <sz val="11"/>
        <color theme="1"/>
        <rFont val="Calibri"/>
        <family val="2"/>
        <scheme val="minor"/>
      </rPr>
      <t xml:space="preserve">The lessons include some but not all of the elements. Reviewers were unable locate phoneme-grapheme matching within a lesson. 
</t>
    </r>
    <r>
      <rPr>
        <b/>
        <sz val="11"/>
        <color theme="1"/>
        <rFont val="Calibri"/>
        <family val="2"/>
        <scheme val="minor"/>
      </rPr>
      <t xml:space="preserve">Appeal Rating: </t>
    </r>
    <r>
      <rPr>
        <b/>
        <sz val="11"/>
        <color rgb="FF00B050"/>
        <rFont val="Calibri"/>
        <family val="2"/>
        <scheme val="minor"/>
      </rPr>
      <t>Fully Met</t>
    </r>
  </si>
  <si>
    <r>
      <rPr>
        <b/>
        <sz val="11"/>
        <color theme="1"/>
        <rFont val="Calibri"/>
        <family val="2"/>
        <scheme val="minor"/>
      </rPr>
      <t>Original Rating:</t>
    </r>
    <r>
      <rPr>
        <b/>
        <sz val="11"/>
        <color rgb="FFFF0000"/>
        <rFont val="Calibri"/>
        <family val="2"/>
        <scheme val="minor"/>
      </rPr>
      <t xml:space="preserve"> Not Met</t>
    </r>
    <r>
      <rPr>
        <b/>
        <sz val="11"/>
        <color theme="1"/>
        <rFont val="Calibri"/>
        <family val="2"/>
        <scheme val="minor"/>
      </rPr>
      <t xml:space="preserve">
Original Comments:</t>
    </r>
    <r>
      <rPr>
        <sz val="11"/>
        <color theme="1"/>
        <rFont val="Calibri"/>
        <family val="2"/>
        <scheme val="minor"/>
      </rPr>
      <t xml:space="preserve"> Evidence that students read and spell irregular words was found; however, instruction on the predictable letter-sound combinations and irregularities in words was not found. 
</t>
    </r>
    <r>
      <rPr>
        <b/>
        <sz val="11"/>
        <color theme="1"/>
        <rFont val="Calibri"/>
        <family val="2"/>
        <scheme val="minor"/>
      </rPr>
      <t>Appeal Rating:</t>
    </r>
    <r>
      <rPr>
        <b/>
        <sz val="11"/>
        <color rgb="FF00B050"/>
        <rFont val="Calibri"/>
        <family val="2"/>
        <scheme val="minor"/>
      </rPr>
      <t xml:space="preserve"> Fully Met</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</si>
  <si>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Comments: </t>
    </r>
    <r>
      <rPr>
        <sz val="11"/>
        <color theme="1"/>
        <rFont val="Calibri"/>
        <family val="2"/>
        <scheme val="minor"/>
      </rPr>
      <t xml:space="preserve">Evidence of cumulative review of regular and irregular words across lessons was not found. 
</t>
    </r>
    <r>
      <rPr>
        <b/>
        <sz val="11"/>
        <color theme="1"/>
        <rFont val="Calibri"/>
        <family val="2"/>
        <scheme val="minor"/>
      </rPr>
      <t xml:space="preserve">Appeal Rating: </t>
    </r>
    <r>
      <rPr>
        <b/>
        <sz val="11"/>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</si>
  <si>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Comprehension skills are included in the scope and skills; however, evidence that goals are explicitly stated in which the ideas follow a logical order was not found.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</si>
  <si>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A wide variety of topics are found in the materials; however, evidence of interactive discussion was not found. Comprehension questions are provided.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</si>
  <si>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Evidence that previously taught skills and strategies are connected with new content and texts was not found. Informational text supports comprehension of narrative text.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</si>
  <si>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 </t>
    </r>
    <r>
      <rPr>
        <sz val="12"/>
        <color theme="1"/>
        <rFont val="Calibri"/>
        <family val="2"/>
        <scheme val="minor"/>
      </rPr>
      <t xml:space="preserve">Evidence of explicit instruction in the structure and conventions of informational text was not found.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</si>
  <si>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Evidence of comparing and contrasting elements among texts was not found.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</si>
  <si>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Comprehension questions are included with text that students read; however, evidence that these questions support students in examining language and applying knowledge and skills was not found.
</t>
    </r>
    <r>
      <rPr>
        <b/>
        <sz val="12"/>
        <color theme="1"/>
        <rFont val="Calibri"/>
        <family val="2"/>
        <scheme val="minor"/>
      </rPr>
      <t>Appeal Rating:</t>
    </r>
    <r>
      <rPr>
        <b/>
        <sz val="12"/>
        <color rgb="FF00B050"/>
        <rFont val="Calibri"/>
        <family val="2"/>
        <scheme val="minor"/>
      </rPr>
      <t xml:space="preserve"> Fully Met </t>
    </r>
  </si>
  <si>
    <r>
      <rPr>
        <b/>
        <sz val="12"/>
        <color theme="1"/>
        <rFont val="Calibri"/>
        <family val="2"/>
        <scheme val="minor"/>
      </rPr>
      <t>Original Rating:</t>
    </r>
    <r>
      <rPr>
        <b/>
        <sz val="12"/>
        <color rgb="FFFF0000"/>
        <rFont val="Calibri"/>
        <family val="2"/>
        <scheme val="minor"/>
      </rPr>
      <t xml:space="preserve"> Partially Met</t>
    </r>
    <r>
      <rPr>
        <b/>
        <sz val="12"/>
        <color theme="1"/>
        <rFont val="Calibri"/>
        <family val="2"/>
        <scheme val="minor"/>
      </rPr>
      <t xml:space="preserve">
Original Comments:</t>
    </r>
    <r>
      <rPr>
        <sz val="12"/>
        <color theme="1"/>
        <rFont val="Calibri"/>
        <family val="2"/>
        <scheme val="minor"/>
      </rPr>
      <t xml:space="preserve"> Reading comprehension is practiced; however, evidence of cumulative review of reading comprehension was not found by reviewers.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</si>
  <si>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Mastery assessments occur every ten lessons. Remedy lessons are provided following the assessments. Evidence of flexible grouping for reading comprehension instruction based on student's needs was not found.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</si>
  <si>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Original Rating:</t>
    </r>
    <r>
      <rPr>
        <b/>
        <sz val="12"/>
        <color rgb="FFFF0000"/>
        <rFont val="Calibri"/>
        <family val="2"/>
        <scheme val="minor"/>
      </rPr>
      <t xml:space="preserve"> Not Met</t>
    </r>
    <r>
      <rPr>
        <b/>
        <sz val="12"/>
        <color theme="1"/>
        <rFont val="Calibri"/>
        <family val="2"/>
        <scheme val="minor"/>
      </rPr>
      <t xml:space="preserve">
Original Comments:</t>
    </r>
    <r>
      <rPr>
        <sz val="12"/>
        <color theme="1"/>
        <rFont val="Calibri"/>
        <family val="2"/>
        <scheme val="minor"/>
      </rPr>
      <t xml:space="preserve"> Evidence that students are taught multiple meaning words was not found.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</si>
  <si>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Comprehension skills are included in the scope and skills; however, evidence that goals are explicitly stated in which the ideas follow a logical order was not found.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</si>
  <si>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Reading comprehension is practiced; however, evidence of cumulative review of reading comprehension was not found by reviewers.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</si>
  <si>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t>
    </r>
    <r>
      <rPr>
        <sz val="12"/>
        <color theme="1"/>
        <rFont val="Calibri"/>
        <family val="2"/>
        <scheme val="minor"/>
      </rPr>
      <t xml:space="preserve"> Evidence of explicit instruction in the structure and conventions of informational text was not found.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</si>
  <si>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Mastery assessments occur every ten lessons. Remedy lessons are provided following the assessments. Evidence of flexible grouping for reading comprehension instruction based on student's needs was not found. 
</t>
    </r>
    <r>
      <rPr>
        <b/>
        <sz val="12"/>
        <color theme="1"/>
        <rFont val="Calibri"/>
        <family val="2"/>
        <scheme val="minor"/>
      </rPr>
      <t>Appeal Rating:</t>
    </r>
    <r>
      <rPr>
        <b/>
        <sz val="12"/>
        <color rgb="FF00B050"/>
        <rFont val="Calibri"/>
        <family val="2"/>
        <scheme val="minor"/>
      </rPr>
      <t xml:space="preserve"> Fully Met</t>
    </r>
  </si>
  <si>
    <t>1/18/22 P3 Team 2
Appeal: Team 1, 3/9/22
Phase 2 Appeal: Team 1, 3/31/22</t>
  </si>
  <si>
    <r>
      <rPr>
        <b/>
        <sz val="12"/>
        <color theme="1"/>
        <rFont val="Calibri"/>
        <family val="2"/>
        <scheme val="minor"/>
      </rPr>
      <t xml:space="preserve">Original Recommendation: </t>
    </r>
    <r>
      <rPr>
        <sz val="12"/>
        <color theme="1"/>
        <rFont val="Calibri"/>
        <family val="2"/>
        <scheme val="minor"/>
      </rPr>
      <t xml:space="preserve">Not Recommended. The instructional program did not meet all criteria in Phase 1, Section 1. 
</t>
    </r>
    <r>
      <rPr>
        <b/>
        <sz val="12"/>
        <color theme="1"/>
        <rFont val="Calibri"/>
        <family val="2"/>
        <scheme val="minor"/>
      </rPr>
      <t>Appeal Recommendation:</t>
    </r>
    <r>
      <rPr>
        <sz val="12"/>
        <color theme="1"/>
        <rFont val="Calibri"/>
        <family val="2"/>
        <scheme val="minor"/>
      </rPr>
      <t xml:space="preserve"> Not Recommended. Eligible for appeal of Phase 2. 
</t>
    </r>
    <r>
      <rPr>
        <b/>
        <sz val="12"/>
        <color theme="1"/>
        <rFont val="Calibri"/>
        <family val="2"/>
        <scheme val="minor"/>
      </rPr>
      <t xml:space="preserve">Phase 2 Appeal Recommendation: </t>
    </r>
    <r>
      <rPr>
        <sz val="12"/>
        <color theme="1"/>
        <rFont val="Calibri"/>
        <family val="2"/>
        <scheme val="minor"/>
      </rPr>
      <t>Recommended for grades K-3.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</si>
</sst>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b/>
      <i/>
      <sz val="12"/>
      <color theme="1"/>
      <name val="Calibri"/>
      <family val="2"/>
      <scheme val="minor"/>
    </font>
    <font>
      <sz val="11"/>
      <name val="Calibri"/>
      <family val="2"/>
      <scheme val="minor"/>
    </font>
    <font>
      <b/>
      <sz val="11"/>
      <name val="Calibri"/>
      <family val="2"/>
      <scheme val="minor"/>
    </font>
    <font>
      <b/>
      <sz val="11"/>
      <color rgb="FFFF0000"/>
      <name val="Calibri"/>
      <family val="2"/>
      <scheme val="minor"/>
    </font>
    <font>
      <b/>
      <sz val="11"/>
      <color rgb="FF00B050"/>
      <name val="Calibri"/>
      <family val="2"/>
      <scheme val="minor"/>
    </font>
    <font>
      <sz val="11"/>
      <color theme="1"/>
      <name val="Calibri"/>
      <family val="2"/>
      <scheme val="minor"/>
    </font>
    <font>
      <b/>
      <sz val="12"/>
      <color rgb="FFFF0000"/>
      <name val="Calibri"/>
      <family val="2"/>
      <scheme val="minor"/>
    </font>
    <font>
      <b/>
      <sz val="12"/>
      <color rgb="FF00B05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83">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2" xfId="0" applyFont="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vertical="top" wrapText="1"/>
      <protection locked="0"/>
    </xf>
    <xf numFmtId="0" fontId="2" fillId="0" borderId="14" xfId="0" applyFont="1" applyBorder="1" applyAlignment="1" applyProtection="1">
      <alignment horizontal="center" vertical="center" wrapText="1"/>
      <protection locked="0"/>
    </xf>
    <xf numFmtId="0" fontId="5" fillId="0" borderId="7" xfId="0" applyFont="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5" fillId="0" borderId="34" xfId="0" applyFont="1" applyBorder="1" applyAlignment="1">
      <alignment vertical="center" wrapText="1"/>
    </xf>
    <xf numFmtId="0" fontId="2" fillId="0" borderId="15" xfId="0" applyFont="1" applyBorder="1" applyAlignment="1">
      <alignment horizontal="right" vertical="top"/>
    </xf>
    <xf numFmtId="0" fontId="3" fillId="0" borderId="21"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3" borderId="14" xfId="0" applyFont="1" applyFill="1" applyBorder="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3" fillId="0" borderId="16" xfId="0" applyFont="1" applyBorder="1"/>
    <xf numFmtId="0" fontId="2" fillId="0" borderId="0" xfId="0" applyFont="1"/>
    <xf numFmtId="0" fontId="7" fillId="0" borderId="0" xfId="0" applyFont="1" applyAlignment="1">
      <alignment wrapText="1"/>
    </xf>
    <xf numFmtId="0" fontId="8" fillId="0" borderId="0" xfId="0" applyFont="1" applyAlignment="1">
      <alignment wrapText="1"/>
    </xf>
    <xf numFmtId="0" fontId="2" fillId="0" borderId="33" xfId="0" applyFont="1" applyBorder="1"/>
    <xf numFmtId="0" fontId="0" fillId="0" borderId="2" xfId="0" applyBorder="1"/>
    <xf numFmtId="0" fontId="0" fillId="0" borderId="30" xfId="0" applyBorder="1"/>
    <xf numFmtId="0" fontId="0" fillId="0" borderId="13" xfId="0" applyBorder="1" applyAlignment="1">
      <alignment horizontal="right"/>
    </xf>
    <xf numFmtId="0" fontId="0" fillId="0" borderId="14" xfId="0"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applyAlignment="1">
      <alignment vertical="center" wrapText="1"/>
    </xf>
    <xf numFmtId="0" fontId="2" fillId="3" borderId="10" xfId="0" applyFont="1" applyFill="1" applyBorder="1" applyAlignment="1">
      <alignment vertical="center"/>
    </xf>
    <xf numFmtId="0" fontId="2" fillId="3" borderId="1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xf>
    <xf numFmtId="0" fontId="1" fillId="3" borderId="14" xfId="0" applyFont="1" applyFill="1" applyBorder="1" applyAlignment="1">
      <alignment horizontal="center" vertical="center"/>
    </xf>
    <xf numFmtId="0" fontId="3" fillId="0" borderId="16" xfId="0" applyFont="1" applyBorder="1" applyAlignment="1">
      <alignment horizont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0" fillId="3" borderId="10" xfId="0" applyFill="1" applyBorder="1"/>
    <xf numFmtId="0" fontId="5" fillId="0" borderId="0" xfId="0" applyFont="1" applyAlignment="1">
      <alignment horizontal="left" vertical="center"/>
    </xf>
    <xf numFmtId="0" fontId="2" fillId="0" borderId="0" xfId="0" applyFont="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wrapText="1"/>
    </xf>
    <xf numFmtId="0" fontId="2" fillId="0" borderId="21" xfId="0" applyFont="1" applyBorder="1" applyAlignment="1">
      <alignmen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xf>
    <xf numFmtId="0" fontId="3" fillId="0" borderId="14" xfId="0" applyFont="1" applyBorder="1" applyAlignment="1">
      <alignment horizontal="center" vertical="center" wrapText="1"/>
    </xf>
    <xf numFmtId="0" fontId="2" fillId="0" borderId="21"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22" xfId="0" applyFont="1" applyBorder="1" applyAlignment="1">
      <alignment vertical="center" wrapText="1"/>
    </xf>
    <xf numFmtId="0" fontId="2" fillId="3" borderId="11" xfId="0" applyFont="1" applyFill="1" applyBorder="1" applyAlignment="1">
      <alignment vertical="center"/>
    </xf>
    <xf numFmtId="0" fontId="2" fillId="3" borderId="11" xfId="0" applyFont="1" applyFill="1" applyBorder="1" applyAlignment="1">
      <alignment horizontal="center"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vertical="center" wrapText="1"/>
    </xf>
    <xf numFmtId="0" fontId="3" fillId="0" borderId="17" xfId="0" applyFont="1" applyBorder="1" applyAlignment="1">
      <alignment horizontal="center" vertical="center" wrapText="1"/>
    </xf>
    <xf numFmtId="0" fontId="3" fillId="0" borderId="5" xfId="0" applyFont="1" applyBorder="1" applyAlignment="1">
      <alignment vertical="center" wrapText="1"/>
    </xf>
    <xf numFmtId="0" fontId="2" fillId="3" borderId="10"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 xfId="0" applyFont="1" applyFill="1" applyBorder="1" applyAlignment="1">
      <alignment vertical="center" wrapText="1"/>
    </xf>
    <xf numFmtId="0" fontId="6" fillId="0" borderId="1" xfId="0" applyFont="1" applyBorder="1" applyAlignment="1">
      <alignment vertical="center" wrapText="1"/>
    </xf>
    <xf numFmtId="0" fontId="5"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5" fillId="0" borderId="0" xfId="0" applyFont="1"/>
    <xf numFmtId="0" fontId="3" fillId="0" borderId="18" xfId="0" applyFont="1" applyBorder="1" applyAlignment="1">
      <alignment horizontal="center" vertical="center" wrapText="1"/>
    </xf>
    <xf numFmtId="0" fontId="2" fillId="0" borderId="0" xfId="0" applyFont="1" applyAlignment="1">
      <alignment horizontal="center"/>
    </xf>
    <xf numFmtId="0" fontId="3" fillId="4" borderId="13"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5" xfId="0" applyFont="1" applyFill="1" applyBorder="1" applyAlignment="1">
      <alignment vertical="center" wrapText="1"/>
    </xf>
    <xf numFmtId="0" fontId="3" fillId="0" borderId="23" xfId="0" applyFont="1" applyBorder="1" applyAlignment="1">
      <alignment vertical="top" wrapText="1"/>
    </xf>
    <xf numFmtId="0" fontId="3" fillId="0" borderId="13" xfId="0" applyFont="1" applyBorder="1" applyAlignment="1">
      <alignmen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wrapText="1"/>
    </xf>
    <xf numFmtId="0" fontId="3" fillId="0" borderId="36" xfId="0" applyFont="1" applyBorder="1" applyAlignment="1">
      <alignment vertical="center" wrapText="1"/>
    </xf>
    <xf numFmtId="0" fontId="3" fillId="0" borderId="3" xfId="0" applyFont="1" applyBorder="1" applyAlignment="1">
      <alignment horizontal="right"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33" xfId="0" applyFont="1" applyFill="1" applyBorder="1" applyAlignment="1">
      <alignment vertical="center" wrapText="1"/>
    </xf>
    <xf numFmtId="0" fontId="2" fillId="0" borderId="1" xfId="0" applyFont="1" applyBorder="1" applyAlignment="1">
      <alignment horizontal="center" vertical="center" wrapText="1"/>
    </xf>
    <xf numFmtId="0" fontId="2" fillId="3" borderId="4" xfId="0" applyFont="1" applyFill="1" applyBorder="1" applyAlignment="1">
      <alignment horizontal="center" vertical="center" wrapText="1"/>
    </xf>
    <xf numFmtId="0" fontId="3" fillId="0" borderId="9" xfId="0" applyFont="1" applyBorder="1" applyAlignment="1">
      <alignment vertical="center" wrapText="1"/>
    </xf>
    <xf numFmtId="0" fontId="3" fillId="0" borderId="5" xfId="0" applyFont="1" applyBorder="1" applyAlignment="1">
      <alignment horizontal="center" vertical="center" wrapText="1"/>
    </xf>
    <xf numFmtId="0" fontId="3" fillId="0" borderId="37" xfId="0" applyFont="1" applyBorder="1" applyAlignment="1">
      <alignment vertical="center" wrapText="1"/>
    </xf>
    <xf numFmtId="0" fontId="2" fillId="0" borderId="4" xfId="0" applyFont="1" applyBorder="1" applyAlignment="1">
      <alignment horizontal="center" vertical="center" wrapText="1"/>
    </xf>
    <xf numFmtId="0" fontId="3" fillId="0" borderId="18" xfId="0" applyFont="1" applyBorder="1" applyAlignment="1">
      <alignment vertical="center" wrapText="1"/>
    </xf>
    <xf numFmtId="0" fontId="3" fillId="0" borderId="23" xfId="0" applyFont="1" applyBorder="1" applyAlignment="1">
      <alignment horizontal="left" vertical="top" wrapText="1"/>
    </xf>
    <xf numFmtId="0" fontId="1" fillId="3" borderId="1" xfId="0" applyFont="1" applyFill="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2" fillId="0" borderId="17"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xf>
    <xf numFmtId="0" fontId="3" fillId="0" borderId="14" xfId="0" applyFont="1" applyBorder="1" applyAlignment="1">
      <alignment horizontal="center"/>
    </xf>
    <xf numFmtId="0" fontId="3" fillId="0" borderId="17"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right" vertical="center" wrapText="1"/>
    </xf>
    <xf numFmtId="0" fontId="0" fillId="3" borderId="23" xfId="0" applyFill="1" applyBorder="1"/>
    <xf numFmtId="0" fontId="2" fillId="3" borderId="35" xfId="0" applyFont="1" applyFill="1" applyBorder="1" applyAlignment="1">
      <alignment horizontal="right" vertical="center" wrapText="1"/>
    </xf>
    <xf numFmtId="0" fontId="2" fillId="3" borderId="26" xfId="0" applyFont="1" applyFill="1" applyBorder="1" applyAlignment="1">
      <alignment vertical="center"/>
    </xf>
    <xf numFmtId="0" fontId="2" fillId="3" borderId="25" xfId="0" applyFont="1" applyFill="1" applyBorder="1" applyAlignment="1">
      <alignment vertical="center"/>
    </xf>
    <xf numFmtId="0" fontId="2" fillId="0" borderId="28" xfId="0" applyFont="1" applyFill="1" applyBorder="1" applyAlignment="1">
      <alignment horizontal="center" vertical="center" wrapText="1"/>
    </xf>
    <xf numFmtId="0" fontId="2" fillId="3" borderId="38" xfId="0" applyFont="1" applyFill="1" applyBorder="1"/>
    <xf numFmtId="0" fontId="0" fillId="0" borderId="39" xfId="0" applyBorder="1"/>
    <xf numFmtId="0" fontId="0" fillId="0" borderId="40" xfId="0" applyBorder="1"/>
    <xf numFmtId="0" fontId="1" fillId="2" borderId="41" xfId="0" applyFont="1" applyFill="1" applyBorder="1"/>
    <xf numFmtId="0" fontId="2" fillId="0" borderId="44" xfId="0" applyFont="1" applyBorder="1"/>
    <xf numFmtId="0" fontId="2" fillId="0" borderId="31" xfId="0" applyFont="1" applyBorder="1" applyAlignment="1">
      <alignment horizontal="right"/>
    </xf>
    <xf numFmtId="0" fontId="3" fillId="0" borderId="13"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wrapText="1"/>
      <protection locked="0"/>
    </xf>
    <xf numFmtId="0" fontId="0" fillId="0" borderId="14" xfId="0" applyFill="1" applyBorder="1" applyAlignment="1">
      <alignment horizontal="center" vertical="center"/>
    </xf>
    <xf numFmtId="0" fontId="2" fillId="2" borderId="42" xfId="0" applyFont="1" applyFill="1" applyBorder="1"/>
    <xf numFmtId="0" fontId="2" fillId="2" borderId="43" xfId="0" applyFont="1" applyFill="1" applyBorder="1"/>
    <xf numFmtId="0" fontId="0" fillId="0" borderId="1" xfId="0" applyFont="1" applyFill="1" applyBorder="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0" fillId="0" borderId="1" xfId="0" applyFont="1" applyBorder="1" applyAlignment="1" applyProtection="1">
      <alignment vertical="center" wrapText="1"/>
      <protection locked="0"/>
    </xf>
    <xf numFmtId="0" fontId="0" fillId="0" borderId="0" xfId="0" applyFont="1" applyProtection="1">
      <protection locked="0"/>
    </xf>
    <xf numFmtId="0" fontId="0" fillId="0" borderId="4" xfId="0" applyFont="1" applyBorder="1" applyAlignment="1" applyProtection="1">
      <alignment vertical="center" wrapText="1"/>
      <protection locked="0"/>
    </xf>
    <xf numFmtId="0" fontId="0" fillId="0" borderId="0" xfId="0" applyProtection="1">
      <protection locked="0"/>
    </xf>
    <xf numFmtId="0" fontId="2" fillId="0" borderId="0" xfId="0" applyFont="1" applyProtection="1">
      <protection locked="0"/>
    </xf>
    <xf numFmtId="0" fontId="0" fillId="0" borderId="0" xfId="0" applyAlignment="1" applyProtection="1">
      <alignment wrapText="1"/>
      <protection locked="0"/>
    </xf>
    <xf numFmtId="0" fontId="2" fillId="0" borderId="0" xfId="0" applyFont="1" applyAlignment="1" applyProtection="1">
      <alignment wrapText="1"/>
      <protection locked="0"/>
    </xf>
    <xf numFmtId="0" fontId="3" fillId="0" borderId="0" xfId="0" applyFont="1" applyAlignment="1" applyProtection="1">
      <alignment wrapText="1"/>
      <protection locked="0"/>
    </xf>
    <xf numFmtId="0" fontId="0" fillId="0" borderId="1" xfId="0" applyFont="1" applyBorder="1" applyAlignment="1" applyProtection="1">
      <alignment horizontal="left" vertical="center" wrapText="1"/>
      <protection locked="0"/>
    </xf>
    <xf numFmtId="0" fontId="0" fillId="0" borderId="1" xfId="0" applyFont="1" applyFill="1" applyBorder="1" applyAlignment="1" applyProtection="1">
      <alignment vertical="center" wrapText="1"/>
      <protection locked="0"/>
    </xf>
    <xf numFmtId="0" fontId="0" fillId="0" borderId="0" xfId="0" applyFont="1" applyAlignment="1" applyProtection="1">
      <alignment vertical="center" wrapText="1"/>
      <protection locked="0"/>
    </xf>
    <xf numFmtId="0" fontId="0" fillId="0" borderId="19" xfId="0" applyBorder="1" applyAlignment="1">
      <alignment horizontal="center" vertical="center"/>
    </xf>
    <xf numFmtId="0" fontId="0" fillId="0" borderId="0" xfId="0"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4"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0" fillId="0" borderId="0" xfId="0" applyAlignment="1" applyProtection="1">
      <alignment horizontal="left"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sheetPr>
    <pageSetUpPr fitToPage="1"/>
  </sheetPr>
  <dimension ref="A1:A19"/>
  <sheetViews>
    <sheetView zoomScaleNormal="100" workbookViewId="0">
      <selection activeCell="A4" sqref="A4"/>
    </sheetView>
  </sheetViews>
  <sheetFormatPr defaultRowHeight="14.5" x14ac:dyDescent="0.35"/>
  <cols>
    <col min="1" max="1" width="122.54296875" customWidth="1"/>
  </cols>
  <sheetData>
    <row r="1" spans="1:1" ht="18.5" x14ac:dyDescent="0.45">
      <c r="A1" s="29" t="s">
        <v>0</v>
      </c>
    </row>
    <row r="2" spans="1:1" ht="18.5" x14ac:dyDescent="0.45">
      <c r="A2" s="29" t="s">
        <v>1</v>
      </c>
    </row>
    <row r="3" spans="1:1" ht="18.5" x14ac:dyDescent="0.45">
      <c r="A3" s="29" t="s">
        <v>2</v>
      </c>
    </row>
    <row r="4" spans="1:1" ht="18.5" x14ac:dyDescent="0.45">
      <c r="A4" s="29" t="s">
        <v>3</v>
      </c>
    </row>
    <row r="5" spans="1:1" ht="18.5" x14ac:dyDescent="0.45">
      <c r="A5" s="29" t="s">
        <v>4</v>
      </c>
    </row>
    <row r="7" spans="1:1" ht="100" customHeight="1" x14ac:dyDescent="0.35">
      <c r="A7" s="10" t="s">
        <v>5</v>
      </c>
    </row>
    <row r="9" spans="1:1" ht="60" customHeight="1" x14ac:dyDescent="0.35">
      <c r="A9" s="11" t="s">
        <v>6</v>
      </c>
    </row>
    <row r="11" spans="1:1" ht="30" customHeight="1" x14ac:dyDescent="0.35">
      <c r="A11" s="6"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jQUUUn+xsaE7vDW+GgitO1042EXJsjitzrldpo6KjIlHOUE7ZwwQlelU6Y14Y66RjePmCjfnw6G16C/275RWHw==" saltValue="zKELF8Az93w6MPWmLD/I3g==" spinCount="100000" sheet="1" objects="1" scenarios="1" formatCells="0" formatColumns="0" formatRows="0"/>
  <pageMargins left="0.7" right="0.7" top="0.75" bottom="0.75" header="0.3" footer="0.3"/>
  <pageSetup scale="73" fitToHeight="0" orientation="portrait" horizontalDpi="4294967293" verticalDpi="4294967293" r:id="rId1"/>
  <headerFooter>
    <oddFooter>&amp;LJanuary 2022&amp;CCore Program Rubric&amp;RIntroduction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8"/>
  <sheetViews>
    <sheetView tabSelected="1" zoomScaleNormal="100" workbookViewId="0"/>
  </sheetViews>
  <sheetFormatPr defaultRowHeight="14.5" x14ac:dyDescent="0.35"/>
  <cols>
    <col min="1" max="1" width="25.54296875" customWidth="1"/>
    <col min="2" max="2" width="77.81640625" customWidth="1"/>
  </cols>
  <sheetData>
    <row r="1" spans="1:2" ht="18.5" x14ac:dyDescent="0.35">
      <c r="A1" s="32" t="s">
        <v>298</v>
      </c>
      <c r="B1" s="32"/>
    </row>
    <row r="2" spans="1:2" ht="15" thickBot="1" x14ac:dyDescent="0.4"/>
    <row r="3" spans="1:2" ht="50.15" customHeight="1" thickBot="1" x14ac:dyDescent="0.4">
      <c r="A3" s="12" t="s">
        <v>299</v>
      </c>
      <c r="B3" s="24" t="s">
        <v>308</v>
      </c>
    </row>
    <row r="4" spans="1:2" ht="50.15" customHeight="1" thickBot="1" x14ac:dyDescent="0.4">
      <c r="A4" s="12" t="s">
        <v>300</v>
      </c>
      <c r="B4" s="25" t="s">
        <v>427</v>
      </c>
    </row>
    <row r="5" spans="1:2" ht="20.149999999999999" customHeight="1" thickBot="1" x14ac:dyDescent="0.4">
      <c r="A5" s="4"/>
      <c r="B5" s="13"/>
    </row>
    <row r="6" spans="1:2" ht="50.15" customHeight="1" thickBot="1" x14ac:dyDescent="0.4">
      <c r="A6" s="15" t="s">
        <v>301</v>
      </c>
      <c r="B6" s="17" t="str">
        <f>'Core Programs Rating Summary'!C18</f>
        <v>20-25 points = program moves to Phase 2</v>
      </c>
    </row>
    <row r="7" spans="1:2" ht="50.15" customHeight="1" thickBot="1" x14ac:dyDescent="0.4">
      <c r="A7" s="15" t="s">
        <v>290</v>
      </c>
      <c r="B7" s="17" t="str">
        <f>'Core Programs Rating Summary'!E63</f>
        <v>Meets Expectations</v>
      </c>
    </row>
    <row r="8" spans="1:2" ht="50.15" customHeight="1" thickBot="1" x14ac:dyDescent="0.4">
      <c r="A8" s="27" t="s">
        <v>295</v>
      </c>
      <c r="B8" s="150" t="str">
        <f>'Core Programs Rating Summary'!E69</f>
        <v>Doesn’t Meet Expectations</v>
      </c>
    </row>
    <row r="9" spans="1:2" ht="20.149999999999999" customHeight="1" thickBot="1" x14ac:dyDescent="0.4">
      <c r="A9" s="4"/>
      <c r="B9" s="13"/>
    </row>
    <row r="10" spans="1:2" ht="50.15" customHeight="1" x14ac:dyDescent="0.35">
      <c r="A10" s="42" t="s">
        <v>302</v>
      </c>
      <c r="B10" s="41"/>
    </row>
    <row r="11" spans="1:2" ht="50.15" customHeight="1" x14ac:dyDescent="0.35">
      <c r="A11" s="31" t="s">
        <v>303</v>
      </c>
      <c r="B11" s="9" t="s">
        <v>253</v>
      </c>
    </row>
    <row r="12" spans="1:2" ht="50.15" customHeight="1" x14ac:dyDescent="0.35">
      <c r="A12" s="31" t="s">
        <v>75</v>
      </c>
      <c r="B12" s="14" t="str">
        <f>'Core Programs Rating Summary'!E29</f>
        <v>Meets Expectations</v>
      </c>
    </row>
    <row r="13" spans="1:2" ht="50.15" customHeight="1" x14ac:dyDescent="0.35">
      <c r="A13" s="31" t="s">
        <v>140</v>
      </c>
      <c r="B13" s="14" t="str">
        <f>'Core Programs Rating Summary'!E39</f>
        <v>Meets Expectations</v>
      </c>
    </row>
    <row r="14" spans="1:2" ht="50.15" customHeight="1" x14ac:dyDescent="0.35">
      <c r="A14" s="31" t="s">
        <v>178</v>
      </c>
      <c r="B14" s="14" t="str">
        <f>'Core Programs Rating Summary'!E48</f>
        <v>Meets Expectations</v>
      </c>
    </row>
    <row r="15" spans="1:2" ht="50.15" customHeight="1" x14ac:dyDescent="0.35">
      <c r="A15" s="31" t="s">
        <v>284</v>
      </c>
      <c r="B15" s="14" t="str">
        <f>'Core Programs Rating Summary'!E57</f>
        <v>Meets Expectations</v>
      </c>
    </row>
    <row r="16" spans="1:2" ht="68" customHeight="1" thickBot="1" x14ac:dyDescent="0.4">
      <c r="A16" s="16" t="s">
        <v>304</v>
      </c>
      <c r="B16" s="26" t="s">
        <v>428</v>
      </c>
    </row>
    <row r="18" spans="1:2" x14ac:dyDescent="0.35">
      <c r="A18" s="182"/>
      <c r="B18" s="182"/>
    </row>
  </sheetData>
  <sheetProtection algorithmName="SHA-512" hashValue="VR7Uh0XPHEiIDnnupLK2mX/ulnS59OdZYwpGXvOrUYcYonTH7HTH3jG4OhfYlUUn2weWXPk31Y4ZE0HzTQOcVQ==" saltValue="CzgNx2ju3OyDevqXx4zDTw==" spinCount="100000" sheet="1" formatCells="0" formatColumns="0" formatRows="0"/>
  <mergeCells count="1">
    <mergeCell ref="A18:B18"/>
  </mergeCells>
  <pageMargins left="0.7" right="0.7" top="0.75" bottom="0.75" header="0.3" footer="0.3"/>
  <pageSetup fitToHeight="0" orientation="portrait" horizontalDpi="4294967293" verticalDpi="4294967293" r:id="rId1"/>
  <headerFooter>
    <oddFooter>&amp;LJanuary 2022&amp;CCore Program Rubric&amp;RFinal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4"/>
  <sheetViews>
    <sheetView zoomScaleNormal="100" workbookViewId="0">
      <selection activeCell="A54" sqref="A54"/>
    </sheetView>
  </sheetViews>
  <sheetFormatPr defaultColWidth="8.7265625" defaultRowHeight="14.5" x14ac:dyDescent="0.35"/>
  <cols>
    <col min="1" max="1" width="122.54296875" customWidth="1"/>
  </cols>
  <sheetData>
    <row r="1" spans="1:1" ht="18.649999999999999" customHeight="1" x14ac:dyDescent="0.35">
      <c r="A1" s="8" t="s">
        <v>12</v>
      </c>
    </row>
    <row r="2" spans="1:1" ht="15.5" x14ac:dyDescent="0.35">
      <c r="A2" s="7"/>
    </row>
    <row r="3" spans="1:1" ht="15.65" customHeight="1" x14ac:dyDescent="0.35">
      <c r="A3" s="4" t="s">
        <v>13</v>
      </c>
    </row>
    <row r="4" spans="1:1" ht="32.15" customHeight="1" x14ac:dyDescent="0.35">
      <c r="A4" s="5" t="s">
        <v>14</v>
      </c>
    </row>
    <row r="5" spans="1:1" ht="15.5" x14ac:dyDescent="0.35">
      <c r="A5" s="7" t="s">
        <v>15</v>
      </c>
    </row>
    <row r="6" spans="1:1" ht="15.5" x14ac:dyDescent="0.35">
      <c r="A6" s="7"/>
    </row>
    <row r="7" spans="1:1" ht="15.5" x14ac:dyDescent="0.35">
      <c r="A7" s="4" t="s">
        <v>16</v>
      </c>
    </row>
    <row r="8" spans="1:1" ht="32.15" customHeight="1" x14ac:dyDescent="0.35">
      <c r="A8" s="5" t="s">
        <v>17</v>
      </c>
    </row>
    <row r="9" spans="1:1" ht="15.5" x14ac:dyDescent="0.35">
      <c r="A9" s="7" t="s">
        <v>18</v>
      </c>
    </row>
    <row r="10" spans="1:1" ht="15.5" x14ac:dyDescent="0.35">
      <c r="A10" s="7"/>
    </row>
    <row r="11" spans="1:1" ht="15.5" x14ac:dyDescent="0.35">
      <c r="A11" s="4" t="s">
        <v>19</v>
      </c>
    </row>
    <row r="12" spans="1:1" ht="32.15" customHeight="1" x14ac:dyDescent="0.35">
      <c r="A12" s="5" t="s">
        <v>20</v>
      </c>
    </row>
    <row r="13" spans="1:1" x14ac:dyDescent="0.35">
      <c r="A13" s="1" t="s">
        <v>21</v>
      </c>
    </row>
    <row r="14" spans="1:1" x14ac:dyDescent="0.35">
      <c r="A14" s="1"/>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3" fitToHeight="0" orientation="portrait" horizontalDpi="4294967293" verticalDpi="4294967293" r:id="rId1"/>
  <headerFooter>
    <oddFooter>&amp;LJanuary 2022&amp;CCore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0"/>
  <sheetViews>
    <sheetView topLeftCell="A52" zoomScaleNormal="100" workbookViewId="0">
      <selection activeCell="D62" sqref="D62"/>
    </sheetView>
  </sheetViews>
  <sheetFormatPr defaultRowHeight="14.5" x14ac:dyDescent="0.35"/>
  <cols>
    <col min="1" max="1" width="4.54296875" customWidth="1"/>
    <col min="2" max="2" width="55.54296875" customWidth="1"/>
    <col min="3" max="3" width="14.54296875" style="2" customWidth="1"/>
    <col min="4" max="4" width="59.453125" customWidth="1"/>
    <col min="5" max="5" width="9.54296875" style="2" customWidth="1"/>
    <col min="7" max="7" width="8.7265625" style="170" customWidth="1"/>
  </cols>
  <sheetData>
    <row r="1" spans="1:7" ht="18.5" x14ac:dyDescent="0.35">
      <c r="A1" s="75" t="s">
        <v>22</v>
      </c>
      <c r="B1" s="32"/>
      <c r="C1" s="32"/>
      <c r="D1" s="32"/>
      <c r="E1" s="32"/>
    </row>
    <row r="2" spans="1:7" ht="15.5" x14ac:dyDescent="0.35">
      <c r="A2" s="76"/>
    </row>
    <row r="3" spans="1:7" ht="15" customHeight="1" x14ac:dyDescent="0.35">
      <c r="A3" s="76" t="s">
        <v>23</v>
      </c>
      <c r="B3" s="76"/>
      <c r="C3" s="76"/>
      <c r="D3" s="76"/>
      <c r="G3" s="171"/>
    </row>
    <row r="4" spans="1:7" ht="15" thickBot="1" x14ac:dyDescent="0.4"/>
    <row r="5" spans="1:7" ht="98.15" customHeight="1" x14ac:dyDescent="0.35">
      <c r="A5" s="77"/>
      <c r="B5" s="78" t="s">
        <v>307</v>
      </c>
      <c r="C5" s="65" t="s">
        <v>24</v>
      </c>
      <c r="D5" s="65" t="s">
        <v>25</v>
      </c>
      <c r="E5" s="66" t="s">
        <v>26</v>
      </c>
    </row>
    <row r="6" spans="1:7" ht="80.150000000000006" customHeight="1" x14ac:dyDescent="0.35">
      <c r="A6" s="61">
        <v>1</v>
      </c>
      <c r="B6" s="62" t="s">
        <v>27</v>
      </c>
      <c r="C6" s="33" t="s">
        <v>309</v>
      </c>
      <c r="D6" s="164" t="s">
        <v>310</v>
      </c>
      <c r="E6" s="60">
        <f>IF(C6="Met", 1, 0)</f>
        <v>1</v>
      </c>
    </row>
    <row r="7" spans="1:7" ht="120" customHeight="1" x14ac:dyDescent="0.35">
      <c r="A7" s="61">
        <v>2</v>
      </c>
      <c r="B7" s="62" t="s">
        <v>28</v>
      </c>
      <c r="C7" s="20" t="s">
        <v>309</v>
      </c>
      <c r="D7" s="164" t="s">
        <v>311</v>
      </c>
      <c r="E7" s="60">
        <f t="shared" ref="E7:E10" si="0">IF(C7="Met", 1, 0)</f>
        <v>1</v>
      </c>
    </row>
    <row r="8" spans="1:7" ht="50.15" customHeight="1" x14ac:dyDescent="0.35">
      <c r="A8" s="61">
        <v>3</v>
      </c>
      <c r="B8" s="62" t="s">
        <v>29</v>
      </c>
      <c r="C8" s="20" t="s">
        <v>309</v>
      </c>
      <c r="D8" s="164" t="s">
        <v>312</v>
      </c>
      <c r="E8" s="60">
        <f t="shared" si="0"/>
        <v>1</v>
      </c>
    </row>
    <row r="9" spans="1:7" ht="50.15" customHeight="1" x14ac:dyDescent="0.35">
      <c r="A9" s="61">
        <v>4</v>
      </c>
      <c r="B9" s="62" t="s">
        <v>30</v>
      </c>
      <c r="C9" s="20" t="s">
        <v>309</v>
      </c>
      <c r="D9" s="164" t="s">
        <v>317</v>
      </c>
      <c r="E9" s="60">
        <f t="shared" si="0"/>
        <v>1</v>
      </c>
    </row>
    <row r="10" spans="1:7" ht="217.5" x14ac:dyDescent="0.35">
      <c r="A10" s="157">
        <v>5</v>
      </c>
      <c r="B10" s="158" t="s">
        <v>31</v>
      </c>
      <c r="C10" s="159" t="s">
        <v>309</v>
      </c>
      <c r="D10" s="163" t="s">
        <v>318</v>
      </c>
      <c r="E10" s="160">
        <f t="shared" si="0"/>
        <v>1</v>
      </c>
    </row>
    <row r="11" spans="1:7" s="3" customFormat="1" ht="15" customHeight="1" x14ac:dyDescent="0.35">
      <c r="A11" s="45"/>
      <c r="B11" s="46"/>
      <c r="C11" s="46"/>
      <c r="D11" s="47" t="s">
        <v>32</v>
      </c>
      <c r="E11" s="48">
        <f>SUM(E6:E10)</f>
        <v>5</v>
      </c>
      <c r="G11" s="172"/>
    </row>
    <row r="12" spans="1:7" s="3" customFormat="1" ht="15" customHeight="1" thickBot="1" x14ac:dyDescent="0.4">
      <c r="A12" s="49"/>
      <c r="B12" s="50"/>
      <c r="C12" s="50"/>
      <c r="D12" s="51" t="s">
        <v>305</v>
      </c>
      <c r="E12" s="68" t="s">
        <v>33</v>
      </c>
      <c r="G12" s="172"/>
    </row>
    <row r="13" spans="1:7" ht="15" thickBot="1" x14ac:dyDescent="0.4"/>
    <row r="14" spans="1:7" ht="30" customHeight="1" x14ac:dyDescent="0.35">
      <c r="A14" s="74"/>
      <c r="B14" s="64" t="s">
        <v>34</v>
      </c>
      <c r="C14" s="65" t="s">
        <v>24</v>
      </c>
      <c r="D14" s="65" t="s">
        <v>25</v>
      </c>
      <c r="E14" s="66" t="s">
        <v>26</v>
      </c>
    </row>
    <row r="15" spans="1:7" ht="80.150000000000006" customHeight="1" x14ac:dyDescent="0.35">
      <c r="A15" s="61">
        <v>1</v>
      </c>
      <c r="B15" s="62" t="s">
        <v>35</v>
      </c>
      <c r="C15" s="20" t="s">
        <v>309</v>
      </c>
      <c r="D15" s="21"/>
      <c r="E15" s="60">
        <f>IF(C15="Met", 1, 0)</f>
        <v>1</v>
      </c>
    </row>
    <row r="16" spans="1:7" ht="50.15" customHeight="1" x14ac:dyDescent="0.35">
      <c r="A16" s="61">
        <v>2</v>
      </c>
      <c r="B16" s="62" t="s">
        <v>36</v>
      </c>
      <c r="C16" s="20" t="s">
        <v>309</v>
      </c>
      <c r="D16" s="21"/>
      <c r="E16" s="60">
        <f t="shared" ref="E16:E17" si="1">IF(C16="Met", 1, 0)</f>
        <v>1</v>
      </c>
    </row>
    <row r="17" spans="1:7" ht="50.15" customHeight="1" x14ac:dyDescent="0.35">
      <c r="A17" s="61">
        <v>3</v>
      </c>
      <c r="B17" s="62" t="s">
        <v>37</v>
      </c>
      <c r="C17" s="20" t="s">
        <v>309</v>
      </c>
      <c r="D17" s="21"/>
      <c r="E17" s="60">
        <f t="shared" si="1"/>
        <v>1</v>
      </c>
    </row>
    <row r="18" spans="1:7" s="3" customFormat="1" ht="15" customHeight="1" x14ac:dyDescent="0.35">
      <c r="A18" s="45"/>
      <c r="B18" s="46"/>
      <c r="C18" s="46"/>
      <c r="D18" s="47" t="s">
        <v>38</v>
      </c>
      <c r="E18" s="48">
        <f>SUM(E15:E17)</f>
        <v>3</v>
      </c>
      <c r="G18" s="172"/>
    </row>
    <row r="19" spans="1:7" s="3" customFormat="1" ht="15" customHeight="1" thickBot="1" x14ac:dyDescent="0.4">
      <c r="A19" s="49"/>
      <c r="B19" s="50"/>
      <c r="C19" s="50"/>
      <c r="D19" s="51"/>
      <c r="E19" s="52" t="s">
        <v>39</v>
      </c>
      <c r="G19" s="172"/>
    </row>
    <row r="20" spans="1:7" ht="15" thickBot="1" x14ac:dyDescent="0.4"/>
    <row r="21" spans="1:7" ht="100" customHeight="1" x14ac:dyDescent="0.35">
      <c r="A21" s="63"/>
      <c r="B21" s="64" t="s">
        <v>40</v>
      </c>
      <c r="C21" s="65" t="s">
        <v>24</v>
      </c>
      <c r="D21" s="65" t="s">
        <v>25</v>
      </c>
      <c r="E21" s="66" t="s">
        <v>26</v>
      </c>
    </row>
    <row r="22" spans="1:7" ht="58" x14ac:dyDescent="0.35">
      <c r="A22" s="61">
        <v>1</v>
      </c>
      <c r="B22" s="62" t="s">
        <v>41</v>
      </c>
      <c r="C22" s="19" t="s">
        <v>313</v>
      </c>
      <c r="D22" s="164" t="s">
        <v>319</v>
      </c>
      <c r="E22" s="60">
        <f>IF(C22="Met", 1, 0)</f>
        <v>0</v>
      </c>
    </row>
    <row r="23" spans="1:7" ht="31" x14ac:dyDescent="0.35">
      <c r="A23" s="61">
        <v>2</v>
      </c>
      <c r="B23" s="62" t="s">
        <v>42</v>
      </c>
      <c r="C23" s="19" t="s">
        <v>313</v>
      </c>
      <c r="D23" s="164" t="s">
        <v>320</v>
      </c>
      <c r="E23" s="60">
        <f t="shared" ref="E23:E24" si="2">IF(C23="Met", 1, 0)</f>
        <v>0</v>
      </c>
    </row>
    <row r="24" spans="1:7" ht="39.5" customHeight="1" x14ac:dyDescent="0.35">
      <c r="A24" s="61">
        <v>3</v>
      </c>
      <c r="B24" s="62" t="s">
        <v>43</v>
      </c>
      <c r="C24" s="19" t="s">
        <v>313</v>
      </c>
      <c r="D24" s="164" t="s">
        <v>323</v>
      </c>
      <c r="E24" s="60">
        <f t="shared" si="2"/>
        <v>0</v>
      </c>
    </row>
    <row r="25" spans="1:7" s="3" customFormat="1" ht="15" customHeight="1" x14ac:dyDescent="0.35">
      <c r="A25" s="45"/>
      <c r="B25" s="69"/>
      <c r="C25" s="69"/>
      <c r="D25" s="70" t="s">
        <v>44</v>
      </c>
      <c r="E25" s="48">
        <f>SUM(E22:E24)</f>
        <v>0</v>
      </c>
      <c r="G25" s="172"/>
    </row>
    <row r="26" spans="1:7" s="3" customFormat="1" ht="15" customHeight="1" thickBot="1" x14ac:dyDescent="0.4">
      <c r="A26" s="71"/>
      <c r="B26" s="72"/>
      <c r="C26" s="72"/>
      <c r="D26" s="73"/>
      <c r="E26" s="52" t="s">
        <v>39</v>
      </c>
      <c r="G26" s="172"/>
    </row>
    <row r="27" spans="1:7" ht="15" thickBot="1" x14ac:dyDescent="0.4"/>
    <row r="28" spans="1:7" ht="80.150000000000006" customHeight="1" x14ac:dyDescent="0.35">
      <c r="A28" s="63"/>
      <c r="B28" s="64" t="s">
        <v>45</v>
      </c>
      <c r="C28" s="65" t="s">
        <v>24</v>
      </c>
      <c r="D28" s="65" t="s">
        <v>25</v>
      </c>
      <c r="E28" s="66" t="s">
        <v>26</v>
      </c>
    </row>
    <row r="29" spans="1:7" ht="50.15" customHeight="1" x14ac:dyDescent="0.35">
      <c r="A29" s="61">
        <v>1</v>
      </c>
      <c r="B29" s="62" t="s">
        <v>46</v>
      </c>
      <c r="C29" s="19" t="s">
        <v>309</v>
      </c>
      <c r="D29" s="164"/>
      <c r="E29" s="60">
        <f>IF(C29="Met", 1, 0)</f>
        <v>1</v>
      </c>
    </row>
    <row r="30" spans="1:7" ht="80.150000000000006" customHeight="1" x14ac:dyDescent="0.35">
      <c r="A30" s="61">
        <v>2</v>
      </c>
      <c r="B30" s="62" t="s">
        <v>47</v>
      </c>
      <c r="C30" s="19" t="s">
        <v>309</v>
      </c>
      <c r="D30" s="164"/>
      <c r="E30" s="60">
        <f t="shared" ref="E30:E35" si="3">IF(C30="Met", 1, 0)</f>
        <v>1</v>
      </c>
    </row>
    <row r="31" spans="1:7" ht="72.5" x14ac:dyDescent="0.35">
      <c r="A31" s="61">
        <v>3</v>
      </c>
      <c r="B31" s="62" t="s">
        <v>48</v>
      </c>
      <c r="C31" s="19" t="s">
        <v>313</v>
      </c>
      <c r="D31" s="173" t="s">
        <v>321</v>
      </c>
      <c r="E31" s="60">
        <f t="shared" si="3"/>
        <v>0</v>
      </c>
    </row>
    <row r="32" spans="1:7" ht="50.15" customHeight="1" x14ac:dyDescent="0.35">
      <c r="A32" s="61">
        <v>4</v>
      </c>
      <c r="B32" s="62" t="s">
        <v>49</v>
      </c>
      <c r="C32" s="19" t="s">
        <v>309</v>
      </c>
      <c r="D32" s="164"/>
      <c r="E32" s="60">
        <f t="shared" si="3"/>
        <v>1</v>
      </c>
    </row>
    <row r="33" spans="1:7" ht="80.150000000000006" customHeight="1" x14ac:dyDescent="0.35">
      <c r="A33" s="61">
        <v>5</v>
      </c>
      <c r="B33" s="62" t="s">
        <v>50</v>
      </c>
      <c r="C33" s="19" t="s">
        <v>309</v>
      </c>
      <c r="D33" s="164"/>
      <c r="E33" s="60">
        <f t="shared" si="3"/>
        <v>1</v>
      </c>
    </row>
    <row r="34" spans="1:7" ht="80.150000000000006" customHeight="1" x14ac:dyDescent="0.35">
      <c r="A34" s="61">
        <v>6</v>
      </c>
      <c r="B34" s="62" t="s">
        <v>51</v>
      </c>
      <c r="C34" s="19" t="s">
        <v>309</v>
      </c>
      <c r="D34" s="164"/>
      <c r="E34" s="60">
        <f t="shared" si="3"/>
        <v>1</v>
      </c>
    </row>
    <row r="35" spans="1:7" ht="41.5" customHeight="1" x14ac:dyDescent="0.35">
      <c r="A35" s="61">
        <v>7</v>
      </c>
      <c r="B35" s="62" t="s">
        <v>52</v>
      </c>
      <c r="C35" s="19" t="s">
        <v>309</v>
      </c>
      <c r="D35" s="173"/>
      <c r="E35" s="60">
        <f t="shared" si="3"/>
        <v>1</v>
      </c>
    </row>
    <row r="36" spans="1:7" s="3" customFormat="1" ht="15" customHeight="1" x14ac:dyDescent="0.35">
      <c r="A36" s="45"/>
      <c r="B36" s="46"/>
      <c r="C36" s="46"/>
      <c r="D36" s="47" t="s">
        <v>53</v>
      </c>
      <c r="E36" s="67">
        <f>SUM(E29:E35)</f>
        <v>6</v>
      </c>
      <c r="G36" s="172"/>
    </row>
    <row r="37" spans="1:7" s="3" customFormat="1" ht="15" customHeight="1" thickBot="1" x14ac:dyDescent="0.4">
      <c r="A37" s="49"/>
      <c r="B37" s="50"/>
      <c r="C37" s="50"/>
      <c r="D37" s="51"/>
      <c r="E37" s="68" t="s">
        <v>54</v>
      </c>
      <c r="G37" s="172"/>
    </row>
    <row r="38" spans="1:7" ht="15" thickBot="1" x14ac:dyDescent="0.4"/>
    <row r="39" spans="1:7" ht="40" customHeight="1" x14ac:dyDescent="0.35">
      <c r="A39" s="63"/>
      <c r="B39" s="64" t="s">
        <v>55</v>
      </c>
      <c r="C39" s="65" t="s">
        <v>24</v>
      </c>
      <c r="D39" s="65" t="s">
        <v>25</v>
      </c>
      <c r="E39" s="66" t="s">
        <v>26</v>
      </c>
    </row>
    <row r="40" spans="1:7" ht="50.15" customHeight="1" x14ac:dyDescent="0.35">
      <c r="A40" s="61">
        <v>1</v>
      </c>
      <c r="B40" s="62" t="s">
        <v>56</v>
      </c>
      <c r="C40" s="19" t="s">
        <v>309</v>
      </c>
      <c r="D40" s="164"/>
      <c r="E40" s="60">
        <f>IF(C40="Met", 1, 0)</f>
        <v>1</v>
      </c>
    </row>
    <row r="41" spans="1:7" ht="80.150000000000006" customHeight="1" x14ac:dyDescent="0.35">
      <c r="A41" s="61">
        <v>2</v>
      </c>
      <c r="B41" s="62" t="s">
        <v>57</v>
      </c>
      <c r="C41" s="19" t="s">
        <v>309</v>
      </c>
      <c r="D41" s="164"/>
      <c r="E41" s="60">
        <f t="shared" ref="E41:E43" si="4">IF(C41="Met", 1, 0)</f>
        <v>1</v>
      </c>
    </row>
    <row r="42" spans="1:7" ht="80.150000000000006" customHeight="1" x14ac:dyDescent="0.35">
      <c r="A42" s="61">
        <v>3</v>
      </c>
      <c r="B42" s="62" t="s">
        <v>58</v>
      </c>
      <c r="C42" s="19" t="s">
        <v>309</v>
      </c>
      <c r="D42" s="164"/>
      <c r="E42" s="60">
        <f t="shared" si="4"/>
        <v>1</v>
      </c>
    </row>
    <row r="43" spans="1:7" ht="46.5" x14ac:dyDescent="0.35">
      <c r="A43" s="61">
        <v>4</v>
      </c>
      <c r="B43" s="62" t="s">
        <v>59</v>
      </c>
      <c r="C43" s="19" t="s">
        <v>313</v>
      </c>
      <c r="D43" s="173" t="s">
        <v>322</v>
      </c>
      <c r="E43" s="60">
        <f t="shared" si="4"/>
        <v>0</v>
      </c>
    </row>
    <row r="44" spans="1:7" s="3" customFormat="1" ht="15" customHeight="1" x14ac:dyDescent="0.35">
      <c r="A44" s="45"/>
      <c r="B44" s="46"/>
      <c r="C44" s="46"/>
      <c r="D44" s="47" t="s">
        <v>60</v>
      </c>
      <c r="E44" s="48">
        <f>SUM(E40:E43)</f>
        <v>3</v>
      </c>
      <c r="G44" s="172"/>
    </row>
    <row r="45" spans="1:7" s="3" customFormat="1" ht="15" customHeight="1" thickBot="1" x14ac:dyDescent="0.4">
      <c r="A45" s="49"/>
      <c r="B45" s="50"/>
      <c r="C45" s="50"/>
      <c r="D45" s="51"/>
      <c r="E45" s="52" t="s">
        <v>61</v>
      </c>
      <c r="G45" s="172"/>
    </row>
    <row r="46" spans="1:7" ht="15" thickBot="1" x14ac:dyDescent="0.4"/>
    <row r="47" spans="1:7" ht="60" customHeight="1" x14ac:dyDescent="0.35">
      <c r="A47" s="63"/>
      <c r="B47" s="64" t="s">
        <v>62</v>
      </c>
      <c r="C47" s="65" t="s">
        <v>24</v>
      </c>
      <c r="D47" s="65" t="s">
        <v>25</v>
      </c>
      <c r="E47" s="66" t="s">
        <v>26</v>
      </c>
    </row>
    <row r="48" spans="1:7" ht="80.150000000000006" customHeight="1" x14ac:dyDescent="0.35">
      <c r="A48" s="61">
        <v>1</v>
      </c>
      <c r="B48" s="62" t="s">
        <v>63</v>
      </c>
      <c r="C48" s="20" t="s">
        <v>309</v>
      </c>
      <c r="D48" s="164"/>
      <c r="E48" s="60">
        <f>IF(C48="Met", 1, 0)</f>
        <v>1</v>
      </c>
    </row>
    <row r="49" spans="1:7" ht="100" customHeight="1" x14ac:dyDescent="0.35">
      <c r="A49" s="61">
        <v>2</v>
      </c>
      <c r="B49" s="62" t="s">
        <v>64</v>
      </c>
      <c r="C49" s="20" t="s">
        <v>309</v>
      </c>
      <c r="D49" s="164"/>
      <c r="E49" s="60">
        <f>IF(C49="Met", 1, 0)</f>
        <v>1</v>
      </c>
    </row>
    <row r="50" spans="1:7" ht="50.15" customHeight="1" x14ac:dyDescent="0.35">
      <c r="A50" s="61">
        <v>3</v>
      </c>
      <c r="B50" s="62" t="s">
        <v>65</v>
      </c>
      <c r="C50" s="20" t="s">
        <v>309</v>
      </c>
      <c r="D50" s="164"/>
      <c r="E50" s="60">
        <f>IF(C50="Met", 1, 0)</f>
        <v>1</v>
      </c>
    </row>
    <row r="51" spans="1:7" s="3" customFormat="1" ht="15" customHeight="1" x14ac:dyDescent="0.35">
      <c r="A51" s="45"/>
      <c r="B51" s="46"/>
      <c r="C51" s="46"/>
      <c r="D51" s="47" t="s">
        <v>66</v>
      </c>
      <c r="E51" s="48">
        <f>SUM(E48:E50)</f>
        <v>3</v>
      </c>
      <c r="G51" s="172"/>
    </row>
    <row r="52" spans="1:7" s="3" customFormat="1" ht="15" customHeight="1" thickBot="1" x14ac:dyDescent="0.4">
      <c r="A52" s="49"/>
      <c r="B52" s="50"/>
      <c r="C52" s="50"/>
      <c r="D52" s="51"/>
      <c r="E52" s="52" t="s">
        <v>39</v>
      </c>
      <c r="G52" s="172"/>
    </row>
    <row r="54" spans="1:7" ht="15.5" x14ac:dyDescent="0.35">
      <c r="B54" s="53" t="s">
        <v>67</v>
      </c>
      <c r="C54" s="53"/>
      <c r="D54" s="53"/>
    </row>
    <row r="55" spans="1:7" ht="15" customHeight="1" thickBot="1" x14ac:dyDescent="0.4">
      <c r="B55" s="54"/>
      <c r="C55" s="55"/>
      <c r="D55" s="55"/>
    </row>
    <row r="56" spans="1:7" ht="16" thickBot="1" x14ac:dyDescent="0.4">
      <c r="B56" s="156" t="s">
        <v>68</v>
      </c>
      <c r="C56" s="155" t="s">
        <v>69</v>
      </c>
      <c r="D56" s="56"/>
    </row>
    <row r="57" spans="1:7" ht="16" thickBot="1" x14ac:dyDescent="0.4">
      <c r="B57" s="154" t="s">
        <v>306</v>
      </c>
      <c r="C57" s="161"/>
      <c r="D57" s="162"/>
    </row>
    <row r="58" spans="1:7" ht="15.5" x14ac:dyDescent="0.35">
      <c r="B58" s="151">
        <f>SUM(E11+E18+E25+E36+E44+E51)</f>
        <v>20</v>
      </c>
      <c r="C58" s="152" t="s">
        <v>70</v>
      </c>
      <c r="D58" s="153"/>
    </row>
    <row r="59" spans="1:7" x14ac:dyDescent="0.35">
      <c r="B59" s="59" t="s">
        <v>71</v>
      </c>
      <c r="C59" s="57" t="s">
        <v>72</v>
      </c>
      <c r="D59" s="58"/>
    </row>
    <row r="60" spans="1:7" ht="50.15" customHeight="1" thickBot="1" x14ac:dyDescent="0.4">
      <c r="B60" s="44" t="s">
        <v>73</v>
      </c>
      <c r="C60" s="37" t="s">
        <v>70</v>
      </c>
      <c r="D60" s="43"/>
    </row>
  </sheetData>
  <sheetProtection algorithmName="SHA-512" hashValue="QpfVtdDbL0ZMfdMfyg4/6PYms624/NlJG2ThTHHLwNjlijBw81AKKdhgeJcngT994M0+5/qiW47o/qHoERfT5A==" saltValue="zWscVJ+5OEd8y1wLC5kiZA==" spinCount="100000" sheet="1" formatCells="0" formatColumns="0" formatRow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60" xr:uid="{00000000-0002-0000-0200-000001000000}">
      <formula1>"20-25 points = program moves to Phase 2, 0-19 points = program doesn't move to Phase 2, All criteria in Section 1 not marked as “Met” = Program doesn’t move to Phase 2 "</formula1>
    </dataValidation>
  </dataValidations>
  <pageMargins left="0.7" right="0.7" top="0.75" bottom="0.75" header="0.3" footer="0.3"/>
  <pageSetup scale="72" fitToHeight="0" orientation="portrait" horizontalDpi="4294967293" verticalDpi="4294967293" r:id="rId1"/>
  <headerFooter>
    <oddFooter>&amp;LJanuary 2022&amp;CCore Program Rubric&amp;RPhase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80"/>
  <sheetViews>
    <sheetView topLeftCell="A76" zoomScaleNormal="100" workbookViewId="0">
      <selection activeCell="D14" sqref="D14"/>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 min="7" max="7" width="8.7265625" style="177" customWidth="1"/>
  </cols>
  <sheetData>
    <row r="1" spans="1:7" ht="18.5" x14ac:dyDescent="0.35">
      <c r="A1" s="32" t="s">
        <v>22</v>
      </c>
      <c r="B1" s="32"/>
      <c r="C1" s="108"/>
      <c r="D1" s="32"/>
      <c r="E1" s="32"/>
    </row>
    <row r="2" spans="1:7" ht="15.5" x14ac:dyDescent="0.35">
      <c r="A2" s="109"/>
    </row>
    <row r="3" spans="1:7" ht="15.5" x14ac:dyDescent="0.35">
      <c r="A3" s="110" t="s">
        <v>74</v>
      </c>
      <c r="B3" s="110"/>
      <c r="C3" s="111"/>
      <c r="D3" s="110"/>
      <c r="E3" s="110"/>
    </row>
    <row r="5" spans="1:7" ht="18.5" x14ac:dyDescent="0.45">
      <c r="A5" s="112" t="s">
        <v>75</v>
      </c>
      <c r="B5" s="112"/>
      <c r="C5" s="29"/>
      <c r="D5" s="112"/>
      <c r="E5" s="112"/>
      <c r="G5" s="178"/>
    </row>
    <row r="6" spans="1:7" ht="16" thickBot="1" x14ac:dyDescent="0.4">
      <c r="G6" s="178"/>
    </row>
    <row r="7" spans="1:7" ht="30" customHeight="1" x14ac:dyDescent="0.35">
      <c r="A7" s="103"/>
      <c r="B7" s="64" t="s">
        <v>76</v>
      </c>
      <c r="C7" s="65"/>
      <c r="D7" s="64"/>
      <c r="E7" s="104"/>
    </row>
    <row r="8" spans="1:7" ht="30" customHeight="1" x14ac:dyDescent="0.35">
      <c r="A8" s="105"/>
      <c r="B8" s="106" t="s">
        <v>77</v>
      </c>
      <c r="C8" s="97" t="s">
        <v>24</v>
      </c>
      <c r="D8" s="97" t="s">
        <v>25</v>
      </c>
      <c r="E8" s="98" t="s">
        <v>26</v>
      </c>
    </row>
    <row r="9" spans="1:7" ht="100" customHeight="1" x14ac:dyDescent="0.35">
      <c r="A9" s="61">
        <v>1</v>
      </c>
      <c r="B9" s="62" t="s">
        <v>78</v>
      </c>
      <c r="C9" s="20" t="s">
        <v>314</v>
      </c>
      <c r="D9" s="165" t="s">
        <v>324</v>
      </c>
      <c r="E9" s="83">
        <f>IF(C9="Fully met", 1, IF(C9="Partially met",0.5, 0))</f>
        <v>0.5</v>
      </c>
    </row>
    <row r="10" spans="1:7" ht="122.15" customHeight="1" x14ac:dyDescent="0.35">
      <c r="A10" s="61">
        <v>2</v>
      </c>
      <c r="B10" s="62" t="s">
        <v>79</v>
      </c>
      <c r="C10" s="20" t="s">
        <v>315</v>
      </c>
      <c r="D10" s="165" t="s">
        <v>371</v>
      </c>
      <c r="E10" s="83">
        <f t="shared" ref="E10:E20" si="0">IF(C10="Fully met", 1, IF(C10="Partially met",0.5, 0))</f>
        <v>1</v>
      </c>
    </row>
    <row r="11" spans="1:7" ht="80.150000000000006" customHeight="1" x14ac:dyDescent="0.35">
      <c r="A11" s="61">
        <v>3</v>
      </c>
      <c r="B11" s="107" t="s">
        <v>80</v>
      </c>
      <c r="C11" s="20" t="s">
        <v>315</v>
      </c>
      <c r="D11" s="165"/>
      <c r="E11" s="83">
        <f t="shared" si="0"/>
        <v>1</v>
      </c>
    </row>
    <row r="12" spans="1:7" ht="66.650000000000006" customHeight="1" x14ac:dyDescent="0.35">
      <c r="A12" s="61">
        <v>4</v>
      </c>
      <c r="B12" s="62" t="s">
        <v>81</v>
      </c>
      <c r="C12" s="20" t="s">
        <v>315</v>
      </c>
      <c r="D12" s="165"/>
      <c r="E12" s="83">
        <f t="shared" si="0"/>
        <v>1</v>
      </c>
    </row>
    <row r="13" spans="1:7" ht="50.15" customHeight="1" x14ac:dyDescent="0.35">
      <c r="A13" s="61">
        <v>5</v>
      </c>
      <c r="B13" s="62" t="s">
        <v>82</v>
      </c>
      <c r="C13" s="20" t="s">
        <v>315</v>
      </c>
      <c r="D13" s="165"/>
      <c r="E13" s="83">
        <f t="shared" si="0"/>
        <v>1</v>
      </c>
    </row>
    <row r="14" spans="1:7" ht="217.5" x14ac:dyDescent="0.35">
      <c r="A14" s="61">
        <v>6</v>
      </c>
      <c r="B14" s="62" t="s">
        <v>83</v>
      </c>
      <c r="C14" s="20" t="s">
        <v>313</v>
      </c>
      <c r="D14" s="165" t="s">
        <v>372</v>
      </c>
      <c r="E14" s="83">
        <f t="shared" si="0"/>
        <v>0</v>
      </c>
    </row>
    <row r="15" spans="1:7" ht="78.650000000000006" customHeight="1" x14ac:dyDescent="0.35">
      <c r="A15" s="61">
        <v>7</v>
      </c>
      <c r="B15" s="62" t="s">
        <v>84</v>
      </c>
      <c r="C15" s="20" t="s">
        <v>314</v>
      </c>
      <c r="D15" s="165" t="s">
        <v>369</v>
      </c>
      <c r="E15" s="83">
        <f t="shared" si="0"/>
        <v>0.5</v>
      </c>
    </row>
    <row r="16" spans="1:7" ht="87" x14ac:dyDescent="0.35">
      <c r="A16" s="61">
        <v>8</v>
      </c>
      <c r="B16" s="62" t="s">
        <v>85</v>
      </c>
      <c r="C16" s="20" t="s">
        <v>315</v>
      </c>
      <c r="D16" s="165" t="s">
        <v>373</v>
      </c>
      <c r="E16" s="83">
        <f t="shared" si="0"/>
        <v>1</v>
      </c>
    </row>
    <row r="17" spans="1:7" ht="58" x14ac:dyDescent="0.35">
      <c r="A17" s="61">
        <v>9</v>
      </c>
      <c r="B17" s="62" t="s">
        <v>86</v>
      </c>
      <c r="C17" s="20" t="s">
        <v>315</v>
      </c>
      <c r="D17" s="165" t="s">
        <v>374</v>
      </c>
      <c r="E17" s="83">
        <f t="shared" si="0"/>
        <v>1</v>
      </c>
    </row>
    <row r="18" spans="1:7" ht="50.15" customHeight="1" x14ac:dyDescent="0.35">
      <c r="A18" s="61">
        <v>10</v>
      </c>
      <c r="B18" s="62" t="s">
        <v>87</v>
      </c>
      <c r="C18" s="20" t="s">
        <v>315</v>
      </c>
      <c r="D18" s="165"/>
      <c r="E18" s="83">
        <f t="shared" si="0"/>
        <v>1</v>
      </c>
    </row>
    <row r="19" spans="1:7" ht="50.15" customHeight="1" x14ac:dyDescent="0.35">
      <c r="A19" s="61">
        <v>11</v>
      </c>
      <c r="B19" s="62" t="s">
        <v>88</v>
      </c>
      <c r="C19" s="20" t="s">
        <v>315</v>
      </c>
      <c r="D19" s="165"/>
      <c r="E19" s="83">
        <f t="shared" si="0"/>
        <v>1</v>
      </c>
    </row>
    <row r="20" spans="1:7" ht="135" customHeight="1" x14ac:dyDescent="0.35">
      <c r="A20" s="61">
        <v>12</v>
      </c>
      <c r="B20" s="62" t="s">
        <v>89</v>
      </c>
      <c r="C20" s="20" t="s">
        <v>315</v>
      </c>
      <c r="D20" s="165" t="s">
        <v>375</v>
      </c>
      <c r="E20" s="83">
        <f t="shared" si="0"/>
        <v>1</v>
      </c>
    </row>
    <row r="21" spans="1:7" s="3" customFormat="1" ht="15.65" customHeight="1" x14ac:dyDescent="0.35">
      <c r="A21" s="84"/>
      <c r="B21" s="85"/>
      <c r="C21" s="86"/>
      <c r="D21" s="87" t="s">
        <v>90</v>
      </c>
      <c r="E21" s="48">
        <f>SUM(E9:E20)</f>
        <v>10</v>
      </c>
      <c r="G21" s="179"/>
    </row>
    <row r="22" spans="1:7" ht="14.5" customHeight="1" thickBot="1" x14ac:dyDescent="0.4">
      <c r="A22" s="88"/>
      <c r="B22" s="89"/>
      <c r="C22" s="90"/>
      <c r="D22" s="91"/>
      <c r="E22" s="82" t="s">
        <v>91</v>
      </c>
    </row>
    <row r="23" spans="1:7" ht="15" thickBot="1" x14ac:dyDescent="0.4"/>
    <row r="24" spans="1:7" ht="30" customHeight="1" x14ac:dyDescent="0.35">
      <c r="A24" s="103"/>
      <c r="B24" s="64" t="s">
        <v>92</v>
      </c>
      <c r="C24" s="65"/>
      <c r="D24" s="64"/>
      <c r="E24" s="104"/>
    </row>
    <row r="25" spans="1:7" ht="30" customHeight="1" x14ac:dyDescent="0.35">
      <c r="A25" s="105"/>
      <c r="B25" s="106" t="s">
        <v>77</v>
      </c>
      <c r="C25" s="97" t="s">
        <v>24</v>
      </c>
      <c r="D25" s="97" t="s">
        <v>25</v>
      </c>
      <c r="E25" s="98" t="s">
        <v>26</v>
      </c>
    </row>
    <row r="26" spans="1:7" ht="75" customHeight="1" x14ac:dyDescent="0.35">
      <c r="A26" s="61">
        <v>1</v>
      </c>
      <c r="B26" s="100" t="s">
        <v>93</v>
      </c>
      <c r="C26" s="20" t="s">
        <v>314</v>
      </c>
      <c r="D26" s="165" t="s">
        <v>333</v>
      </c>
      <c r="E26" s="83">
        <f>IF(C26="Fully met", 1, IF(C26="Partially met",0.5, 0))</f>
        <v>0.5</v>
      </c>
    </row>
    <row r="27" spans="1:7" ht="150" customHeight="1" x14ac:dyDescent="0.35">
      <c r="A27" s="101">
        <v>2</v>
      </c>
      <c r="B27" s="62" t="s">
        <v>94</v>
      </c>
      <c r="C27" s="28" t="s">
        <v>314</v>
      </c>
      <c r="D27" s="165" t="s">
        <v>334</v>
      </c>
      <c r="E27" s="99">
        <f t="shared" ref="E27" si="1">IF(C27="Fully met", 1, IF(C27="Partially met",0.5, 0))</f>
        <v>0.5</v>
      </c>
    </row>
    <row r="28" spans="1:7" ht="100" customHeight="1" x14ac:dyDescent="0.35">
      <c r="A28" s="61">
        <v>3</v>
      </c>
      <c r="B28" s="102" t="s">
        <v>95</v>
      </c>
      <c r="C28" s="20" t="s">
        <v>315</v>
      </c>
      <c r="D28" s="174"/>
      <c r="E28" s="83">
        <f>IF(C28="Fully met", 1, IF(C28="Partially met",0.5, 0))</f>
        <v>1</v>
      </c>
    </row>
    <row r="29" spans="1:7" ht="50.15" customHeight="1" x14ac:dyDescent="0.35">
      <c r="A29" s="61">
        <v>4</v>
      </c>
      <c r="B29" s="62" t="s">
        <v>96</v>
      </c>
      <c r="C29" s="20" t="s">
        <v>315</v>
      </c>
      <c r="D29" s="165"/>
      <c r="E29" s="83">
        <f t="shared" ref="E29:E48" si="2">IF(C29="Fully met", 1, IF(C29="Partially met",0.5, 0))</f>
        <v>1</v>
      </c>
    </row>
    <row r="30" spans="1:7" ht="50.15" customHeight="1" x14ac:dyDescent="0.35">
      <c r="A30" s="61">
        <v>5</v>
      </c>
      <c r="B30" s="62" t="s">
        <v>97</v>
      </c>
      <c r="C30" s="20" t="s">
        <v>315</v>
      </c>
      <c r="D30" s="165"/>
      <c r="E30" s="83">
        <f t="shared" si="2"/>
        <v>1</v>
      </c>
    </row>
    <row r="31" spans="1:7" ht="46.5" x14ac:dyDescent="0.35">
      <c r="A31" s="61">
        <v>6</v>
      </c>
      <c r="B31" s="62" t="s">
        <v>98</v>
      </c>
      <c r="C31" s="20" t="s">
        <v>315</v>
      </c>
      <c r="D31" s="165"/>
      <c r="E31" s="83">
        <f t="shared" si="2"/>
        <v>1</v>
      </c>
    </row>
    <row r="32" spans="1:7" ht="50.15" customHeight="1" x14ac:dyDescent="0.35">
      <c r="A32" s="61">
        <v>7</v>
      </c>
      <c r="B32" s="62" t="s">
        <v>99</v>
      </c>
      <c r="C32" s="20" t="s">
        <v>314</v>
      </c>
      <c r="D32" s="165" t="s">
        <v>325</v>
      </c>
      <c r="E32" s="83">
        <f t="shared" si="2"/>
        <v>0.5</v>
      </c>
    </row>
    <row r="33" spans="1:5" ht="78" customHeight="1" x14ac:dyDescent="0.35">
      <c r="A33" s="61">
        <v>8</v>
      </c>
      <c r="B33" s="62" t="s">
        <v>100</v>
      </c>
      <c r="C33" s="20" t="s">
        <v>315</v>
      </c>
      <c r="D33" s="165"/>
      <c r="E33" s="83">
        <f t="shared" si="2"/>
        <v>1</v>
      </c>
    </row>
    <row r="34" spans="1:5" ht="50.15" customHeight="1" x14ac:dyDescent="0.35">
      <c r="A34" s="61">
        <v>9</v>
      </c>
      <c r="B34" s="62" t="s">
        <v>101</v>
      </c>
      <c r="C34" s="20" t="s">
        <v>315</v>
      </c>
      <c r="D34" s="165"/>
      <c r="E34" s="83">
        <f t="shared" si="2"/>
        <v>1</v>
      </c>
    </row>
    <row r="35" spans="1:5" ht="50.15" customHeight="1" x14ac:dyDescent="0.35">
      <c r="A35" s="61">
        <v>10</v>
      </c>
      <c r="B35" s="62" t="s">
        <v>102</v>
      </c>
      <c r="C35" s="20" t="s">
        <v>315</v>
      </c>
      <c r="D35" s="165"/>
      <c r="E35" s="83">
        <f t="shared" si="2"/>
        <v>1</v>
      </c>
    </row>
    <row r="36" spans="1:5" ht="50.15" customHeight="1" x14ac:dyDescent="0.35">
      <c r="A36" s="61">
        <v>11</v>
      </c>
      <c r="B36" s="62" t="s">
        <v>103</v>
      </c>
      <c r="C36" s="20" t="s">
        <v>315</v>
      </c>
      <c r="D36" s="165"/>
      <c r="E36" s="83">
        <f t="shared" si="2"/>
        <v>1</v>
      </c>
    </row>
    <row r="37" spans="1:5" ht="50.15" customHeight="1" x14ac:dyDescent="0.35">
      <c r="A37" s="61">
        <v>12</v>
      </c>
      <c r="B37" s="62" t="s">
        <v>104</v>
      </c>
      <c r="C37" s="20" t="s">
        <v>315</v>
      </c>
      <c r="D37" s="165"/>
      <c r="E37" s="83">
        <f t="shared" si="2"/>
        <v>1</v>
      </c>
    </row>
    <row r="38" spans="1:5" ht="50.15" customHeight="1" x14ac:dyDescent="0.35">
      <c r="A38" s="61">
        <v>13</v>
      </c>
      <c r="B38" s="62" t="s">
        <v>105</v>
      </c>
      <c r="C38" s="20" t="s">
        <v>315</v>
      </c>
      <c r="D38" s="165"/>
      <c r="E38" s="83">
        <f t="shared" si="2"/>
        <v>1</v>
      </c>
    </row>
    <row r="39" spans="1:5" ht="50.15" customHeight="1" x14ac:dyDescent="0.35">
      <c r="A39" s="61">
        <v>14</v>
      </c>
      <c r="B39" s="62" t="s">
        <v>106</v>
      </c>
      <c r="C39" s="20" t="s">
        <v>315</v>
      </c>
      <c r="D39" s="165"/>
      <c r="E39" s="83">
        <f t="shared" si="2"/>
        <v>1</v>
      </c>
    </row>
    <row r="40" spans="1:5" ht="61.5" customHeight="1" x14ac:dyDescent="0.35">
      <c r="A40" s="61">
        <v>15</v>
      </c>
      <c r="B40" s="62" t="s">
        <v>107</v>
      </c>
      <c r="C40" s="20" t="s">
        <v>314</v>
      </c>
      <c r="D40" s="165" t="s">
        <v>335</v>
      </c>
      <c r="E40" s="83">
        <f t="shared" si="2"/>
        <v>0.5</v>
      </c>
    </row>
    <row r="41" spans="1:5" ht="84" customHeight="1" x14ac:dyDescent="0.35">
      <c r="A41" s="61">
        <v>16</v>
      </c>
      <c r="B41" s="62" t="s">
        <v>108</v>
      </c>
      <c r="C41" s="20" t="s">
        <v>315</v>
      </c>
      <c r="D41" s="165"/>
      <c r="E41" s="83">
        <f t="shared" si="2"/>
        <v>1</v>
      </c>
    </row>
    <row r="42" spans="1:5" ht="71.150000000000006" customHeight="1" x14ac:dyDescent="0.35">
      <c r="A42" s="61">
        <v>17</v>
      </c>
      <c r="B42" s="62" t="s">
        <v>109</v>
      </c>
      <c r="C42" s="20" t="s">
        <v>315</v>
      </c>
      <c r="D42" s="165"/>
      <c r="E42" s="83">
        <f t="shared" si="2"/>
        <v>1</v>
      </c>
    </row>
    <row r="43" spans="1:5" ht="50.15" customHeight="1" x14ac:dyDescent="0.35">
      <c r="A43" s="61">
        <v>18</v>
      </c>
      <c r="B43" s="62" t="s">
        <v>110</v>
      </c>
      <c r="C43" s="20" t="s">
        <v>315</v>
      </c>
      <c r="D43" s="165"/>
      <c r="E43" s="83">
        <f t="shared" si="2"/>
        <v>1</v>
      </c>
    </row>
    <row r="44" spans="1:5" ht="50.15" customHeight="1" x14ac:dyDescent="0.35">
      <c r="A44" s="61">
        <v>19</v>
      </c>
      <c r="B44" s="62" t="s">
        <v>111</v>
      </c>
      <c r="C44" s="20" t="s">
        <v>315</v>
      </c>
      <c r="D44" s="165"/>
      <c r="E44" s="83">
        <f t="shared" si="2"/>
        <v>1</v>
      </c>
    </row>
    <row r="45" spans="1:5" ht="50.15" customHeight="1" x14ac:dyDescent="0.35">
      <c r="A45" s="61">
        <v>20</v>
      </c>
      <c r="B45" s="62" t="s">
        <v>112</v>
      </c>
      <c r="C45" s="20" t="s">
        <v>313</v>
      </c>
      <c r="D45" s="165" t="s">
        <v>349</v>
      </c>
      <c r="E45" s="83">
        <f t="shared" si="2"/>
        <v>0</v>
      </c>
    </row>
    <row r="46" spans="1:5" ht="80.150000000000006" customHeight="1" x14ac:dyDescent="0.35">
      <c r="A46" s="61">
        <v>21</v>
      </c>
      <c r="B46" s="62" t="s">
        <v>113</v>
      </c>
      <c r="C46" s="20" t="s">
        <v>315</v>
      </c>
      <c r="D46" s="165"/>
      <c r="E46" s="83">
        <f t="shared" si="2"/>
        <v>1</v>
      </c>
    </row>
    <row r="47" spans="1:5" ht="50.15" customHeight="1" x14ac:dyDescent="0.35">
      <c r="A47" s="61">
        <v>22</v>
      </c>
      <c r="B47" s="62" t="s">
        <v>114</v>
      </c>
      <c r="C47" s="20" t="s">
        <v>315</v>
      </c>
      <c r="D47" s="165"/>
      <c r="E47" s="83">
        <f t="shared" si="2"/>
        <v>1</v>
      </c>
    </row>
    <row r="48" spans="1:5" ht="134.5" customHeight="1" x14ac:dyDescent="0.35">
      <c r="A48" s="61">
        <v>23</v>
      </c>
      <c r="B48" s="62" t="s">
        <v>115</v>
      </c>
      <c r="C48" s="20" t="s">
        <v>314</v>
      </c>
      <c r="D48" s="165" t="s">
        <v>337</v>
      </c>
      <c r="E48" s="83">
        <f t="shared" si="2"/>
        <v>0.5</v>
      </c>
    </row>
    <row r="49" spans="1:5" ht="15.65" customHeight="1" x14ac:dyDescent="0.35">
      <c r="A49" s="84"/>
      <c r="B49" s="85"/>
      <c r="C49" s="86"/>
      <c r="D49" s="87" t="s">
        <v>90</v>
      </c>
      <c r="E49" s="48">
        <f>SUM(E26:E48)</f>
        <v>19.5</v>
      </c>
    </row>
    <row r="50" spans="1:5" ht="15" customHeight="1" thickBot="1" x14ac:dyDescent="0.4">
      <c r="A50" s="88"/>
      <c r="B50" s="89"/>
      <c r="C50" s="90"/>
      <c r="D50" s="91"/>
      <c r="E50" s="82" t="s">
        <v>116</v>
      </c>
    </row>
    <row r="51" spans="1:5" ht="15" customHeight="1" thickBot="1" x14ac:dyDescent="0.4"/>
    <row r="52" spans="1:5" ht="30" customHeight="1" x14ac:dyDescent="0.35">
      <c r="A52" s="63"/>
      <c r="B52" s="92" t="s">
        <v>117</v>
      </c>
      <c r="C52" s="93"/>
      <c r="D52" s="92"/>
      <c r="E52" s="94"/>
    </row>
    <row r="53" spans="1:5" ht="30" customHeight="1" x14ac:dyDescent="0.35">
      <c r="A53" s="95"/>
      <c r="B53" s="96" t="s">
        <v>77</v>
      </c>
      <c r="C53" s="97" t="s">
        <v>24</v>
      </c>
      <c r="D53" s="97" t="s">
        <v>25</v>
      </c>
      <c r="E53" s="98" t="s">
        <v>26</v>
      </c>
    </row>
    <row r="54" spans="1:5" ht="46.5" customHeight="1" x14ac:dyDescent="0.35">
      <c r="A54" s="61">
        <v>1</v>
      </c>
      <c r="B54" s="62" t="s">
        <v>118</v>
      </c>
      <c r="C54" s="20" t="s">
        <v>315</v>
      </c>
      <c r="D54" s="165" t="s">
        <v>326</v>
      </c>
      <c r="E54" s="83">
        <f>IF(C54="Fully met", 1, IF(C54="Partially met",0.5, 0))</f>
        <v>1</v>
      </c>
    </row>
    <row r="55" spans="1:5" ht="87" x14ac:dyDescent="0.35">
      <c r="A55" s="61">
        <v>2</v>
      </c>
      <c r="B55" s="62" t="s">
        <v>119</v>
      </c>
      <c r="C55" s="20" t="s">
        <v>315</v>
      </c>
      <c r="D55" s="165" t="s">
        <v>338</v>
      </c>
      <c r="E55" s="83">
        <f t="shared" ref="E55:E64" si="3">IF(C55="Fully met", 1, IF(C55="Partially met",0.5, 0))</f>
        <v>1</v>
      </c>
    </row>
    <row r="56" spans="1:5" ht="72.5" x14ac:dyDescent="0.35">
      <c r="A56" s="61">
        <v>3</v>
      </c>
      <c r="B56" s="62" t="s">
        <v>120</v>
      </c>
      <c r="C56" s="20" t="s">
        <v>315</v>
      </c>
      <c r="D56" s="165" t="s">
        <v>379</v>
      </c>
      <c r="E56" s="83">
        <f t="shared" si="3"/>
        <v>1</v>
      </c>
    </row>
    <row r="57" spans="1:5" ht="87" x14ac:dyDescent="0.35">
      <c r="A57" s="61">
        <v>4</v>
      </c>
      <c r="B57" s="62" t="s">
        <v>121</v>
      </c>
      <c r="C57" s="20" t="s">
        <v>315</v>
      </c>
      <c r="D57" s="165" t="s">
        <v>380</v>
      </c>
      <c r="E57" s="83">
        <f t="shared" si="3"/>
        <v>1</v>
      </c>
    </row>
    <row r="58" spans="1:5" ht="87" x14ac:dyDescent="0.35">
      <c r="A58" s="61">
        <v>5</v>
      </c>
      <c r="B58" s="62" t="s">
        <v>122</v>
      </c>
      <c r="C58" s="20" t="s">
        <v>315</v>
      </c>
      <c r="D58" s="165" t="s">
        <v>381</v>
      </c>
      <c r="E58" s="83">
        <f t="shared" si="3"/>
        <v>1</v>
      </c>
    </row>
    <row r="59" spans="1:5" ht="87" x14ac:dyDescent="0.35">
      <c r="A59" s="61">
        <v>6</v>
      </c>
      <c r="B59" s="62" t="s">
        <v>123</v>
      </c>
      <c r="C59" s="20" t="s">
        <v>315</v>
      </c>
      <c r="D59" s="165" t="s">
        <v>382</v>
      </c>
      <c r="E59" s="83">
        <f t="shared" si="3"/>
        <v>1</v>
      </c>
    </row>
    <row r="60" spans="1:5" ht="72.5" x14ac:dyDescent="0.35">
      <c r="A60" s="61">
        <v>7</v>
      </c>
      <c r="B60" s="62" t="s">
        <v>124</v>
      </c>
      <c r="C60" s="20" t="s">
        <v>315</v>
      </c>
      <c r="D60" s="165" t="s">
        <v>383</v>
      </c>
      <c r="E60" s="83">
        <f t="shared" si="3"/>
        <v>1</v>
      </c>
    </row>
    <row r="61" spans="1:5" ht="50.15" customHeight="1" x14ac:dyDescent="0.35">
      <c r="A61" s="61">
        <v>8</v>
      </c>
      <c r="B61" s="62" t="s">
        <v>125</v>
      </c>
      <c r="C61" s="20" t="s">
        <v>315</v>
      </c>
      <c r="D61" s="165"/>
      <c r="E61" s="83">
        <f t="shared" si="3"/>
        <v>1</v>
      </c>
    </row>
    <row r="62" spans="1:5" ht="50.15" customHeight="1" x14ac:dyDescent="0.35">
      <c r="A62" s="61">
        <v>9</v>
      </c>
      <c r="B62" s="62" t="s">
        <v>126</v>
      </c>
      <c r="C62" s="20" t="s">
        <v>315</v>
      </c>
      <c r="D62" s="165" t="s">
        <v>329</v>
      </c>
      <c r="E62" s="83">
        <f t="shared" si="3"/>
        <v>1</v>
      </c>
    </row>
    <row r="63" spans="1:5" ht="50.15" customHeight="1" x14ac:dyDescent="0.35">
      <c r="A63" s="61">
        <v>10</v>
      </c>
      <c r="B63" s="62" t="s">
        <v>114</v>
      </c>
      <c r="C63" s="20" t="s">
        <v>315</v>
      </c>
      <c r="D63" s="18"/>
      <c r="E63" s="83">
        <f t="shared" si="3"/>
        <v>1</v>
      </c>
    </row>
    <row r="64" spans="1:5" ht="145" x14ac:dyDescent="0.35">
      <c r="A64" s="61">
        <v>11</v>
      </c>
      <c r="B64" s="62" t="s">
        <v>127</v>
      </c>
      <c r="C64" s="20" t="s">
        <v>315</v>
      </c>
      <c r="D64" s="165" t="s">
        <v>384</v>
      </c>
      <c r="E64" s="83">
        <f t="shared" si="3"/>
        <v>1</v>
      </c>
    </row>
    <row r="65" spans="1:5" ht="15.65" customHeight="1" x14ac:dyDescent="0.35">
      <c r="A65" s="84"/>
      <c r="B65" s="85"/>
      <c r="C65" s="86"/>
      <c r="D65" s="87" t="s">
        <v>90</v>
      </c>
      <c r="E65" s="48">
        <f>SUM(E54:E64)</f>
        <v>11</v>
      </c>
    </row>
    <row r="66" spans="1:5" ht="15" customHeight="1" thickBot="1" x14ac:dyDescent="0.4">
      <c r="A66" s="88"/>
      <c r="B66" s="89"/>
      <c r="C66" s="90"/>
      <c r="D66" s="91"/>
      <c r="E66" s="82" t="s">
        <v>128</v>
      </c>
    </row>
    <row r="67" spans="1:5" ht="15" thickBot="1" x14ac:dyDescent="0.4"/>
    <row r="68" spans="1:5" ht="30" customHeight="1" x14ac:dyDescent="0.35">
      <c r="A68" s="63"/>
      <c r="B68" s="92" t="s">
        <v>129</v>
      </c>
      <c r="C68" s="93"/>
      <c r="D68" s="92"/>
      <c r="E68" s="94"/>
    </row>
    <row r="69" spans="1:5" ht="30" customHeight="1" x14ac:dyDescent="0.35">
      <c r="A69" s="95"/>
      <c r="B69" s="96" t="s">
        <v>77</v>
      </c>
      <c r="C69" s="97" t="s">
        <v>24</v>
      </c>
      <c r="D69" s="97" t="s">
        <v>25</v>
      </c>
      <c r="E69" s="98" t="s">
        <v>26</v>
      </c>
    </row>
    <row r="70" spans="1:5" ht="101.5" x14ac:dyDescent="0.35">
      <c r="A70" s="61">
        <v>1</v>
      </c>
      <c r="B70" s="62" t="s">
        <v>130</v>
      </c>
      <c r="C70" s="20" t="s">
        <v>315</v>
      </c>
      <c r="D70" s="174" t="s">
        <v>389</v>
      </c>
      <c r="E70" s="83">
        <f>IF(C70="Fully met", 1, IF(C70="Partially met",0.5, 0))</f>
        <v>1</v>
      </c>
    </row>
    <row r="71" spans="1:5" ht="50.15" customHeight="1" x14ac:dyDescent="0.35">
      <c r="A71" s="61">
        <v>2</v>
      </c>
      <c r="B71" s="62" t="s">
        <v>131</v>
      </c>
      <c r="C71" s="20" t="s">
        <v>315</v>
      </c>
      <c r="D71" s="165"/>
      <c r="E71" s="83">
        <f t="shared" ref="E71:E78" si="4">IF(C71="Fully met", 1, IF(C71="Partially met",0.5, 0))</f>
        <v>1</v>
      </c>
    </row>
    <row r="72" spans="1:5" ht="50.15" customHeight="1" x14ac:dyDescent="0.35">
      <c r="A72" s="61">
        <v>3</v>
      </c>
      <c r="B72" s="62" t="s">
        <v>132</v>
      </c>
      <c r="C72" s="20" t="s">
        <v>315</v>
      </c>
      <c r="D72" s="165"/>
      <c r="E72" s="83">
        <f t="shared" si="4"/>
        <v>1</v>
      </c>
    </row>
    <row r="73" spans="1:5" ht="87" x14ac:dyDescent="0.35">
      <c r="A73" s="61">
        <v>4</v>
      </c>
      <c r="B73" s="62" t="s">
        <v>133</v>
      </c>
      <c r="C73" s="20" t="s">
        <v>315</v>
      </c>
      <c r="D73" s="165" t="s">
        <v>385</v>
      </c>
      <c r="E73" s="83">
        <f t="shared" si="4"/>
        <v>1</v>
      </c>
    </row>
    <row r="74" spans="1:5" ht="87" x14ac:dyDescent="0.35">
      <c r="A74" s="61">
        <v>5</v>
      </c>
      <c r="B74" s="62" t="s">
        <v>134</v>
      </c>
      <c r="C74" s="20" t="s">
        <v>315</v>
      </c>
      <c r="D74" s="165" t="s">
        <v>386</v>
      </c>
      <c r="E74" s="83">
        <f t="shared" si="4"/>
        <v>1</v>
      </c>
    </row>
    <row r="75" spans="1:5" ht="50.15" customHeight="1" x14ac:dyDescent="0.35">
      <c r="A75" s="61">
        <v>6</v>
      </c>
      <c r="B75" s="62" t="s">
        <v>135</v>
      </c>
      <c r="C75" s="20" t="s">
        <v>315</v>
      </c>
      <c r="D75" s="165"/>
      <c r="E75" s="83">
        <f t="shared" si="4"/>
        <v>1</v>
      </c>
    </row>
    <row r="76" spans="1:5" ht="72.5" x14ac:dyDescent="0.35">
      <c r="A76" s="61">
        <v>7</v>
      </c>
      <c r="B76" s="62" t="s">
        <v>136</v>
      </c>
      <c r="C76" s="20" t="s">
        <v>315</v>
      </c>
      <c r="D76" s="165" t="s">
        <v>387</v>
      </c>
      <c r="E76" s="83">
        <f t="shared" si="4"/>
        <v>1</v>
      </c>
    </row>
    <row r="77" spans="1:5" ht="80.150000000000006" customHeight="1" x14ac:dyDescent="0.35">
      <c r="A77" s="61">
        <v>8</v>
      </c>
      <c r="B77" s="62" t="s">
        <v>137</v>
      </c>
      <c r="C77" s="20" t="s">
        <v>315</v>
      </c>
      <c r="D77" s="165"/>
      <c r="E77" s="83">
        <f t="shared" si="4"/>
        <v>1</v>
      </c>
    </row>
    <row r="78" spans="1:5" ht="116" x14ac:dyDescent="0.35">
      <c r="A78" s="61">
        <v>9</v>
      </c>
      <c r="B78" s="62" t="s">
        <v>138</v>
      </c>
      <c r="C78" s="20" t="s">
        <v>315</v>
      </c>
      <c r="D78" s="165" t="s">
        <v>388</v>
      </c>
      <c r="E78" s="83">
        <f t="shared" si="4"/>
        <v>1</v>
      </c>
    </row>
    <row r="79" spans="1:5" ht="15.65" customHeight="1" x14ac:dyDescent="0.35">
      <c r="A79" s="79"/>
      <c r="B79" s="46"/>
      <c r="C79" s="80"/>
      <c r="D79" s="47" t="s">
        <v>90</v>
      </c>
      <c r="E79" s="48">
        <f>SUM(E70:E78)</f>
        <v>9</v>
      </c>
    </row>
    <row r="80" spans="1:5" ht="15" customHeight="1" thickBot="1" x14ac:dyDescent="0.4">
      <c r="A80" s="49"/>
      <c r="B80" s="50"/>
      <c r="C80" s="81"/>
      <c r="D80" s="51"/>
      <c r="E80" s="82" t="s">
        <v>139</v>
      </c>
    </row>
  </sheetData>
  <sheetProtection algorithmName="SHA-512" hashValue="2/IKAVbdFwSclwvXTfn0Ls8aKlokBCm2dYlg2L+rdzx2eizGj0j9588wwp3xP+aapAtMS2hcgzHv0TMs0Di3NQ==" saltValue="iSUP4g1BMK4dCe839lIpfg==" spinCount="100000" sheet="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2&amp;RKindergarten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88"/>
  <sheetViews>
    <sheetView zoomScaleNormal="100" workbookViewId="0"/>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 min="7" max="7" width="8.7265625" style="177" customWidth="1"/>
  </cols>
  <sheetData>
    <row r="1" spans="1:7" ht="18.5" x14ac:dyDescent="0.35">
      <c r="A1" s="32" t="s">
        <v>22</v>
      </c>
      <c r="B1" s="32"/>
      <c r="C1" s="108"/>
      <c r="D1" s="32"/>
      <c r="E1" s="32"/>
    </row>
    <row r="2" spans="1:7" ht="15.5" x14ac:dyDescent="0.35">
      <c r="A2" s="109"/>
    </row>
    <row r="3" spans="1:7" ht="15.5" x14ac:dyDescent="0.35">
      <c r="A3" s="110" t="s">
        <v>74</v>
      </c>
      <c r="B3" s="110"/>
      <c r="C3" s="111"/>
      <c r="D3" s="110"/>
      <c r="E3" s="110"/>
    </row>
    <row r="5" spans="1:7" ht="18.5" x14ac:dyDescent="0.45">
      <c r="A5" s="112" t="s">
        <v>140</v>
      </c>
      <c r="B5" s="112"/>
      <c r="C5" s="29"/>
      <c r="D5" s="112"/>
      <c r="E5" s="112"/>
      <c r="G5" s="178"/>
    </row>
    <row r="6" spans="1:7" ht="16" thickBot="1" x14ac:dyDescent="0.4">
      <c r="A6" s="114"/>
      <c r="B6" s="114"/>
      <c r="C6" s="114"/>
      <c r="D6" s="114"/>
      <c r="E6" s="114"/>
      <c r="G6" s="178"/>
    </row>
    <row r="7" spans="1:7" ht="30" customHeight="1" x14ac:dyDescent="0.35">
      <c r="A7" s="103"/>
      <c r="B7" s="64" t="s">
        <v>76</v>
      </c>
      <c r="C7" s="65"/>
      <c r="D7" s="64"/>
      <c r="E7" s="104"/>
    </row>
    <row r="8" spans="1:7" ht="30" customHeight="1" x14ac:dyDescent="0.35">
      <c r="A8" s="105"/>
      <c r="B8" s="106" t="s">
        <v>77</v>
      </c>
      <c r="C8" s="97" t="s">
        <v>24</v>
      </c>
      <c r="D8" s="97" t="s">
        <v>25</v>
      </c>
      <c r="E8" s="98" t="s">
        <v>26</v>
      </c>
    </row>
    <row r="9" spans="1:7" ht="80.150000000000006" customHeight="1" x14ac:dyDescent="0.35">
      <c r="A9" s="61">
        <v>1</v>
      </c>
      <c r="B9" s="62" t="s">
        <v>141</v>
      </c>
      <c r="C9" s="20" t="s">
        <v>313</v>
      </c>
      <c r="D9" s="165" t="s">
        <v>331</v>
      </c>
      <c r="E9" s="83">
        <f>IF(C9="Fully met", 1, IF(C9="Partially met",0.5, 0))</f>
        <v>0</v>
      </c>
    </row>
    <row r="10" spans="1:7" ht="144" customHeight="1" x14ac:dyDescent="0.35">
      <c r="A10" s="61">
        <v>2</v>
      </c>
      <c r="B10" s="62" t="s">
        <v>79</v>
      </c>
      <c r="C10" s="20" t="s">
        <v>315</v>
      </c>
      <c r="D10" s="165" t="s">
        <v>390</v>
      </c>
      <c r="E10" s="83">
        <f t="shared" ref="E10:E19" si="0">IF(C10="Fully met", 1, IF(C10="Partially met",0.5, 0))</f>
        <v>1</v>
      </c>
    </row>
    <row r="11" spans="1:7" ht="100" customHeight="1" x14ac:dyDescent="0.35">
      <c r="A11" s="61">
        <v>3</v>
      </c>
      <c r="B11" s="62" t="s">
        <v>142</v>
      </c>
      <c r="C11" s="20" t="s">
        <v>315</v>
      </c>
      <c r="D11" s="165"/>
      <c r="E11" s="83">
        <f t="shared" si="0"/>
        <v>1</v>
      </c>
    </row>
    <row r="12" spans="1:7" ht="156" customHeight="1" x14ac:dyDescent="0.35">
      <c r="A12" s="61">
        <v>4</v>
      </c>
      <c r="B12" s="62" t="s">
        <v>81</v>
      </c>
      <c r="C12" s="20" t="s">
        <v>315</v>
      </c>
      <c r="D12" s="165"/>
      <c r="E12" s="83">
        <f t="shared" si="0"/>
        <v>1</v>
      </c>
    </row>
    <row r="13" spans="1:7" ht="217.5" x14ac:dyDescent="0.35">
      <c r="A13" s="61">
        <v>5</v>
      </c>
      <c r="B13" s="62" t="s">
        <v>143</v>
      </c>
      <c r="C13" s="20" t="s">
        <v>313</v>
      </c>
      <c r="D13" s="165" t="s">
        <v>391</v>
      </c>
      <c r="E13" s="83">
        <f t="shared" si="0"/>
        <v>0</v>
      </c>
    </row>
    <row r="14" spans="1:7" ht="91.5" customHeight="1" x14ac:dyDescent="0.35">
      <c r="A14" s="61">
        <v>6</v>
      </c>
      <c r="B14" s="62" t="s">
        <v>144</v>
      </c>
      <c r="C14" s="20" t="s">
        <v>314</v>
      </c>
      <c r="D14" s="165" t="s">
        <v>369</v>
      </c>
      <c r="E14" s="83">
        <f t="shared" si="0"/>
        <v>0.5</v>
      </c>
    </row>
    <row r="15" spans="1:7" ht="72.5" x14ac:dyDescent="0.35">
      <c r="A15" s="61">
        <v>7</v>
      </c>
      <c r="B15" s="62" t="s">
        <v>145</v>
      </c>
      <c r="C15" s="20" t="s">
        <v>315</v>
      </c>
      <c r="D15" s="165" t="s">
        <v>392</v>
      </c>
      <c r="E15" s="83">
        <f t="shared" si="0"/>
        <v>1</v>
      </c>
    </row>
    <row r="16" spans="1:7" ht="50.15" customHeight="1" x14ac:dyDescent="0.35">
      <c r="A16" s="61">
        <v>8</v>
      </c>
      <c r="B16" s="62" t="s">
        <v>86</v>
      </c>
      <c r="C16" s="20" t="s">
        <v>315</v>
      </c>
      <c r="D16" s="165"/>
      <c r="E16" s="83">
        <f t="shared" si="0"/>
        <v>1</v>
      </c>
    </row>
    <row r="17" spans="1:5" ht="50.15" customHeight="1" x14ac:dyDescent="0.35">
      <c r="A17" s="61">
        <v>9</v>
      </c>
      <c r="B17" s="62" t="s">
        <v>87</v>
      </c>
      <c r="C17" s="20" t="s">
        <v>315</v>
      </c>
      <c r="D17" s="165"/>
      <c r="E17" s="83">
        <f t="shared" si="0"/>
        <v>1</v>
      </c>
    </row>
    <row r="18" spans="1:5" ht="50.15" customHeight="1" x14ac:dyDescent="0.35">
      <c r="A18" s="61">
        <v>10</v>
      </c>
      <c r="B18" s="62" t="s">
        <v>114</v>
      </c>
      <c r="C18" s="20" t="s">
        <v>315</v>
      </c>
      <c r="D18" s="165"/>
      <c r="E18" s="83">
        <f t="shared" si="0"/>
        <v>1</v>
      </c>
    </row>
    <row r="19" spans="1:5" ht="91.5" customHeight="1" x14ac:dyDescent="0.35">
      <c r="A19" s="61">
        <v>11</v>
      </c>
      <c r="B19" s="62" t="s">
        <v>146</v>
      </c>
      <c r="C19" s="20" t="s">
        <v>313</v>
      </c>
      <c r="D19" s="165" t="s">
        <v>332</v>
      </c>
      <c r="E19" s="83">
        <f t="shared" si="0"/>
        <v>0</v>
      </c>
    </row>
    <row r="20" spans="1:5" ht="15.65" customHeight="1" x14ac:dyDescent="0.35">
      <c r="A20" s="84"/>
      <c r="B20" s="85"/>
      <c r="C20" s="86"/>
      <c r="D20" s="87" t="s">
        <v>90</v>
      </c>
      <c r="E20" s="48">
        <f>SUM(E9:E19)</f>
        <v>7.5</v>
      </c>
    </row>
    <row r="21" spans="1:5" ht="15" customHeight="1" thickBot="1" x14ac:dyDescent="0.4">
      <c r="A21" s="88"/>
      <c r="B21" s="89"/>
      <c r="C21" s="90"/>
      <c r="D21" s="91"/>
      <c r="E21" s="82" t="s">
        <v>128</v>
      </c>
    </row>
    <row r="22" spans="1:5" ht="15" thickBot="1" x14ac:dyDescent="0.4"/>
    <row r="23" spans="1:5" ht="30" customHeight="1" x14ac:dyDescent="0.35">
      <c r="A23" s="103"/>
      <c r="B23" s="64" t="s">
        <v>92</v>
      </c>
      <c r="C23" s="65"/>
      <c r="D23" s="64"/>
      <c r="E23" s="104"/>
    </row>
    <row r="24" spans="1:5" ht="30" customHeight="1" x14ac:dyDescent="0.35">
      <c r="A24" s="105"/>
      <c r="B24" s="106" t="s">
        <v>77</v>
      </c>
      <c r="C24" s="97" t="s">
        <v>24</v>
      </c>
      <c r="D24" s="97" t="s">
        <v>25</v>
      </c>
      <c r="E24" s="98" t="s">
        <v>26</v>
      </c>
    </row>
    <row r="25" spans="1:5" ht="82.5" customHeight="1" x14ac:dyDescent="0.35">
      <c r="A25" s="61">
        <v>1</v>
      </c>
      <c r="B25" s="100" t="s">
        <v>147</v>
      </c>
      <c r="C25" s="20" t="s">
        <v>314</v>
      </c>
      <c r="D25" s="165" t="s">
        <v>333</v>
      </c>
      <c r="E25" s="83">
        <f>IF(C25="Fully met", 1, IF(C25="Partially met",0.5, 0))</f>
        <v>0.5</v>
      </c>
    </row>
    <row r="26" spans="1:5" ht="150" customHeight="1" x14ac:dyDescent="0.35">
      <c r="A26" s="101">
        <v>2</v>
      </c>
      <c r="B26" s="62" t="s">
        <v>94</v>
      </c>
      <c r="C26" s="28" t="s">
        <v>315</v>
      </c>
      <c r="D26" s="165" t="s">
        <v>393</v>
      </c>
      <c r="E26" s="99">
        <f t="shared" ref="E26" si="1">IF(C26="Fully met", 1, IF(C26="Partially met",0.5, 0))</f>
        <v>1</v>
      </c>
    </row>
    <row r="27" spans="1:5" ht="100" customHeight="1" x14ac:dyDescent="0.35">
      <c r="A27" s="61">
        <v>3</v>
      </c>
      <c r="B27" s="102" t="s">
        <v>95</v>
      </c>
      <c r="C27" s="20" t="s">
        <v>315</v>
      </c>
      <c r="D27" s="165"/>
      <c r="E27" s="83">
        <f>IF(C27="Fully met", 1, IF(C27="Partially met",0.5, 0))</f>
        <v>1</v>
      </c>
    </row>
    <row r="28" spans="1:5" ht="50.15" customHeight="1" x14ac:dyDescent="0.35">
      <c r="A28" s="61">
        <v>4</v>
      </c>
      <c r="B28" s="62" t="s">
        <v>148</v>
      </c>
      <c r="C28" s="20" t="s">
        <v>315</v>
      </c>
      <c r="D28" s="165"/>
      <c r="E28" s="83">
        <f t="shared" ref="E28:E42" si="2">IF(C28="Fully met", 1, IF(C28="Partially met",0.5, 0))</f>
        <v>1</v>
      </c>
    </row>
    <row r="29" spans="1:5" ht="116" x14ac:dyDescent="0.35">
      <c r="A29" s="61">
        <v>5</v>
      </c>
      <c r="B29" s="62" t="s">
        <v>101</v>
      </c>
      <c r="C29" s="20" t="s">
        <v>315</v>
      </c>
      <c r="D29" s="165" t="s">
        <v>394</v>
      </c>
      <c r="E29" s="83">
        <f t="shared" si="2"/>
        <v>1</v>
      </c>
    </row>
    <row r="30" spans="1:5" ht="50.15" customHeight="1" x14ac:dyDescent="0.35">
      <c r="A30" s="61">
        <v>6</v>
      </c>
      <c r="B30" s="62" t="s">
        <v>149</v>
      </c>
      <c r="C30" s="20" t="s">
        <v>315</v>
      </c>
      <c r="D30" s="165"/>
      <c r="E30" s="83">
        <f t="shared" si="2"/>
        <v>1</v>
      </c>
    </row>
    <row r="31" spans="1:5" ht="48" customHeight="1" x14ac:dyDescent="0.35">
      <c r="A31" s="61">
        <v>7</v>
      </c>
      <c r="B31" s="62" t="s">
        <v>105</v>
      </c>
      <c r="C31" s="20" t="s">
        <v>315</v>
      </c>
      <c r="D31" s="165"/>
      <c r="E31" s="83">
        <f t="shared" si="2"/>
        <v>1</v>
      </c>
    </row>
    <row r="32" spans="1:5" ht="58.5" customHeight="1" x14ac:dyDescent="0.35">
      <c r="A32" s="61">
        <v>8</v>
      </c>
      <c r="B32" s="62" t="s">
        <v>150</v>
      </c>
      <c r="C32" s="20" t="s">
        <v>315</v>
      </c>
      <c r="D32" s="166"/>
      <c r="E32" s="83">
        <f t="shared" si="2"/>
        <v>1</v>
      </c>
    </row>
    <row r="33" spans="1:5" ht="87" x14ac:dyDescent="0.35">
      <c r="A33" s="61">
        <v>9</v>
      </c>
      <c r="B33" s="62" t="s">
        <v>107</v>
      </c>
      <c r="C33" s="20" t="s">
        <v>315</v>
      </c>
      <c r="D33" s="165" t="s">
        <v>395</v>
      </c>
      <c r="E33" s="83">
        <f t="shared" si="2"/>
        <v>1</v>
      </c>
    </row>
    <row r="34" spans="1:5" ht="50.15" customHeight="1" x14ac:dyDescent="0.35">
      <c r="A34" s="61">
        <v>10</v>
      </c>
      <c r="B34" s="62" t="s">
        <v>109</v>
      </c>
      <c r="C34" s="20" t="s">
        <v>315</v>
      </c>
      <c r="D34" s="165"/>
      <c r="E34" s="83">
        <f t="shared" si="2"/>
        <v>1</v>
      </c>
    </row>
    <row r="35" spans="1:5" ht="101.5" x14ac:dyDescent="0.35">
      <c r="A35" s="61">
        <v>11</v>
      </c>
      <c r="B35" s="62" t="s">
        <v>151</v>
      </c>
      <c r="C35" s="20" t="s">
        <v>315</v>
      </c>
      <c r="D35" s="165" t="s">
        <v>336</v>
      </c>
      <c r="E35" s="83">
        <f t="shared" si="2"/>
        <v>1</v>
      </c>
    </row>
    <row r="36" spans="1:5" ht="70.5" customHeight="1" x14ac:dyDescent="0.35">
      <c r="A36" s="61">
        <v>12</v>
      </c>
      <c r="B36" s="62" t="s">
        <v>110</v>
      </c>
      <c r="C36" s="20" t="s">
        <v>315</v>
      </c>
      <c r="D36" s="165"/>
      <c r="E36" s="83">
        <f t="shared" si="2"/>
        <v>1</v>
      </c>
    </row>
    <row r="37" spans="1:5" ht="75" customHeight="1" x14ac:dyDescent="0.35">
      <c r="A37" s="61">
        <v>13</v>
      </c>
      <c r="B37" s="62" t="s">
        <v>111</v>
      </c>
      <c r="C37" s="20" t="s">
        <v>315</v>
      </c>
      <c r="D37" s="165"/>
      <c r="E37" s="83">
        <f t="shared" si="2"/>
        <v>1</v>
      </c>
    </row>
    <row r="38" spans="1:5" ht="72.5" x14ac:dyDescent="0.35">
      <c r="A38" s="61">
        <v>14</v>
      </c>
      <c r="B38" s="62" t="s">
        <v>112</v>
      </c>
      <c r="C38" s="20" t="s">
        <v>315</v>
      </c>
      <c r="D38" s="165" t="s">
        <v>396</v>
      </c>
      <c r="E38" s="83">
        <f t="shared" si="2"/>
        <v>1</v>
      </c>
    </row>
    <row r="39" spans="1:5" ht="80.150000000000006" customHeight="1" x14ac:dyDescent="0.35">
      <c r="A39" s="61">
        <v>15</v>
      </c>
      <c r="B39" s="62" t="s">
        <v>113</v>
      </c>
      <c r="C39" s="20" t="s">
        <v>315</v>
      </c>
      <c r="D39" s="165"/>
      <c r="E39" s="83">
        <f t="shared" si="2"/>
        <v>1</v>
      </c>
    </row>
    <row r="40" spans="1:5" ht="71.150000000000006" customHeight="1" x14ac:dyDescent="0.35">
      <c r="A40" s="61">
        <v>16</v>
      </c>
      <c r="B40" s="62" t="s">
        <v>152</v>
      </c>
      <c r="C40" s="20" t="s">
        <v>315</v>
      </c>
      <c r="D40" s="165"/>
      <c r="E40" s="83">
        <f t="shared" si="2"/>
        <v>1</v>
      </c>
    </row>
    <row r="41" spans="1:5" ht="50.15" customHeight="1" x14ac:dyDescent="0.35">
      <c r="A41" s="61">
        <v>17</v>
      </c>
      <c r="B41" s="62" t="s">
        <v>114</v>
      </c>
      <c r="C41" s="20" t="s">
        <v>315</v>
      </c>
      <c r="D41" s="165"/>
      <c r="E41" s="83">
        <f t="shared" si="2"/>
        <v>1</v>
      </c>
    </row>
    <row r="42" spans="1:5" ht="101.5" x14ac:dyDescent="0.35">
      <c r="A42" s="61">
        <v>18</v>
      </c>
      <c r="B42" s="62" t="s">
        <v>115</v>
      </c>
      <c r="C42" s="20" t="s">
        <v>315</v>
      </c>
      <c r="D42" s="165" t="s">
        <v>397</v>
      </c>
      <c r="E42" s="83">
        <f t="shared" si="2"/>
        <v>1</v>
      </c>
    </row>
    <row r="43" spans="1:5" ht="15.65" customHeight="1" x14ac:dyDescent="0.35">
      <c r="A43" s="84"/>
      <c r="B43" s="85"/>
      <c r="C43" s="86"/>
      <c r="D43" s="87" t="s">
        <v>90</v>
      </c>
      <c r="E43" s="48">
        <f>SUM(E25:E42)</f>
        <v>17.5</v>
      </c>
    </row>
    <row r="44" spans="1:5" ht="15" customHeight="1" thickBot="1" x14ac:dyDescent="0.4">
      <c r="A44" s="88"/>
      <c r="B44" s="89"/>
      <c r="C44" s="90"/>
      <c r="D44" s="91"/>
      <c r="E44" s="82" t="s">
        <v>153</v>
      </c>
    </row>
    <row r="45" spans="1:5" ht="15" thickBot="1" x14ac:dyDescent="0.4"/>
    <row r="46" spans="1:5" ht="30" customHeight="1" x14ac:dyDescent="0.35">
      <c r="A46" s="103"/>
      <c r="B46" s="64" t="s">
        <v>117</v>
      </c>
      <c r="C46" s="65"/>
      <c r="D46" s="64"/>
      <c r="E46" s="104"/>
    </row>
    <row r="47" spans="1:5" ht="30" customHeight="1" x14ac:dyDescent="0.35">
      <c r="A47" s="105"/>
      <c r="B47" s="106" t="s">
        <v>77</v>
      </c>
      <c r="C47" s="97" t="s">
        <v>24</v>
      </c>
      <c r="D47" s="97" t="s">
        <v>25</v>
      </c>
      <c r="E47" s="98" t="s">
        <v>26</v>
      </c>
    </row>
    <row r="48" spans="1:5" ht="80.150000000000006" customHeight="1" x14ac:dyDescent="0.35">
      <c r="A48" s="61">
        <v>1</v>
      </c>
      <c r="B48" s="62" t="s">
        <v>119</v>
      </c>
      <c r="C48" s="20" t="s">
        <v>315</v>
      </c>
      <c r="D48" s="165"/>
      <c r="E48" s="83">
        <f>IF(C48="Fully met", 1, IF(C48="Partially met",0.5, 0))</f>
        <v>1</v>
      </c>
    </row>
    <row r="49" spans="1:5" ht="80.150000000000006" customHeight="1" x14ac:dyDescent="0.35">
      <c r="A49" s="61">
        <v>2</v>
      </c>
      <c r="B49" s="62" t="s">
        <v>120</v>
      </c>
      <c r="C49" s="20" t="s">
        <v>315</v>
      </c>
      <c r="D49" s="165" t="s">
        <v>398</v>
      </c>
      <c r="E49" s="83">
        <f t="shared" ref="E49:E57" si="3">IF(C49="Fully met", 1, IF(C49="Partially met",0.5, 0))</f>
        <v>1</v>
      </c>
    </row>
    <row r="50" spans="1:5" ht="87" x14ac:dyDescent="0.35">
      <c r="A50" s="61">
        <v>3</v>
      </c>
      <c r="B50" s="62" t="s">
        <v>121</v>
      </c>
      <c r="C50" s="20" t="s">
        <v>315</v>
      </c>
      <c r="D50" s="165" t="s">
        <v>399</v>
      </c>
      <c r="E50" s="83">
        <f t="shared" si="3"/>
        <v>1</v>
      </c>
    </row>
    <row r="51" spans="1:5" ht="50.15" customHeight="1" x14ac:dyDescent="0.35">
      <c r="A51" s="61">
        <v>4</v>
      </c>
      <c r="B51" s="62" t="s">
        <v>154</v>
      </c>
      <c r="C51" s="20" t="s">
        <v>315</v>
      </c>
      <c r="D51" s="165"/>
      <c r="E51" s="83">
        <f t="shared" si="3"/>
        <v>1</v>
      </c>
    </row>
    <row r="52" spans="1:5" ht="87" x14ac:dyDescent="0.35">
      <c r="A52" s="61">
        <v>5</v>
      </c>
      <c r="B52" s="62" t="s">
        <v>123</v>
      </c>
      <c r="C52" s="20" t="s">
        <v>315</v>
      </c>
      <c r="D52" s="165" t="s">
        <v>400</v>
      </c>
      <c r="E52" s="83">
        <f t="shared" si="3"/>
        <v>1</v>
      </c>
    </row>
    <row r="53" spans="1:5" ht="87" x14ac:dyDescent="0.35">
      <c r="A53" s="61">
        <v>6</v>
      </c>
      <c r="B53" s="62" t="s">
        <v>124</v>
      </c>
      <c r="C53" s="20" t="s">
        <v>315</v>
      </c>
      <c r="D53" s="165" t="s">
        <v>401</v>
      </c>
      <c r="E53" s="83">
        <f t="shared" si="3"/>
        <v>1</v>
      </c>
    </row>
    <row r="54" spans="1:5" ht="50.15" customHeight="1" x14ac:dyDescent="0.35">
      <c r="A54" s="61">
        <v>7</v>
      </c>
      <c r="B54" s="62" t="s">
        <v>155</v>
      </c>
      <c r="C54" s="20" t="s">
        <v>315</v>
      </c>
      <c r="D54" s="165"/>
      <c r="E54" s="83">
        <f t="shared" si="3"/>
        <v>1</v>
      </c>
    </row>
    <row r="55" spans="1:5" ht="50.15" customHeight="1" x14ac:dyDescent="0.35">
      <c r="A55" s="61">
        <v>8</v>
      </c>
      <c r="B55" s="62" t="s">
        <v>126</v>
      </c>
      <c r="C55" s="20" t="s">
        <v>315</v>
      </c>
      <c r="D55" s="165" t="s">
        <v>353</v>
      </c>
      <c r="E55" s="83">
        <f t="shared" si="3"/>
        <v>1</v>
      </c>
    </row>
    <row r="56" spans="1:5" ht="50.15" customHeight="1" x14ac:dyDescent="0.35">
      <c r="A56" s="61">
        <v>9</v>
      </c>
      <c r="B56" s="62" t="s">
        <v>114</v>
      </c>
      <c r="C56" s="20" t="s">
        <v>315</v>
      </c>
      <c r="D56" s="165"/>
      <c r="E56" s="83">
        <f t="shared" si="3"/>
        <v>1</v>
      </c>
    </row>
    <row r="57" spans="1:5" ht="116" x14ac:dyDescent="0.35">
      <c r="A57" s="61">
        <v>10</v>
      </c>
      <c r="B57" s="62" t="s">
        <v>127</v>
      </c>
      <c r="C57" s="20" t="s">
        <v>315</v>
      </c>
      <c r="D57" s="165" t="s">
        <v>402</v>
      </c>
      <c r="E57" s="83">
        <f t="shared" si="3"/>
        <v>1</v>
      </c>
    </row>
    <row r="58" spans="1:5" ht="15.65" customHeight="1" x14ac:dyDescent="0.35">
      <c r="A58" s="84"/>
      <c r="B58" s="85"/>
      <c r="C58" s="86"/>
      <c r="D58" s="87" t="s">
        <v>90</v>
      </c>
      <c r="E58" s="48">
        <f>SUM(E48:E57)</f>
        <v>10</v>
      </c>
    </row>
    <row r="59" spans="1:5" ht="15" customHeight="1" thickBot="1" x14ac:dyDescent="0.4">
      <c r="A59" s="88"/>
      <c r="B59" s="89"/>
      <c r="C59" s="90"/>
      <c r="D59" s="91"/>
      <c r="E59" s="82" t="s">
        <v>156</v>
      </c>
    </row>
    <row r="60" spans="1:5" ht="15" thickBot="1" x14ac:dyDescent="0.4"/>
    <row r="61" spans="1:5" ht="30" customHeight="1" x14ac:dyDescent="0.35">
      <c r="A61" s="103"/>
      <c r="B61" s="64" t="s">
        <v>157</v>
      </c>
      <c r="C61" s="65"/>
      <c r="D61" s="64"/>
      <c r="E61" s="104"/>
    </row>
    <row r="62" spans="1:5" ht="30" customHeight="1" x14ac:dyDescent="0.35">
      <c r="A62" s="105"/>
      <c r="B62" s="106" t="s">
        <v>77</v>
      </c>
      <c r="C62" s="97" t="s">
        <v>24</v>
      </c>
      <c r="D62" s="97" t="s">
        <v>25</v>
      </c>
      <c r="E62" s="98" t="s">
        <v>26</v>
      </c>
    </row>
    <row r="63" spans="1:5" ht="80.150000000000006" customHeight="1" x14ac:dyDescent="0.35">
      <c r="A63" s="61">
        <v>1</v>
      </c>
      <c r="B63" s="62" t="s">
        <v>158</v>
      </c>
      <c r="C63" s="20" t="s">
        <v>315</v>
      </c>
      <c r="D63" s="165"/>
      <c r="E63" s="83">
        <f>IF(C63="Fully met", 1, IF(C63="Partially met",0.5, 0))</f>
        <v>1</v>
      </c>
    </row>
    <row r="64" spans="1:5" ht="80.150000000000006" customHeight="1" x14ac:dyDescent="0.35">
      <c r="A64" s="61">
        <v>2</v>
      </c>
      <c r="B64" s="62" t="s">
        <v>159</v>
      </c>
      <c r="C64" s="20" t="s">
        <v>315</v>
      </c>
      <c r="D64" s="165"/>
      <c r="E64" s="83">
        <f t="shared" ref="E64:E68" si="4">IF(C64="Fully met", 1, IF(C64="Partially met",0.5, 0))</f>
        <v>1</v>
      </c>
    </row>
    <row r="65" spans="1:5" ht="50.15" customHeight="1" x14ac:dyDescent="0.35">
      <c r="A65" s="61">
        <v>3</v>
      </c>
      <c r="B65" s="62" t="s">
        <v>160</v>
      </c>
      <c r="C65" s="20" t="s">
        <v>315</v>
      </c>
      <c r="D65" s="165"/>
      <c r="E65" s="83">
        <f t="shared" si="4"/>
        <v>1</v>
      </c>
    </row>
    <row r="66" spans="1:5" ht="50.15" customHeight="1" x14ac:dyDescent="0.35">
      <c r="A66" s="61">
        <v>4</v>
      </c>
      <c r="B66" s="62" t="s">
        <v>161</v>
      </c>
      <c r="C66" s="20" t="s">
        <v>315</v>
      </c>
      <c r="D66" s="165" t="s">
        <v>340</v>
      </c>
      <c r="E66" s="83">
        <f t="shared" si="4"/>
        <v>1</v>
      </c>
    </row>
    <row r="67" spans="1:5" ht="80.150000000000006" customHeight="1" x14ac:dyDescent="0.35">
      <c r="A67" s="61">
        <v>5</v>
      </c>
      <c r="B67" s="62" t="s">
        <v>162</v>
      </c>
      <c r="C67" s="20" t="s">
        <v>314</v>
      </c>
      <c r="D67" s="165" t="s">
        <v>341</v>
      </c>
      <c r="E67" s="83">
        <f t="shared" si="4"/>
        <v>0.5</v>
      </c>
    </row>
    <row r="68" spans="1:5" ht="101.5" x14ac:dyDescent="0.35">
      <c r="A68" s="61">
        <v>6</v>
      </c>
      <c r="B68" s="62" t="s">
        <v>163</v>
      </c>
      <c r="C68" s="20" t="s">
        <v>314</v>
      </c>
      <c r="D68" s="165" t="s">
        <v>342</v>
      </c>
      <c r="E68" s="83">
        <f t="shared" si="4"/>
        <v>0.5</v>
      </c>
    </row>
    <row r="69" spans="1:5" ht="15.65" customHeight="1" x14ac:dyDescent="0.35">
      <c r="A69" s="84"/>
      <c r="B69" s="85"/>
      <c r="C69" s="86"/>
      <c r="D69" s="87" t="s">
        <v>90</v>
      </c>
      <c r="E69" s="48">
        <f>SUM(E63:E68)</f>
        <v>5</v>
      </c>
    </row>
    <row r="70" spans="1:5" ht="15" customHeight="1" thickBot="1" x14ac:dyDescent="0.4">
      <c r="A70" s="88"/>
      <c r="B70" s="89"/>
      <c r="C70" s="90"/>
      <c r="D70" s="91"/>
      <c r="E70" s="82" t="s">
        <v>164</v>
      </c>
    </row>
    <row r="71" spans="1:5" ht="15" customHeight="1" thickBot="1" x14ac:dyDescent="0.4"/>
    <row r="72" spans="1:5" ht="30" customHeight="1" x14ac:dyDescent="0.35">
      <c r="A72" s="103"/>
      <c r="B72" s="64" t="s">
        <v>165</v>
      </c>
      <c r="C72" s="65"/>
      <c r="D72" s="64"/>
      <c r="E72" s="104"/>
    </row>
    <row r="73" spans="1:5" ht="30" customHeight="1" x14ac:dyDescent="0.35">
      <c r="A73" s="105"/>
      <c r="B73" s="106" t="s">
        <v>77</v>
      </c>
      <c r="C73" s="97" t="s">
        <v>24</v>
      </c>
      <c r="D73" s="97" t="s">
        <v>25</v>
      </c>
      <c r="E73" s="98" t="s">
        <v>26</v>
      </c>
    </row>
    <row r="74" spans="1:5" ht="101.5" x14ac:dyDescent="0.35">
      <c r="A74" s="61">
        <v>1</v>
      </c>
      <c r="B74" s="100" t="s">
        <v>166</v>
      </c>
      <c r="C74" s="20" t="s">
        <v>315</v>
      </c>
      <c r="D74" s="165" t="s">
        <v>403</v>
      </c>
      <c r="E74" s="83">
        <f>IF(C74="Fully met", 1, IF(C74="Partially met",0.5, 0))</f>
        <v>1</v>
      </c>
    </row>
    <row r="75" spans="1:5" ht="150" customHeight="1" x14ac:dyDescent="0.35">
      <c r="A75" s="101">
        <v>2</v>
      </c>
      <c r="B75" s="62" t="s">
        <v>167</v>
      </c>
      <c r="C75" s="28" t="s">
        <v>315</v>
      </c>
      <c r="D75" s="165"/>
      <c r="E75" s="99">
        <f t="shared" ref="E75" si="5">IF(C75="Fully met", 1, IF(C75="Partially met",0.5, 0))</f>
        <v>1</v>
      </c>
    </row>
    <row r="76" spans="1:5" ht="101.5" x14ac:dyDescent="0.35">
      <c r="A76" s="61">
        <v>3</v>
      </c>
      <c r="B76" s="102" t="s">
        <v>168</v>
      </c>
      <c r="C76" s="20" t="s">
        <v>315</v>
      </c>
      <c r="D76" s="165" t="s">
        <v>404</v>
      </c>
      <c r="E76" s="83">
        <f>IF(C76="Fully met", 1, IF(C76="Partially met",0.5, 0))</f>
        <v>1</v>
      </c>
    </row>
    <row r="77" spans="1:5" ht="101.5" x14ac:dyDescent="0.35">
      <c r="A77" s="61">
        <v>4</v>
      </c>
      <c r="B77" s="62" t="s">
        <v>169</v>
      </c>
      <c r="C77" s="20" t="s">
        <v>315</v>
      </c>
      <c r="D77" s="165" t="s">
        <v>405</v>
      </c>
      <c r="E77" s="83">
        <f t="shared" ref="E77:E81" si="6">IF(C77="Fully met", 1, IF(C77="Partially met",0.5, 0))</f>
        <v>1</v>
      </c>
    </row>
    <row r="78" spans="1:5" ht="87" x14ac:dyDescent="0.35">
      <c r="A78" s="61">
        <v>5</v>
      </c>
      <c r="B78" s="62" t="s">
        <v>170</v>
      </c>
      <c r="C78" s="20" t="s">
        <v>315</v>
      </c>
      <c r="D78" s="165" t="s">
        <v>406</v>
      </c>
      <c r="E78" s="83">
        <f t="shared" si="6"/>
        <v>1</v>
      </c>
    </row>
    <row r="79" spans="1:5" ht="80.150000000000006" customHeight="1" x14ac:dyDescent="0.35">
      <c r="A79" s="61">
        <v>6</v>
      </c>
      <c r="B79" s="62" t="s">
        <v>171</v>
      </c>
      <c r="C79" s="20" t="s">
        <v>313</v>
      </c>
      <c r="D79" s="165" t="s">
        <v>343</v>
      </c>
      <c r="E79" s="83">
        <f t="shared" si="6"/>
        <v>0</v>
      </c>
    </row>
    <row r="80" spans="1:5" ht="87" x14ac:dyDescent="0.35">
      <c r="A80" s="61">
        <v>7</v>
      </c>
      <c r="B80" s="62" t="s">
        <v>172</v>
      </c>
      <c r="C80" s="20" t="s">
        <v>315</v>
      </c>
      <c r="D80" s="165" t="s">
        <v>407</v>
      </c>
      <c r="E80" s="83">
        <f t="shared" si="6"/>
        <v>1</v>
      </c>
    </row>
    <row r="81" spans="1:5" ht="87" x14ac:dyDescent="0.35">
      <c r="A81" s="61">
        <v>8</v>
      </c>
      <c r="B81" s="100" t="s">
        <v>173</v>
      </c>
      <c r="C81" s="20" t="s">
        <v>315</v>
      </c>
      <c r="D81" s="165" t="s">
        <v>408</v>
      </c>
      <c r="E81" s="83">
        <f t="shared" si="6"/>
        <v>1</v>
      </c>
    </row>
    <row r="82" spans="1:5" ht="130" customHeight="1" x14ac:dyDescent="0.35">
      <c r="A82" s="113">
        <v>9</v>
      </c>
      <c r="B82" s="62" t="s">
        <v>174</v>
      </c>
      <c r="C82" s="34" t="s">
        <v>315</v>
      </c>
      <c r="D82" s="167"/>
      <c r="E82" s="99">
        <f>IF(C82="Fully met", 1, IF(C82="Partially met",0.5, 0))</f>
        <v>1</v>
      </c>
    </row>
    <row r="83" spans="1:5" ht="50.15" customHeight="1" x14ac:dyDescent="0.35">
      <c r="A83" s="61">
        <v>10</v>
      </c>
      <c r="B83" s="102" t="s">
        <v>175</v>
      </c>
      <c r="C83" s="20" t="s">
        <v>315</v>
      </c>
      <c r="D83" s="165"/>
      <c r="E83" s="83">
        <f>IF(C83="Fully met", 1, IF(C83="Partially met",0.5, 0))</f>
        <v>1</v>
      </c>
    </row>
    <row r="84" spans="1:5" ht="72.5" x14ac:dyDescent="0.35">
      <c r="A84" s="61">
        <v>11</v>
      </c>
      <c r="B84" s="102" t="s">
        <v>136</v>
      </c>
      <c r="C84" s="20" t="s">
        <v>315</v>
      </c>
      <c r="D84" s="165" t="s">
        <v>409</v>
      </c>
      <c r="E84" s="83">
        <f t="shared" ref="E84:E85" si="7">IF(C84="Fully met", 1, IF(C84="Partially met",0.5, 0))</f>
        <v>1</v>
      </c>
    </row>
    <row r="85" spans="1:5" ht="80.150000000000006" customHeight="1" x14ac:dyDescent="0.35">
      <c r="A85" s="61">
        <v>12</v>
      </c>
      <c r="B85" s="102" t="s">
        <v>137</v>
      </c>
      <c r="C85" s="20" t="s">
        <v>315</v>
      </c>
      <c r="D85" s="165"/>
      <c r="E85" s="83">
        <f t="shared" si="7"/>
        <v>1</v>
      </c>
    </row>
    <row r="86" spans="1:5" ht="116" x14ac:dyDescent="0.35">
      <c r="A86" s="61">
        <v>13</v>
      </c>
      <c r="B86" s="62" t="s">
        <v>176</v>
      </c>
      <c r="C86" s="20" t="s">
        <v>315</v>
      </c>
      <c r="D86" s="165" t="s">
        <v>410</v>
      </c>
      <c r="E86" s="83">
        <f>IF(C86="Fully met", 1, IF(C86="Partially met",0.5, 0))</f>
        <v>1</v>
      </c>
    </row>
    <row r="87" spans="1:5" ht="15.65" customHeight="1" x14ac:dyDescent="0.35">
      <c r="A87" s="84"/>
      <c r="B87" s="85"/>
      <c r="C87" s="86"/>
      <c r="D87" s="87" t="s">
        <v>90</v>
      </c>
      <c r="E87" s="48">
        <f>SUM(E74:E86)</f>
        <v>12</v>
      </c>
    </row>
    <row r="88" spans="1:5" ht="15" customHeight="1" thickBot="1" x14ac:dyDescent="0.4">
      <c r="A88" s="88"/>
      <c r="B88" s="89"/>
      <c r="C88" s="90"/>
      <c r="D88" s="91"/>
      <c r="E88" s="82" t="s">
        <v>177</v>
      </c>
    </row>
  </sheetData>
  <sheetProtection algorithmName="SHA-512" hashValue="ufSAdSlmnSdRcM+UVaE5p9o9CgqRd+QpbqvRaptARQuXBtSOorRVbxbMTZ5qF/BkOFDz6Vf9uREdHrHIe/SaIw==" saltValue="O4znqW6dM4xsMsuElu9oIQ==" spinCount="100000" sheet="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2&amp;RFirst Grade</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4"/>
  <sheetViews>
    <sheetView zoomScaleNormal="100" workbookViewId="0"/>
  </sheetViews>
  <sheetFormatPr defaultColWidth="8.7265625" defaultRowHeight="14.5" x14ac:dyDescent="0.35"/>
  <cols>
    <col min="1" max="1" width="4.54296875" customWidth="1"/>
    <col min="2" max="2" width="55.54296875" customWidth="1"/>
    <col min="3" max="3" width="14.54296875" customWidth="1"/>
    <col min="4" max="4" width="40.54296875" customWidth="1"/>
    <col min="5" max="5" width="9.54296875" style="2" customWidth="1"/>
    <col min="7" max="7" width="8.7265625" style="177" customWidth="1"/>
  </cols>
  <sheetData>
    <row r="1" spans="1:7" ht="18.5" x14ac:dyDescent="0.35">
      <c r="A1" s="32" t="s">
        <v>22</v>
      </c>
      <c r="B1" s="32"/>
      <c r="C1" s="32"/>
      <c r="D1" s="32"/>
      <c r="E1" s="32"/>
    </row>
    <row r="2" spans="1:7" ht="15.5" x14ac:dyDescent="0.35">
      <c r="A2" s="109"/>
    </row>
    <row r="3" spans="1:7" ht="15.5" x14ac:dyDescent="0.35">
      <c r="A3" s="110" t="s">
        <v>74</v>
      </c>
      <c r="B3" s="110"/>
      <c r="C3" s="110"/>
      <c r="D3" s="110"/>
      <c r="E3" s="110"/>
    </row>
    <row r="5" spans="1:7" ht="18.5" x14ac:dyDescent="0.45">
      <c r="A5" s="112" t="s">
        <v>178</v>
      </c>
      <c r="B5" s="112"/>
      <c r="C5" s="112"/>
      <c r="D5" s="112"/>
      <c r="E5" s="112"/>
      <c r="G5" s="178"/>
    </row>
    <row r="6" spans="1:7" ht="16" thickBot="1" x14ac:dyDescent="0.4">
      <c r="A6" s="114"/>
      <c r="B6" s="114"/>
      <c r="C6" s="114"/>
      <c r="D6" s="114"/>
      <c r="E6" s="114"/>
      <c r="G6" s="178"/>
    </row>
    <row r="7" spans="1:7" ht="30" customHeight="1" x14ac:dyDescent="0.35">
      <c r="A7" s="103"/>
      <c r="B7" s="64" t="s">
        <v>179</v>
      </c>
      <c r="C7" s="64"/>
      <c r="D7" s="64"/>
      <c r="E7" s="104"/>
    </row>
    <row r="8" spans="1:7" ht="30" customHeight="1" x14ac:dyDescent="0.35">
      <c r="A8" s="105"/>
      <c r="B8" s="106" t="s">
        <v>77</v>
      </c>
      <c r="C8" s="97" t="s">
        <v>24</v>
      </c>
      <c r="D8" s="97" t="s">
        <v>25</v>
      </c>
      <c r="E8" s="98" t="s">
        <v>26</v>
      </c>
    </row>
    <row r="9" spans="1:7" ht="72.5" x14ac:dyDescent="0.35">
      <c r="A9" s="61">
        <v>1</v>
      </c>
      <c r="B9" s="62" t="s">
        <v>180</v>
      </c>
      <c r="C9" s="19" t="s">
        <v>315</v>
      </c>
      <c r="D9" s="165" t="s">
        <v>362</v>
      </c>
      <c r="E9" s="83">
        <f>IF(C9="Fully met", 1, IF(C9="Partially met",0.5, 0))</f>
        <v>1</v>
      </c>
    </row>
    <row r="10" spans="1:7" ht="178" customHeight="1" x14ac:dyDescent="0.35">
      <c r="A10" s="101">
        <v>2</v>
      </c>
      <c r="B10" s="62" t="s">
        <v>94</v>
      </c>
      <c r="C10" s="28" t="s">
        <v>315</v>
      </c>
      <c r="D10" s="165" t="s">
        <v>411</v>
      </c>
      <c r="E10" s="83">
        <f>IF(C10="Fully met", 1, IF(C10="Partially met",0.5, 0))</f>
        <v>1</v>
      </c>
    </row>
    <row r="11" spans="1:7" ht="80.150000000000006" customHeight="1" x14ac:dyDescent="0.35">
      <c r="A11" s="61">
        <v>3</v>
      </c>
      <c r="B11" s="62" t="s">
        <v>79</v>
      </c>
      <c r="C11" s="19" t="s">
        <v>315</v>
      </c>
      <c r="D11" s="165"/>
      <c r="E11" s="83">
        <f>IF(C11="Fully met", 1, IF(C11="Partially met",0.5, 0))</f>
        <v>1</v>
      </c>
    </row>
    <row r="12" spans="1:7" ht="78.650000000000006" customHeight="1" x14ac:dyDescent="0.35">
      <c r="A12" s="115">
        <v>4</v>
      </c>
      <c r="B12" s="116" t="s">
        <v>181</v>
      </c>
      <c r="C12" s="19" t="s">
        <v>315</v>
      </c>
      <c r="D12" s="165"/>
      <c r="E12" s="83">
        <f t="shared" ref="E12" si="0">IF(C12="Fully met", 1, IF(C12="Partially met",0.5, 0))</f>
        <v>1</v>
      </c>
    </row>
    <row r="13" spans="1:7" ht="87" x14ac:dyDescent="0.35">
      <c r="A13" s="115">
        <v>5</v>
      </c>
      <c r="B13" s="117" t="s">
        <v>182</v>
      </c>
      <c r="C13" s="19" t="s">
        <v>314</v>
      </c>
      <c r="D13" s="165" t="s">
        <v>346</v>
      </c>
      <c r="E13" s="83">
        <f>IF(C13="Fully met", 1, IF(C13="Partially met",0.5, 0))</f>
        <v>0.5</v>
      </c>
    </row>
    <row r="14" spans="1:7" ht="50.15" customHeight="1" x14ac:dyDescent="0.35">
      <c r="A14" s="115">
        <v>6</v>
      </c>
      <c r="B14" s="116" t="s">
        <v>183</v>
      </c>
      <c r="C14" s="19" t="s">
        <v>314</v>
      </c>
      <c r="D14" s="165" t="s">
        <v>370</v>
      </c>
      <c r="E14" s="83">
        <f t="shared" ref="E14:E26" si="1">IF(C14="Fully met", 1, IF(C14="Partially met",0.5, 0))</f>
        <v>0.5</v>
      </c>
    </row>
    <row r="15" spans="1:7" ht="50.15" customHeight="1" x14ac:dyDescent="0.35">
      <c r="A15" s="115">
        <v>7</v>
      </c>
      <c r="B15" s="116" t="s">
        <v>184</v>
      </c>
      <c r="C15" s="19" t="s">
        <v>315</v>
      </c>
      <c r="D15" s="165"/>
      <c r="E15" s="83">
        <f t="shared" si="1"/>
        <v>1</v>
      </c>
    </row>
    <row r="16" spans="1:7" ht="50.15" customHeight="1" x14ac:dyDescent="0.35">
      <c r="A16" s="115">
        <v>8</v>
      </c>
      <c r="B16" s="116" t="s">
        <v>185</v>
      </c>
      <c r="C16" s="19" t="s">
        <v>315</v>
      </c>
      <c r="D16" s="165"/>
      <c r="E16" s="83">
        <f t="shared" si="1"/>
        <v>1</v>
      </c>
    </row>
    <row r="17" spans="1:5" ht="50.15" customHeight="1" x14ac:dyDescent="0.35">
      <c r="A17" s="61">
        <v>9</v>
      </c>
      <c r="B17" s="62" t="s">
        <v>186</v>
      </c>
      <c r="C17" s="19" t="s">
        <v>315</v>
      </c>
      <c r="D17" s="165"/>
      <c r="E17" s="83">
        <f t="shared" si="1"/>
        <v>1</v>
      </c>
    </row>
    <row r="18" spans="1:5" ht="46.5" x14ac:dyDescent="0.35">
      <c r="A18" s="61">
        <v>10</v>
      </c>
      <c r="B18" s="62" t="s">
        <v>187</v>
      </c>
      <c r="C18" s="19" t="s">
        <v>315</v>
      </c>
      <c r="D18" s="165"/>
      <c r="E18" s="83">
        <f t="shared" si="1"/>
        <v>1</v>
      </c>
    </row>
    <row r="19" spans="1:5" ht="50.15" customHeight="1" x14ac:dyDescent="0.35">
      <c r="A19" s="61">
        <v>11</v>
      </c>
      <c r="B19" s="62" t="s">
        <v>110</v>
      </c>
      <c r="C19" s="19" t="s">
        <v>315</v>
      </c>
      <c r="D19" s="165"/>
      <c r="E19" s="83">
        <f t="shared" si="1"/>
        <v>1</v>
      </c>
    </row>
    <row r="20" spans="1:5" ht="50.15" customHeight="1" x14ac:dyDescent="0.35">
      <c r="A20" s="61">
        <v>12</v>
      </c>
      <c r="B20" s="62" t="s">
        <v>188</v>
      </c>
      <c r="C20" s="19" t="s">
        <v>315</v>
      </c>
      <c r="D20" s="174" t="s">
        <v>345</v>
      </c>
      <c r="E20" s="83">
        <f t="shared" si="1"/>
        <v>1</v>
      </c>
    </row>
    <row r="21" spans="1:5" ht="50.15" customHeight="1" x14ac:dyDescent="0.35">
      <c r="A21" s="61">
        <v>13</v>
      </c>
      <c r="B21" s="62" t="s">
        <v>189</v>
      </c>
      <c r="C21" s="19" t="s">
        <v>315</v>
      </c>
      <c r="D21" s="165" t="s">
        <v>350</v>
      </c>
      <c r="E21" s="83">
        <f t="shared" si="1"/>
        <v>1</v>
      </c>
    </row>
    <row r="22" spans="1:5" ht="101.5" x14ac:dyDescent="0.35">
      <c r="A22" s="61">
        <v>14</v>
      </c>
      <c r="B22" s="62" t="s">
        <v>190</v>
      </c>
      <c r="C22" s="19" t="s">
        <v>315</v>
      </c>
      <c r="D22" s="174" t="s">
        <v>412</v>
      </c>
      <c r="E22" s="83">
        <f t="shared" si="1"/>
        <v>1</v>
      </c>
    </row>
    <row r="23" spans="1:5" ht="72.5" x14ac:dyDescent="0.35">
      <c r="A23" s="61">
        <v>15</v>
      </c>
      <c r="B23" s="62" t="s">
        <v>191</v>
      </c>
      <c r="C23" s="19" t="s">
        <v>315</v>
      </c>
      <c r="D23" s="174" t="s">
        <v>413</v>
      </c>
      <c r="E23" s="83">
        <f t="shared" si="1"/>
        <v>1</v>
      </c>
    </row>
    <row r="24" spans="1:5" ht="71.150000000000006" customHeight="1" x14ac:dyDescent="0.35">
      <c r="A24" s="61">
        <v>16</v>
      </c>
      <c r="B24" s="62" t="s">
        <v>192</v>
      </c>
      <c r="C24" s="19" t="s">
        <v>315</v>
      </c>
      <c r="D24" s="165"/>
      <c r="E24" s="83">
        <f t="shared" si="1"/>
        <v>1</v>
      </c>
    </row>
    <row r="25" spans="1:5" ht="63" customHeight="1" x14ac:dyDescent="0.35">
      <c r="A25" s="61">
        <v>17</v>
      </c>
      <c r="B25" s="62" t="s">
        <v>114</v>
      </c>
      <c r="C25" s="19" t="s">
        <v>315</v>
      </c>
      <c r="D25" s="165"/>
      <c r="E25" s="83">
        <f t="shared" si="1"/>
        <v>1</v>
      </c>
    </row>
    <row r="26" spans="1:5" ht="87" customHeight="1" x14ac:dyDescent="0.35">
      <c r="A26" s="61">
        <v>18</v>
      </c>
      <c r="B26" s="62" t="s">
        <v>115</v>
      </c>
      <c r="C26" s="19" t="s">
        <v>314</v>
      </c>
      <c r="D26" s="165" t="s">
        <v>351</v>
      </c>
      <c r="E26" s="83">
        <f t="shared" si="1"/>
        <v>0.5</v>
      </c>
    </row>
    <row r="27" spans="1:5" ht="15.65" customHeight="1" x14ac:dyDescent="0.35">
      <c r="A27" s="84"/>
      <c r="B27" s="85"/>
      <c r="C27" s="85"/>
      <c r="D27" s="87" t="s">
        <v>90</v>
      </c>
      <c r="E27" s="48">
        <f>SUM(E9:E26)</f>
        <v>16.5</v>
      </c>
    </row>
    <row r="28" spans="1:5" ht="14.5" customHeight="1" thickBot="1" x14ac:dyDescent="0.4">
      <c r="A28" s="88"/>
      <c r="B28" s="89"/>
      <c r="C28" s="89"/>
      <c r="D28" s="91"/>
      <c r="E28" s="82" t="s">
        <v>153</v>
      </c>
    </row>
    <row r="29" spans="1:5" ht="15" thickBot="1" x14ac:dyDescent="0.4"/>
    <row r="30" spans="1:5" ht="30" customHeight="1" x14ac:dyDescent="0.35">
      <c r="A30" s="103"/>
      <c r="B30" s="64" t="s">
        <v>193</v>
      </c>
      <c r="C30" s="64"/>
      <c r="D30" s="64"/>
      <c r="E30" s="104"/>
    </row>
    <row r="31" spans="1:5" ht="30" customHeight="1" x14ac:dyDescent="0.35">
      <c r="A31" s="105"/>
      <c r="B31" s="106" t="s">
        <v>77</v>
      </c>
      <c r="C31" s="97" t="s">
        <v>24</v>
      </c>
      <c r="D31" s="97" t="s">
        <v>25</v>
      </c>
      <c r="E31" s="98" t="s">
        <v>26</v>
      </c>
    </row>
    <row r="32" spans="1:5" ht="80.150000000000006" customHeight="1" x14ac:dyDescent="0.35">
      <c r="A32" s="61">
        <v>1</v>
      </c>
      <c r="B32" s="62" t="s">
        <v>119</v>
      </c>
      <c r="C32" s="19" t="s">
        <v>315</v>
      </c>
      <c r="D32" s="18"/>
      <c r="E32" s="83">
        <f>IF(C32="Fully met", 1, IF(C32="Partially met",0.5, 0))</f>
        <v>1</v>
      </c>
    </row>
    <row r="33" spans="1:5" ht="80.150000000000006" customHeight="1" x14ac:dyDescent="0.35">
      <c r="A33" s="61">
        <v>2</v>
      </c>
      <c r="B33" s="62" t="s">
        <v>120</v>
      </c>
      <c r="C33" s="19" t="s">
        <v>314</v>
      </c>
      <c r="D33" s="18" t="s">
        <v>339</v>
      </c>
      <c r="E33" s="83">
        <f t="shared" ref="E33:E44" si="2">IF(C33="Fully met", 1, IF(C33="Partially met",0.5, 0))</f>
        <v>0.5</v>
      </c>
    </row>
    <row r="34" spans="1:5" ht="62" x14ac:dyDescent="0.35">
      <c r="A34" s="61">
        <v>3</v>
      </c>
      <c r="B34" s="62" t="s">
        <v>121</v>
      </c>
      <c r="C34" s="19" t="s">
        <v>314</v>
      </c>
      <c r="D34" s="18" t="s">
        <v>328</v>
      </c>
      <c r="E34" s="83">
        <f t="shared" si="2"/>
        <v>0.5</v>
      </c>
    </row>
    <row r="35" spans="1:5" ht="50.15" customHeight="1" x14ac:dyDescent="0.35">
      <c r="A35" s="61">
        <v>4</v>
      </c>
      <c r="B35" s="62" t="s">
        <v>154</v>
      </c>
      <c r="C35" s="19" t="s">
        <v>315</v>
      </c>
      <c r="D35" s="18"/>
      <c r="E35" s="83">
        <f t="shared" si="2"/>
        <v>1</v>
      </c>
    </row>
    <row r="36" spans="1:5" ht="62" x14ac:dyDescent="0.35">
      <c r="A36" s="61">
        <v>5</v>
      </c>
      <c r="B36" s="62" t="s">
        <v>123</v>
      </c>
      <c r="C36" s="19" t="s">
        <v>314</v>
      </c>
      <c r="D36" s="18" t="s">
        <v>327</v>
      </c>
      <c r="E36" s="83">
        <f t="shared" si="2"/>
        <v>0.5</v>
      </c>
    </row>
    <row r="37" spans="1:5" ht="50.15" customHeight="1" x14ac:dyDescent="0.35">
      <c r="A37" s="61">
        <v>6</v>
      </c>
      <c r="B37" s="62" t="s">
        <v>124</v>
      </c>
      <c r="C37" s="19" t="s">
        <v>315</v>
      </c>
      <c r="D37" s="18" t="s">
        <v>352</v>
      </c>
      <c r="E37" s="83">
        <f t="shared" si="2"/>
        <v>1</v>
      </c>
    </row>
    <row r="38" spans="1:5" ht="50.15" customHeight="1" x14ac:dyDescent="0.35">
      <c r="A38" s="61">
        <v>7</v>
      </c>
      <c r="B38" s="62" t="s">
        <v>155</v>
      </c>
      <c r="C38" s="19" t="s">
        <v>315</v>
      </c>
      <c r="D38" s="18"/>
      <c r="E38" s="83">
        <f t="shared" si="2"/>
        <v>1</v>
      </c>
    </row>
    <row r="39" spans="1:5" ht="50.15" customHeight="1" x14ac:dyDescent="0.35">
      <c r="A39" s="61">
        <v>8</v>
      </c>
      <c r="B39" s="62" t="s">
        <v>126</v>
      </c>
      <c r="C39" s="19" t="s">
        <v>315</v>
      </c>
      <c r="D39" s="18"/>
      <c r="E39" s="83">
        <f t="shared" si="2"/>
        <v>1</v>
      </c>
    </row>
    <row r="40" spans="1:5" ht="93" x14ac:dyDescent="0.35">
      <c r="A40" s="61">
        <v>9</v>
      </c>
      <c r="B40" s="62" t="s">
        <v>194</v>
      </c>
      <c r="C40" s="19" t="s">
        <v>314</v>
      </c>
      <c r="D40" s="18" t="s">
        <v>354</v>
      </c>
      <c r="E40" s="83">
        <f t="shared" si="2"/>
        <v>0.5</v>
      </c>
    </row>
    <row r="41" spans="1:5" ht="50.15" customHeight="1" x14ac:dyDescent="0.35">
      <c r="A41" s="61">
        <v>10</v>
      </c>
      <c r="B41" s="62" t="s">
        <v>195</v>
      </c>
      <c r="C41" s="19" t="s">
        <v>315</v>
      </c>
      <c r="D41" s="18"/>
      <c r="E41" s="83">
        <f t="shared" si="2"/>
        <v>1</v>
      </c>
    </row>
    <row r="42" spans="1:5" ht="50.15" customHeight="1" x14ac:dyDescent="0.35">
      <c r="A42" s="61">
        <v>11</v>
      </c>
      <c r="B42" s="62" t="s">
        <v>196</v>
      </c>
      <c r="C42" s="19" t="s">
        <v>315</v>
      </c>
      <c r="D42" s="18"/>
      <c r="E42" s="83">
        <f t="shared" si="2"/>
        <v>1</v>
      </c>
    </row>
    <row r="43" spans="1:5" ht="50.15" customHeight="1" x14ac:dyDescent="0.35">
      <c r="A43" s="61">
        <v>12</v>
      </c>
      <c r="B43" s="62" t="s">
        <v>114</v>
      </c>
      <c r="C43" s="19" t="s">
        <v>315</v>
      </c>
      <c r="D43" s="18"/>
      <c r="E43" s="83">
        <f t="shared" si="2"/>
        <v>1</v>
      </c>
    </row>
    <row r="44" spans="1:5" ht="93" x14ac:dyDescent="0.35">
      <c r="A44" s="61">
        <v>13</v>
      </c>
      <c r="B44" s="62" t="s">
        <v>127</v>
      </c>
      <c r="C44" s="19" t="s">
        <v>314</v>
      </c>
      <c r="D44" s="18" t="s">
        <v>355</v>
      </c>
      <c r="E44" s="83">
        <f t="shared" si="2"/>
        <v>0.5</v>
      </c>
    </row>
    <row r="45" spans="1:5" ht="15.65" customHeight="1" x14ac:dyDescent="0.35">
      <c r="A45" s="84"/>
      <c r="B45" s="85"/>
      <c r="C45" s="85"/>
      <c r="D45" s="87" t="s">
        <v>90</v>
      </c>
      <c r="E45" s="48">
        <f>SUM(E32:E44)</f>
        <v>10.5</v>
      </c>
    </row>
    <row r="46" spans="1:5" ht="15" customHeight="1" thickBot="1" x14ac:dyDescent="0.4">
      <c r="A46" s="88"/>
      <c r="B46" s="89"/>
      <c r="C46" s="89"/>
      <c r="D46" s="91"/>
      <c r="E46" s="82" t="s">
        <v>177</v>
      </c>
    </row>
    <row r="47" spans="1:5" ht="15" thickBot="1" x14ac:dyDescent="0.4"/>
    <row r="48" spans="1:5" ht="30" customHeight="1" x14ac:dyDescent="0.35">
      <c r="A48" s="103"/>
      <c r="B48" s="64" t="s">
        <v>197</v>
      </c>
      <c r="C48" s="64"/>
      <c r="D48" s="64"/>
      <c r="E48" s="104"/>
    </row>
    <row r="49" spans="1:5" ht="30" customHeight="1" x14ac:dyDescent="0.35">
      <c r="A49" s="105"/>
      <c r="B49" s="106" t="s">
        <v>77</v>
      </c>
      <c r="C49" s="97" t="s">
        <v>24</v>
      </c>
      <c r="D49" s="97" t="s">
        <v>25</v>
      </c>
      <c r="E49" s="98" t="s">
        <v>26</v>
      </c>
    </row>
    <row r="50" spans="1:5" ht="50.15" customHeight="1" x14ac:dyDescent="0.35">
      <c r="A50" s="61">
        <v>1</v>
      </c>
      <c r="B50" s="62" t="s">
        <v>198</v>
      </c>
      <c r="C50" s="19" t="s">
        <v>315</v>
      </c>
      <c r="D50" s="18"/>
      <c r="E50" s="83">
        <f>IF(C50="Fully met", 1, IF(C50="Partially met",0.5, 0))</f>
        <v>1</v>
      </c>
    </row>
    <row r="51" spans="1:5" ht="50.15" customHeight="1" x14ac:dyDescent="0.35">
      <c r="A51" s="61">
        <v>2</v>
      </c>
      <c r="B51" s="62" t="s">
        <v>199</v>
      </c>
      <c r="C51" s="19" t="s">
        <v>315</v>
      </c>
      <c r="D51" s="18"/>
      <c r="E51" s="83">
        <f t="shared" ref="E51:E55" si="3">IF(C51="Fully met", 1, IF(C51="Partially met",0.5, 0))</f>
        <v>1</v>
      </c>
    </row>
    <row r="52" spans="1:5" ht="50.15" customHeight="1" x14ac:dyDescent="0.35">
      <c r="A52" s="61">
        <v>3</v>
      </c>
      <c r="B52" s="62" t="s">
        <v>160</v>
      </c>
      <c r="C52" s="19" t="s">
        <v>315</v>
      </c>
      <c r="D52" s="18"/>
      <c r="E52" s="83">
        <f t="shared" si="3"/>
        <v>1</v>
      </c>
    </row>
    <row r="53" spans="1:5" ht="50.15" customHeight="1" x14ac:dyDescent="0.35">
      <c r="A53" s="61">
        <v>4</v>
      </c>
      <c r="B53" s="62" t="s">
        <v>200</v>
      </c>
      <c r="C53" s="19" t="s">
        <v>315</v>
      </c>
      <c r="D53" s="18" t="s">
        <v>356</v>
      </c>
      <c r="E53" s="83">
        <f t="shared" si="3"/>
        <v>1</v>
      </c>
    </row>
    <row r="54" spans="1:5" ht="80.150000000000006" customHeight="1" x14ac:dyDescent="0.35">
      <c r="A54" s="61">
        <v>5</v>
      </c>
      <c r="B54" s="62" t="s">
        <v>162</v>
      </c>
      <c r="C54" s="19" t="s">
        <v>314</v>
      </c>
      <c r="D54" s="18" t="s">
        <v>341</v>
      </c>
      <c r="E54" s="83">
        <f t="shared" si="3"/>
        <v>0.5</v>
      </c>
    </row>
    <row r="55" spans="1:5" ht="124" x14ac:dyDescent="0.35">
      <c r="A55" s="61">
        <v>6</v>
      </c>
      <c r="B55" s="62" t="s">
        <v>201</v>
      </c>
      <c r="C55" s="19" t="s">
        <v>314</v>
      </c>
      <c r="D55" s="18" t="s">
        <v>357</v>
      </c>
      <c r="E55" s="83">
        <f t="shared" si="3"/>
        <v>0.5</v>
      </c>
    </row>
    <row r="56" spans="1:5" ht="15.65" customHeight="1" x14ac:dyDescent="0.35">
      <c r="A56" s="84"/>
      <c r="B56" s="85"/>
      <c r="C56" s="85"/>
      <c r="D56" s="87" t="s">
        <v>90</v>
      </c>
      <c r="E56" s="48">
        <f>SUM(E50:E55)</f>
        <v>5</v>
      </c>
    </row>
    <row r="57" spans="1:5" ht="15" customHeight="1" thickBot="1" x14ac:dyDescent="0.4">
      <c r="A57" s="88"/>
      <c r="B57" s="89"/>
      <c r="C57" s="89"/>
      <c r="D57" s="91"/>
      <c r="E57" s="82" t="s">
        <v>164</v>
      </c>
    </row>
    <row r="58" spans="1:5" ht="15" thickBot="1" x14ac:dyDescent="0.4">
      <c r="A58" s="2"/>
    </row>
    <row r="59" spans="1:5" ht="30" customHeight="1" x14ac:dyDescent="0.35">
      <c r="A59" s="103"/>
      <c r="B59" s="64" t="s">
        <v>202</v>
      </c>
      <c r="C59" s="64"/>
      <c r="D59" s="64"/>
      <c r="E59" s="104"/>
    </row>
    <row r="60" spans="1:5" ht="30" customHeight="1" x14ac:dyDescent="0.35">
      <c r="A60" s="105"/>
      <c r="B60" s="106" t="s">
        <v>77</v>
      </c>
      <c r="C60" s="97" t="s">
        <v>24</v>
      </c>
      <c r="D60" s="97" t="s">
        <v>25</v>
      </c>
      <c r="E60" s="98" t="s">
        <v>26</v>
      </c>
    </row>
    <row r="61" spans="1:5" ht="108.5" x14ac:dyDescent="0.35">
      <c r="A61" s="61">
        <v>1</v>
      </c>
      <c r="B61" s="62" t="s">
        <v>203</v>
      </c>
      <c r="C61" s="19" t="s">
        <v>315</v>
      </c>
      <c r="D61" s="18" t="s">
        <v>414</v>
      </c>
      <c r="E61" s="83">
        <f>IF(C61="Fully met", 1, IF(C61="Partially met",0.5, 0))</f>
        <v>1</v>
      </c>
    </row>
    <row r="62" spans="1:5" ht="50.15" customHeight="1" x14ac:dyDescent="0.35">
      <c r="A62" s="61">
        <v>2</v>
      </c>
      <c r="B62" s="62" t="s">
        <v>168</v>
      </c>
      <c r="C62" s="19" t="s">
        <v>315</v>
      </c>
      <c r="D62" s="18" t="s">
        <v>358</v>
      </c>
      <c r="E62" s="83">
        <f t="shared" ref="E62:E63" si="4">IF(C62="Fully met", 1, IF(C62="Partially met",0.5, 0))</f>
        <v>1</v>
      </c>
    </row>
    <row r="63" spans="1:5" ht="80.150000000000006" customHeight="1" x14ac:dyDescent="0.35">
      <c r="A63" s="61">
        <v>3</v>
      </c>
      <c r="B63" s="100" t="s">
        <v>204</v>
      </c>
      <c r="C63" s="19" t="s">
        <v>313</v>
      </c>
      <c r="D63" s="18" t="s">
        <v>359</v>
      </c>
      <c r="E63" s="83">
        <f t="shared" si="4"/>
        <v>0</v>
      </c>
    </row>
    <row r="64" spans="1:5" ht="130" customHeight="1" x14ac:dyDescent="0.35">
      <c r="A64" s="101">
        <v>4</v>
      </c>
      <c r="B64" s="62" t="s">
        <v>174</v>
      </c>
      <c r="C64" s="28" t="s">
        <v>315</v>
      </c>
      <c r="D64" s="18"/>
      <c r="E64" s="83">
        <f>IF(C64="Fully met", 1, IF(C64="Partially met",0.5, 0))</f>
        <v>1</v>
      </c>
    </row>
    <row r="65" spans="1:5" ht="108.5" x14ac:dyDescent="0.35">
      <c r="A65" s="61">
        <v>5</v>
      </c>
      <c r="B65" s="102" t="s">
        <v>172</v>
      </c>
      <c r="C65" s="19" t="s">
        <v>315</v>
      </c>
      <c r="D65" s="18" t="s">
        <v>415</v>
      </c>
      <c r="E65" s="83">
        <f>IF(C65="Fully met", 1, IF(C65="Partially met",0.5, 0))</f>
        <v>1</v>
      </c>
    </row>
    <row r="66" spans="1:5" ht="108.5" x14ac:dyDescent="0.35">
      <c r="A66" s="61">
        <v>6</v>
      </c>
      <c r="B66" s="62" t="s">
        <v>173</v>
      </c>
      <c r="C66" s="19" t="s">
        <v>315</v>
      </c>
      <c r="D66" s="18" t="s">
        <v>416</v>
      </c>
      <c r="E66" s="83">
        <f t="shared" ref="E66:E72" si="5">IF(C66="Fully met", 1, IF(C66="Partially met",0.5, 0))</f>
        <v>1</v>
      </c>
    </row>
    <row r="67" spans="1:5" ht="80.150000000000006" customHeight="1" x14ac:dyDescent="0.35">
      <c r="A67" s="61">
        <v>7</v>
      </c>
      <c r="B67" s="62" t="s">
        <v>205</v>
      </c>
      <c r="C67" s="19" t="s">
        <v>315</v>
      </c>
      <c r="D67" s="18" t="s">
        <v>417</v>
      </c>
      <c r="E67" s="83">
        <f t="shared" si="5"/>
        <v>1</v>
      </c>
    </row>
    <row r="68" spans="1:5" ht="77.5" x14ac:dyDescent="0.35">
      <c r="A68" s="61">
        <v>8</v>
      </c>
      <c r="B68" s="62" t="s">
        <v>206</v>
      </c>
      <c r="C68" s="19" t="s">
        <v>315</v>
      </c>
      <c r="D68" s="18" t="s">
        <v>418</v>
      </c>
      <c r="E68" s="83">
        <f t="shared" si="5"/>
        <v>1</v>
      </c>
    </row>
    <row r="69" spans="1:5" ht="124" x14ac:dyDescent="0.35">
      <c r="A69" s="61">
        <v>9</v>
      </c>
      <c r="B69" s="62" t="s">
        <v>207</v>
      </c>
      <c r="C69" s="19" t="s">
        <v>315</v>
      </c>
      <c r="D69" s="18" t="s">
        <v>419</v>
      </c>
      <c r="E69" s="83">
        <f t="shared" si="5"/>
        <v>1</v>
      </c>
    </row>
    <row r="70" spans="1:5" ht="108.5" x14ac:dyDescent="0.35">
      <c r="A70" s="61">
        <v>10</v>
      </c>
      <c r="B70" s="62" t="s">
        <v>170</v>
      </c>
      <c r="C70" s="19" t="s">
        <v>315</v>
      </c>
      <c r="D70" s="18" t="s">
        <v>420</v>
      </c>
      <c r="E70" s="83">
        <f t="shared" si="5"/>
        <v>1</v>
      </c>
    </row>
    <row r="71" spans="1:5" ht="50.15" customHeight="1" x14ac:dyDescent="0.35">
      <c r="A71" s="61">
        <v>11</v>
      </c>
      <c r="B71" s="62" t="s">
        <v>136</v>
      </c>
      <c r="C71" s="19" t="s">
        <v>315</v>
      </c>
      <c r="D71" s="18" t="s">
        <v>361</v>
      </c>
      <c r="E71" s="83">
        <f t="shared" si="5"/>
        <v>1</v>
      </c>
    </row>
    <row r="72" spans="1:5" ht="124" x14ac:dyDescent="0.35">
      <c r="A72" s="61">
        <v>12</v>
      </c>
      <c r="B72" s="62" t="s">
        <v>208</v>
      </c>
      <c r="C72" s="19" t="s">
        <v>315</v>
      </c>
      <c r="D72" s="18" t="s">
        <v>421</v>
      </c>
      <c r="E72" s="83">
        <f t="shared" si="5"/>
        <v>1</v>
      </c>
    </row>
    <row r="73" spans="1:5" ht="15.65" customHeight="1" x14ac:dyDescent="0.35">
      <c r="A73" s="84"/>
      <c r="B73" s="85"/>
      <c r="C73" s="85"/>
      <c r="D73" s="87" t="s">
        <v>90</v>
      </c>
      <c r="E73" s="48">
        <f>SUM(E61:E72)</f>
        <v>11</v>
      </c>
    </row>
    <row r="74" spans="1:5" ht="15" customHeight="1" thickBot="1" x14ac:dyDescent="0.4">
      <c r="A74" s="88"/>
      <c r="B74" s="89"/>
      <c r="C74" s="89"/>
      <c r="D74" s="91"/>
      <c r="E74" s="82" t="s">
        <v>91</v>
      </c>
    </row>
  </sheetData>
  <sheetProtection algorithmName="SHA-512" hashValue="mnGF4AAIG2s2t+sr/tPZ2v4AXq4Es7XkV6bN/eO9mgs4o9WdQOzdhkv7gSJFslvIoHDHfyiVLhyHaibVHCrPjQ==" saltValue="41BnoqyFTWPZ+nQH4J2BJw==" spinCount="100000" sheet="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2&amp;RSecond Grade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77"/>
  <sheetViews>
    <sheetView zoomScaleNormal="100" workbookViewId="0"/>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 min="7" max="7" width="8.7265625" style="168" customWidth="1"/>
  </cols>
  <sheetData>
    <row r="1" spans="1:7" ht="18.5" x14ac:dyDescent="0.35">
      <c r="A1" s="32" t="s">
        <v>22</v>
      </c>
      <c r="B1" s="32"/>
      <c r="C1" s="108"/>
      <c r="D1" s="32"/>
      <c r="E1" s="32"/>
    </row>
    <row r="2" spans="1:7" ht="15.5" x14ac:dyDescent="0.35">
      <c r="A2" s="109"/>
    </row>
    <row r="3" spans="1:7" ht="15.5" x14ac:dyDescent="0.35">
      <c r="A3" s="110" t="s">
        <v>74</v>
      </c>
      <c r="B3" s="110"/>
      <c r="C3" s="111"/>
      <c r="D3" s="110"/>
      <c r="E3" s="110"/>
    </row>
    <row r="5" spans="1:7" ht="18.5" x14ac:dyDescent="0.45">
      <c r="A5" s="112" t="s">
        <v>209</v>
      </c>
      <c r="B5" s="112"/>
      <c r="C5" s="29"/>
      <c r="D5" s="112"/>
      <c r="E5" s="112"/>
      <c r="G5" s="169"/>
    </row>
    <row r="6" spans="1:7" ht="16" thickBot="1" x14ac:dyDescent="0.4">
      <c r="A6" s="114"/>
      <c r="B6" s="114"/>
      <c r="C6" s="114"/>
      <c r="D6" s="114"/>
      <c r="E6" s="114"/>
      <c r="G6" s="169"/>
    </row>
    <row r="7" spans="1:7" ht="30" customHeight="1" x14ac:dyDescent="0.35">
      <c r="A7" s="103"/>
      <c r="B7" s="64" t="s">
        <v>179</v>
      </c>
      <c r="C7" s="65"/>
      <c r="D7" s="64"/>
      <c r="E7" s="104"/>
    </row>
    <row r="8" spans="1:7" ht="30" customHeight="1" x14ac:dyDescent="0.35">
      <c r="A8" s="105"/>
      <c r="B8" s="106" t="s">
        <v>77</v>
      </c>
      <c r="C8" s="97" t="s">
        <v>24</v>
      </c>
      <c r="D8" s="97" t="s">
        <v>25</v>
      </c>
      <c r="E8" s="98" t="s">
        <v>26</v>
      </c>
    </row>
    <row r="9" spans="1:7" ht="77.5" x14ac:dyDescent="0.35">
      <c r="A9" s="61">
        <v>1</v>
      </c>
      <c r="B9" s="62" t="s">
        <v>210</v>
      </c>
      <c r="C9" s="20" t="s">
        <v>315</v>
      </c>
      <c r="D9" s="165" t="s">
        <v>362</v>
      </c>
      <c r="E9" s="83">
        <f>IF(C9="Fully met", 1, IF(C9="Partially met",0.5, 0))</f>
        <v>1</v>
      </c>
    </row>
    <row r="10" spans="1:7" ht="77.5" x14ac:dyDescent="0.35">
      <c r="A10" s="61">
        <v>2</v>
      </c>
      <c r="B10" s="100" t="s">
        <v>79</v>
      </c>
      <c r="C10" s="20" t="s">
        <v>315</v>
      </c>
      <c r="D10" s="175"/>
      <c r="E10" s="83">
        <f t="shared" ref="E10:E11" si="0">IF(C10="Fully met", 1, IF(C10="Partially met",0.5, 0))</f>
        <v>1</v>
      </c>
    </row>
    <row r="11" spans="1:7" ht="50.15" customHeight="1" x14ac:dyDescent="0.35">
      <c r="A11" s="101">
        <v>3</v>
      </c>
      <c r="B11" s="100" t="s">
        <v>181</v>
      </c>
      <c r="C11" s="28" t="s">
        <v>315</v>
      </c>
      <c r="D11" s="165"/>
      <c r="E11" s="83">
        <f t="shared" si="0"/>
        <v>1</v>
      </c>
    </row>
    <row r="12" spans="1:7" ht="150" customHeight="1" x14ac:dyDescent="0.35">
      <c r="A12" s="101">
        <v>4</v>
      </c>
      <c r="B12" s="62" t="s">
        <v>94</v>
      </c>
      <c r="C12" s="28" t="s">
        <v>314</v>
      </c>
      <c r="D12" s="165" t="s">
        <v>344</v>
      </c>
      <c r="E12" s="83">
        <f>IF(C12="Fully met", 1, IF(C12="Partially met",0.5, 0))</f>
        <v>0.5</v>
      </c>
    </row>
    <row r="13" spans="1:7" ht="80.150000000000006" customHeight="1" x14ac:dyDescent="0.35">
      <c r="A13" s="61">
        <v>5</v>
      </c>
      <c r="B13" s="102" t="s">
        <v>182</v>
      </c>
      <c r="C13" s="20" t="s">
        <v>313</v>
      </c>
      <c r="D13" s="165" t="s">
        <v>363</v>
      </c>
      <c r="E13" s="83">
        <f>IF(C13="Fully met", 1, IF(C13="Partially met",0.5, 0))</f>
        <v>0</v>
      </c>
    </row>
    <row r="14" spans="1:7" ht="50.15" customHeight="1" x14ac:dyDescent="0.35">
      <c r="A14" s="61">
        <v>6</v>
      </c>
      <c r="B14" s="62" t="s">
        <v>211</v>
      </c>
      <c r="C14" s="20" t="s">
        <v>315</v>
      </c>
      <c r="D14" s="165"/>
      <c r="E14" s="83">
        <f t="shared" ref="E14:E26" si="1">IF(C14="Fully met", 1, IF(C14="Partially met",0.5, 0))</f>
        <v>1</v>
      </c>
    </row>
    <row r="15" spans="1:7" ht="75" customHeight="1" x14ac:dyDescent="0.35">
      <c r="A15" s="61">
        <v>7</v>
      </c>
      <c r="B15" s="62" t="s">
        <v>212</v>
      </c>
      <c r="C15" s="20" t="s">
        <v>315</v>
      </c>
      <c r="D15" s="165"/>
      <c r="E15" s="83">
        <f t="shared" si="1"/>
        <v>1</v>
      </c>
    </row>
    <row r="16" spans="1:7" ht="50.15" customHeight="1" x14ac:dyDescent="0.35">
      <c r="A16" s="61">
        <v>8</v>
      </c>
      <c r="B16" s="62" t="s">
        <v>185</v>
      </c>
      <c r="C16" s="20" t="s">
        <v>315</v>
      </c>
      <c r="D16" s="165"/>
      <c r="E16" s="83">
        <f t="shared" si="1"/>
        <v>1</v>
      </c>
    </row>
    <row r="17" spans="1:5" ht="50.15" customHeight="1" x14ac:dyDescent="0.35">
      <c r="A17" s="61">
        <v>9</v>
      </c>
      <c r="B17" s="62" t="s">
        <v>213</v>
      </c>
      <c r="C17" s="20" t="s">
        <v>315</v>
      </c>
      <c r="D17" s="165"/>
      <c r="E17" s="83">
        <f t="shared" si="1"/>
        <v>1</v>
      </c>
    </row>
    <row r="18" spans="1:5" ht="111.65" customHeight="1" x14ac:dyDescent="0.35">
      <c r="A18" s="61">
        <v>10</v>
      </c>
      <c r="B18" s="62" t="s">
        <v>187</v>
      </c>
      <c r="C18" s="20" t="s">
        <v>315</v>
      </c>
      <c r="D18" s="165"/>
      <c r="E18" s="83">
        <f t="shared" si="1"/>
        <v>1</v>
      </c>
    </row>
    <row r="19" spans="1:5" ht="43.5" customHeight="1" x14ac:dyDescent="0.35">
      <c r="A19" s="61">
        <v>11</v>
      </c>
      <c r="B19" s="62" t="s">
        <v>110</v>
      </c>
      <c r="C19" s="20" t="s">
        <v>315</v>
      </c>
      <c r="D19" s="165"/>
      <c r="E19" s="83">
        <f t="shared" si="1"/>
        <v>1</v>
      </c>
    </row>
    <row r="20" spans="1:5" ht="50.15" customHeight="1" x14ac:dyDescent="0.35">
      <c r="A20" s="61">
        <v>12</v>
      </c>
      <c r="B20" s="62" t="s">
        <v>188</v>
      </c>
      <c r="C20" s="20" t="s">
        <v>315</v>
      </c>
      <c r="D20" s="165" t="s">
        <v>345</v>
      </c>
      <c r="E20" s="83">
        <f t="shared" si="1"/>
        <v>1</v>
      </c>
    </row>
    <row r="21" spans="1:5" ht="50.15" customHeight="1" x14ac:dyDescent="0.35">
      <c r="A21" s="61">
        <v>13</v>
      </c>
      <c r="B21" s="62" t="s">
        <v>189</v>
      </c>
      <c r="C21" s="20" t="s">
        <v>315</v>
      </c>
      <c r="D21" s="165" t="s">
        <v>350</v>
      </c>
      <c r="E21" s="83">
        <f t="shared" si="1"/>
        <v>1</v>
      </c>
    </row>
    <row r="22" spans="1:5" ht="58" x14ac:dyDescent="0.35">
      <c r="A22" s="61">
        <v>14</v>
      </c>
      <c r="B22" s="62" t="s">
        <v>190</v>
      </c>
      <c r="C22" s="20" t="s">
        <v>313</v>
      </c>
      <c r="D22" s="165" t="s">
        <v>347</v>
      </c>
      <c r="E22" s="83">
        <f t="shared" si="1"/>
        <v>0</v>
      </c>
    </row>
    <row r="23" spans="1:5" ht="50.15" customHeight="1" x14ac:dyDescent="0.35">
      <c r="A23" s="61">
        <v>15</v>
      </c>
      <c r="B23" s="62" t="s">
        <v>191</v>
      </c>
      <c r="C23" s="20" t="s">
        <v>313</v>
      </c>
      <c r="D23" s="165" t="s">
        <v>348</v>
      </c>
      <c r="E23" s="83">
        <f t="shared" si="1"/>
        <v>0</v>
      </c>
    </row>
    <row r="24" spans="1:5" ht="50.15" customHeight="1" x14ac:dyDescent="0.35">
      <c r="A24" s="61">
        <v>16</v>
      </c>
      <c r="B24" s="62" t="s">
        <v>214</v>
      </c>
      <c r="C24" s="20" t="s">
        <v>315</v>
      </c>
      <c r="D24" s="165"/>
      <c r="E24" s="83">
        <f t="shared" si="1"/>
        <v>1</v>
      </c>
    </row>
    <row r="25" spans="1:5" ht="50.15" customHeight="1" x14ac:dyDescent="0.35">
      <c r="A25" s="61">
        <v>17</v>
      </c>
      <c r="B25" s="62" t="s">
        <v>114</v>
      </c>
      <c r="C25" s="20" t="s">
        <v>315</v>
      </c>
      <c r="D25" s="165"/>
      <c r="E25" s="83">
        <f t="shared" si="1"/>
        <v>1</v>
      </c>
    </row>
    <row r="26" spans="1:5" ht="87.65" customHeight="1" x14ac:dyDescent="0.35">
      <c r="A26" s="61">
        <v>18</v>
      </c>
      <c r="B26" s="62" t="s">
        <v>115</v>
      </c>
      <c r="C26" s="20" t="s">
        <v>314</v>
      </c>
      <c r="D26" s="165" t="s">
        <v>351</v>
      </c>
      <c r="E26" s="83">
        <f t="shared" si="1"/>
        <v>0.5</v>
      </c>
    </row>
    <row r="27" spans="1:5" ht="15.65" customHeight="1" x14ac:dyDescent="0.35">
      <c r="A27" s="84"/>
      <c r="B27" s="85"/>
      <c r="C27" s="86"/>
      <c r="D27" s="87" t="s">
        <v>90</v>
      </c>
      <c r="E27" s="48">
        <f>SUM(E9:E26)</f>
        <v>14</v>
      </c>
    </row>
    <row r="28" spans="1:5" ht="15" customHeight="1" thickBot="1" x14ac:dyDescent="0.4">
      <c r="A28" s="88"/>
      <c r="B28" s="89"/>
      <c r="C28" s="90"/>
      <c r="D28" s="91"/>
      <c r="E28" s="82" t="s">
        <v>153</v>
      </c>
    </row>
    <row r="29" spans="1:5" ht="15" thickBot="1" x14ac:dyDescent="0.4"/>
    <row r="30" spans="1:5" ht="30" customHeight="1" x14ac:dyDescent="0.35">
      <c r="A30" s="103"/>
      <c r="B30" s="64" t="s">
        <v>193</v>
      </c>
      <c r="C30" s="65"/>
      <c r="D30" s="64"/>
      <c r="E30" s="104"/>
    </row>
    <row r="31" spans="1:5" ht="30" customHeight="1" x14ac:dyDescent="0.35">
      <c r="A31" s="105"/>
      <c r="B31" s="106" t="s">
        <v>77</v>
      </c>
      <c r="C31" s="97" t="s">
        <v>24</v>
      </c>
      <c r="D31" s="97" t="s">
        <v>25</v>
      </c>
      <c r="E31" s="98" t="s">
        <v>26</v>
      </c>
    </row>
    <row r="32" spans="1:5" ht="80.150000000000006" customHeight="1" x14ac:dyDescent="0.35">
      <c r="A32" s="61">
        <v>1</v>
      </c>
      <c r="B32" s="62" t="s">
        <v>119</v>
      </c>
      <c r="C32" s="20" t="s">
        <v>315</v>
      </c>
      <c r="D32" s="18"/>
      <c r="E32" s="83">
        <f>IF(C32="Fully met", 1, IF(C32="Partially met",0.5, 0))</f>
        <v>1</v>
      </c>
    </row>
    <row r="33" spans="1:5" ht="80.150000000000006" customHeight="1" x14ac:dyDescent="0.35">
      <c r="A33" s="61">
        <v>2</v>
      </c>
      <c r="B33" s="62" t="s">
        <v>120</v>
      </c>
      <c r="C33" s="20" t="s">
        <v>314</v>
      </c>
      <c r="D33" s="18" t="s">
        <v>339</v>
      </c>
      <c r="E33" s="83">
        <f t="shared" ref="E33:E45" si="2">IF(C33="Fully met", 1, IF(C33="Partially met",0.5, 0))</f>
        <v>0.5</v>
      </c>
    </row>
    <row r="34" spans="1:5" ht="108.5" x14ac:dyDescent="0.35">
      <c r="A34" s="61">
        <v>3</v>
      </c>
      <c r="B34" s="62" t="s">
        <v>121</v>
      </c>
      <c r="C34" s="20" t="s">
        <v>315</v>
      </c>
      <c r="D34" s="18" t="s">
        <v>376</v>
      </c>
      <c r="E34" s="83">
        <f t="shared" si="2"/>
        <v>1</v>
      </c>
    </row>
    <row r="35" spans="1:5" ht="50.15" customHeight="1" x14ac:dyDescent="0.35">
      <c r="A35" s="61">
        <v>4</v>
      </c>
      <c r="B35" s="62" t="s">
        <v>154</v>
      </c>
      <c r="C35" s="20" t="s">
        <v>315</v>
      </c>
      <c r="D35" s="18"/>
      <c r="E35" s="83">
        <f t="shared" si="2"/>
        <v>1</v>
      </c>
    </row>
    <row r="36" spans="1:5" ht="108.5" x14ac:dyDescent="0.35">
      <c r="A36" s="61">
        <v>5</v>
      </c>
      <c r="B36" s="62" t="s">
        <v>123</v>
      </c>
      <c r="C36" s="20" t="s">
        <v>315</v>
      </c>
      <c r="D36" s="18" t="s">
        <v>377</v>
      </c>
      <c r="E36" s="83">
        <f t="shared" si="2"/>
        <v>1</v>
      </c>
    </row>
    <row r="37" spans="1:5" ht="50.15" customHeight="1" x14ac:dyDescent="0.35">
      <c r="A37" s="61">
        <v>6</v>
      </c>
      <c r="B37" s="62" t="s">
        <v>124</v>
      </c>
      <c r="C37" s="20" t="s">
        <v>315</v>
      </c>
      <c r="D37" s="18" t="s">
        <v>352</v>
      </c>
      <c r="E37" s="83">
        <f t="shared" si="2"/>
        <v>1</v>
      </c>
    </row>
    <row r="38" spans="1:5" ht="50.15" customHeight="1" x14ac:dyDescent="0.35">
      <c r="A38" s="61">
        <v>7</v>
      </c>
      <c r="B38" s="62" t="s">
        <v>155</v>
      </c>
      <c r="C38" s="20" t="s">
        <v>315</v>
      </c>
      <c r="D38" s="18"/>
      <c r="E38" s="83">
        <f t="shared" si="2"/>
        <v>1</v>
      </c>
    </row>
    <row r="39" spans="1:5" ht="50.15" customHeight="1" x14ac:dyDescent="0.35">
      <c r="A39" s="61">
        <v>8</v>
      </c>
      <c r="B39" s="62" t="s">
        <v>126</v>
      </c>
      <c r="C39" s="20" t="s">
        <v>315</v>
      </c>
      <c r="D39" s="18"/>
      <c r="E39" s="83">
        <f t="shared" si="2"/>
        <v>1</v>
      </c>
    </row>
    <row r="40" spans="1:5" ht="77.5" x14ac:dyDescent="0.35">
      <c r="A40" s="61">
        <v>9</v>
      </c>
      <c r="B40" s="62" t="s">
        <v>215</v>
      </c>
      <c r="C40" s="20" t="s">
        <v>313</v>
      </c>
      <c r="D40" s="18" t="s">
        <v>364</v>
      </c>
      <c r="E40" s="83">
        <f t="shared" si="2"/>
        <v>0</v>
      </c>
    </row>
    <row r="41" spans="1:5" ht="77.5" x14ac:dyDescent="0.35">
      <c r="A41" s="61">
        <v>10</v>
      </c>
      <c r="B41" s="62" t="s">
        <v>216</v>
      </c>
      <c r="C41" s="20" t="s">
        <v>315</v>
      </c>
      <c r="D41" s="18" t="s">
        <v>422</v>
      </c>
      <c r="E41" s="83">
        <f t="shared" si="2"/>
        <v>1</v>
      </c>
    </row>
    <row r="42" spans="1:5" ht="50.15" customHeight="1" x14ac:dyDescent="0.35">
      <c r="A42" s="61">
        <v>11</v>
      </c>
      <c r="B42" s="62" t="s">
        <v>196</v>
      </c>
      <c r="C42" s="20" t="s">
        <v>315</v>
      </c>
      <c r="D42" s="18"/>
      <c r="E42" s="83">
        <f t="shared" si="2"/>
        <v>1</v>
      </c>
    </row>
    <row r="43" spans="1:5" ht="50.15" customHeight="1" x14ac:dyDescent="0.35">
      <c r="A43" s="61">
        <v>12</v>
      </c>
      <c r="B43" s="62" t="s">
        <v>217</v>
      </c>
      <c r="C43" s="20" t="s">
        <v>315</v>
      </c>
      <c r="D43" s="18"/>
      <c r="E43" s="83">
        <f t="shared" si="2"/>
        <v>1</v>
      </c>
    </row>
    <row r="44" spans="1:5" ht="50.15" customHeight="1" x14ac:dyDescent="0.35">
      <c r="A44" s="61">
        <v>13</v>
      </c>
      <c r="B44" s="62" t="s">
        <v>114</v>
      </c>
      <c r="C44" s="20" t="s">
        <v>315</v>
      </c>
      <c r="D44" s="18"/>
      <c r="E44" s="83">
        <f t="shared" si="2"/>
        <v>1</v>
      </c>
    </row>
    <row r="45" spans="1:5" ht="93" x14ac:dyDescent="0.35">
      <c r="A45" s="61">
        <v>14</v>
      </c>
      <c r="B45" s="62" t="s">
        <v>127</v>
      </c>
      <c r="C45" s="20" t="s">
        <v>314</v>
      </c>
      <c r="D45" s="18" t="s">
        <v>355</v>
      </c>
      <c r="E45" s="83">
        <f t="shared" si="2"/>
        <v>0.5</v>
      </c>
    </row>
    <row r="46" spans="1:5" ht="15.65" customHeight="1" x14ac:dyDescent="0.35">
      <c r="A46" s="84"/>
      <c r="B46" s="85"/>
      <c r="C46" s="86"/>
      <c r="D46" s="87" t="s">
        <v>90</v>
      </c>
      <c r="E46" s="48">
        <f>SUM(E32:E45)</f>
        <v>12</v>
      </c>
    </row>
    <row r="47" spans="1:5" ht="15" customHeight="1" thickBot="1" x14ac:dyDescent="0.4">
      <c r="A47" s="88"/>
      <c r="B47" s="89"/>
      <c r="C47" s="90"/>
      <c r="D47" s="91"/>
      <c r="E47" s="82" t="s">
        <v>218</v>
      </c>
    </row>
    <row r="48" spans="1:5" ht="15" thickBot="1" x14ac:dyDescent="0.4"/>
    <row r="49" spans="1:5" ht="30" customHeight="1" x14ac:dyDescent="0.35">
      <c r="A49" s="103"/>
      <c r="B49" s="64" t="s">
        <v>197</v>
      </c>
      <c r="C49" s="65"/>
      <c r="D49" s="64"/>
      <c r="E49" s="104"/>
    </row>
    <row r="50" spans="1:5" ht="30" customHeight="1" x14ac:dyDescent="0.35">
      <c r="A50" s="105"/>
      <c r="B50" s="106" t="s">
        <v>77</v>
      </c>
      <c r="C50" s="97" t="s">
        <v>24</v>
      </c>
      <c r="D50" s="97" t="s">
        <v>25</v>
      </c>
      <c r="E50" s="98" t="s">
        <v>26</v>
      </c>
    </row>
    <row r="51" spans="1:5" ht="50.15" customHeight="1" x14ac:dyDescent="0.35">
      <c r="A51" s="61">
        <v>1</v>
      </c>
      <c r="B51" s="62" t="s">
        <v>198</v>
      </c>
      <c r="C51" s="20" t="s">
        <v>315</v>
      </c>
      <c r="D51" s="18"/>
      <c r="E51" s="83">
        <f>IF(C51="Fully met", 1, IF(C51="Partially met",0.5, 0))</f>
        <v>1</v>
      </c>
    </row>
    <row r="52" spans="1:5" ht="50.15" customHeight="1" x14ac:dyDescent="0.35">
      <c r="A52" s="61">
        <v>2</v>
      </c>
      <c r="B52" s="62" t="s">
        <v>199</v>
      </c>
      <c r="C52" s="20" t="s">
        <v>315</v>
      </c>
      <c r="D52" s="18"/>
      <c r="E52" s="83">
        <f t="shared" ref="E52:E56" si="3">IF(C52="Fully met", 1, IF(C52="Partially met",0.5, 0))</f>
        <v>1</v>
      </c>
    </row>
    <row r="53" spans="1:5" ht="50.15" customHeight="1" x14ac:dyDescent="0.35">
      <c r="A53" s="61">
        <v>3</v>
      </c>
      <c r="B53" s="62" t="s">
        <v>160</v>
      </c>
      <c r="C53" s="20" t="s">
        <v>315</v>
      </c>
      <c r="D53" s="18"/>
      <c r="E53" s="83">
        <f t="shared" si="3"/>
        <v>1</v>
      </c>
    </row>
    <row r="54" spans="1:5" ht="50.15" customHeight="1" x14ac:dyDescent="0.35">
      <c r="A54" s="61">
        <v>4</v>
      </c>
      <c r="B54" s="62" t="s">
        <v>219</v>
      </c>
      <c r="C54" s="20" t="s">
        <v>315</v>
      </c>
      <c r="D54" s="18" t="s">
        <v>356</v>
      </c>
      <c r="E54" s="83">
        <f t="shared" si="3"/>
        <v>1</v>
      </c>
    </row>
    <row r="55" spans="1:5" ht="77.5" x14ac:dyDescent="0.35">
      <c r="A55" s="61">
        <v>5</v>
      </c>
      <c r="B55" s="62" t="s">
        <v>220</v>
      </c>
      <c r="C55" s="20" t="s">
        <v>314</v>
      </c>
      <c r="D55" s="18" t="s">
        <v>341</v>
      </c>
      <c r="E55" s="83">
        <f t="shared" si="3"/>
        <v>0.5</v>
      </c>
    </row>
    <row r="56" spans="1:5" ht="124" x14ac:dyDescent="0.35">
      <c r="A56" s="61">
        <v>6</v>
      </c>
      <c r="B56" s="62" t="s">
        <v>201</v>
      </c>
      <c r="C56" s="20" t="s">
        <v>314</v>
      </c>
      <c r="D56" s="18" t="s">
        <v>357</v>
      </c>
      <c r="E56" s="83">
        <f t="shared" si="3"/>
        <v>0.5</v>
      </c>
    </row>
    <row r="57" spans="1:5" ht="15.65" customHeight="1" x14ac:dyDescent="0.35">
      <c r="A57" s="84"/>
      <c r="B57" s="85"/>
      <c r="C57" s="86"/>
      <c r="D57" s="87" t="s">
        <v>90</v>
      </c>
      <c r="E57" s="48">
        <f>SUM(E51:E56)</f>
        <v>5</v>
      </c>
    </row>
    <row r="58" spans="1:5" ht="15" customHeight="1" thickBot="1" x14ac:dyDescent="0.4">
      <c r="A58" s="88"/>
      <c r="B58" s="89"/>
      <c r="C58" s="90"/>
      <c r="D58" s="91"/>
      <c r="E58" s="82" t="s">
        <v>164</v>
      </c>
    </row>
    <row r="59" spans="1:5" ht="15" thickBot="1" x14ac:dyDescent="0.4"/>
    <row r="60" spans="1:5" ht="30" customHeight="1" x14ac:dyDescent="0.35">
      <c r="A60" s="103"/>
      <c r="B60" s="64" t="s">
        <v>202</v>
      </c>
      <c r="C60" s="65"/>
      <c r="D60" s="64"/>
      <c r="E60" s="104"/>
    </row>
    <row r="61" spans="1:5" ht="30" customHeight="1" x14ac:dyDescent="0.35">
      <c r="A61" s="105"/>
      <c r="B61" s="106" t="s">
        <v>77</v>
      </c>
      <c r="C61" s="97" t="s">
        <v>24</v>
      </c>
      <c r="D61" s="97" t="s">
        <v>25</v>
      </c>
      <c r="E61" s="98" t="s">
        <v>26</v>
      </c>
    </row>
    <row r="62" spans="1:5" ht="108.5" x14ac:dyDescent="0.35">
      <c r="A62" s="61">
        <v>1</v>
      </c>
      <c r="B62" s="62" t="s">
        <v>203</v>
      </c>
      <c r="C62" s="20" t="s">
        <v>315</v>
      </c>
      <c r="D62" s="18" t="s">
        <v>423</v>
      </c>
      <c r="E62" s="83">
        <f>IF(C62="Fully met", 1, IF(C62="Partially met",0.5, 0))</f>
        <v>1</v>
      </c>
    </row>
    <row r="63" spans="1:5" ht="50.15" customHeight="1" x14ac:dyDescent="0.35">
      <c r="A63" s="61">
        <v>2</v>
      </c>
      <c r="B63" s="62" t="s">
        <v>136</v>
      </c>
      <c r="C63" s="20" t="s">
        <v>315</v>
      </c>
      <c r="D63" s="18" t="s">
        <v>365</v>
      </c>
      <c r="E63" s="83">
        <f t="shared" ref="E63:E66" si="4">IF(C63="Fully met", 1, IF(C63="Partially met",0.5, 0))</f>
        <v>1</v>
      </c>
    </row>
    <row r="64" spans="1:5" ht="108.5" x14ac:dyDescent="0.35">
      <c r="A64" s="61">
        <v>3</v>
      </c>
      <c r="B64" s="62" t="s">
        <v>170</v>
      </c>
      <c r="C64" s="20" t="s">
        <v>315</v>
      </c>
      <c r="D64" s="18" t="s">
        <v>424</v>
      </c>
      <c r="E64" s="83">
        <f t="shared" si="4"/>
        <v>1</v>
      </c>
    </row>
    <row r="65" spans="1:5" ht="50.15" customHeight="1" x14ac:dyDescent="0.35">
      <c r="A65" s="61">
        <v>4</v>
      </c>
      <c r="B65" s="62" t="s">
        <v>221</v>
      </c>
      <c r="C65" s="20" t="s">
        <v>315</v>
      </c>
      <c r="D65" s="18" t="s">
        <v>358</v>
      </c>
      <c r="E65" s="83">
        <f t="shared" si="4"/>
        <v>1</v>
      </c>
    </row>
    <row r="66" spans="1:5" ht="80.150000000000006" customHeight="1" x14ac:dyDescent="0.35">
      <c r="A66" s="61">
        <v>5</v>
      </c>
      <c r="B66" s="100" t="s">
        <v>204</v>
      </c>
      <c r="C66" s="20" t="s">
        <v>313</v>
      </c>
      <c r="D66" s="18" t="s">
        <v>359</v>
      </c>
      <c r="E66" s="83">
        <f t="shared" si="4"/>
        <v>0</v>
      </c>
    </row>
    <row r="67" spans="1:5" ht="100" customHeight="1" x14ac:dyDescent="0.35">
      <c r="A67" s="101">
        <v>6</v>
      </c>
      <c r="B67" s="62" t="s">
        <v>222</v>
      </c>
      <c r="C67" s="28" t="s">
        <v>315</v>
      </c>
      <c r="D67" s="18"/>
      <c r="E67" s="83">
        <f>IF(C67="Fully met", 1, IF(C67="Partially met",0.5, 0))</f>
        <v>1</v>
      </c>
    </row>
    <row r="68" spans="1:5" ht="108.5" x14ac:dyDescent="0.35">
      <c r="A68" s="61">
        <v>7</v>
      </c>
      <c r="B68" s="102" t="s">
        <v>172</v>
      </c>
      <c r="C68" s="20" t="s">
        <v>315</v>
      </c>
      <c r="D68" s="18" t="s">
        <v>378</v>
      </c>
      <c r="E68" s="83">
        <f>IF(C68="Fully met", 1, IF(C68="Partially met",0.5, 0))</f>
        <v>1</v>
      </c>
    </row>
    <row r="69" spans="1:5" ht="108.5" x14ac:dyDescent="0.35">
      <c r="A69" s="61">
        <v>8</v>
      </c>
      <c r="B69" s="62" t="s">
        <v>223</v>
      </c>
      <c r="C69" s="20" t="s">
        <v>315</v>
      </c>
      <c r="D69" s="18" t="s">
        <v>416</v>
      </c>
      <c r="E69" s="83">
        <f t="shared" ref="E69:E75" si="5">IF(C69="Fully met", 1, IF(C69="Partially met",0.5, 0))</f>
        <v>1</v>
      </c>
    </row>
    <row r="70" spans="1:5" ht="50.15" customHeight="1" x14ac:dyDescent="0.35">
      <c r="A70" s="61">
        <v>9</v>
      </c>
      <c r="B70" s="62" t="s">
        <v>224</v>
      </c>
      <c r="C70" s="20" t="s">
        <v>315</v>
      </c>
      <c r="D70" s="18"/>
      <c r="E70" s="83">
        <f t="shared" si="5"/>
        <v>1</v>
      </c>
    </row>
    <row r="71" spans="1:5" ht="80.150000000000006" customHeight="1" x14ac:dyDescent="0.35">
      <c r="A71" s="61">
        <v>10</v>
      </c>
      <c r="B71" s="62" t="s">
        <v>205</v>
      </c>
      <c r="C71" s="20" t="s">
        <v>315</v>
      </c>
      <c r="D71" s="18" t="s">
        <v>425</v>
      </c>
      <c r="E71" s="83">
        <f t="shared" si="5"/>
        <v>1</v>
      </c>
    </row>
    <row r="72" spans="1:5" ht="50.15" customHeight="1" x14ac:dyDescent="0.35">
      <c r="A72" s="61">
        <v>11</v>
      </c>
      <c r="B72" s="62" t="s">
        <v>206</v>
      </c>
      <c r="C72" s="20" t="s">
        <v>315</v>
      </c>
      <c r="D72" s="18"/>
      <c r="E72" s="83">
        <f t="shared" si="5"/>
        <v>1</v>
      </c>
    </row>
    <row r="73" spans="1:5" ht="80.150000000000006" customHeight="1" x14ac:dyDescent="0.35">
      <c r="A73" s="61">
        <v>12</v>
      </c>
      <c r="B73" s="62" t="s">
        <v>225</v>
      </c>
      <c r="C73" s="20" t="s">
        <v>314</v>
      </c>
      <c r="D73" s="18" t="s">
        <v>360</v>
      </c>
      <c r="E73" s="83">
        <f t="shared" si="5"/>
        <v>0.5</v>
      </c>
    </row>
    <row r="74" spans="1:5" ht="80.150000000000006" customHeight="1" x14ac:dyDescent="0.35">
      <c r="A74" s="61">
        <v>13</v>
      </c>
      <c r="B74" s="62" t="s">
        <v>226</v>
      </c>
      <c r="C74" s="20" t="s">
        <v>313</v>
      </c>
      <c r="D74" s="18" t="s">
        <v>366</v>
      </c>
      <c r="E74" s="83">
        <f t="shared" si="5"/>
        <v>0</v>
      </c>
    </row>
    <row r="75" spans="1:5" ht="124" x14ac:dyDescent="0.35">
      <c r="A75" s="61">
        <v>14</v>
      </c>
      <c r="B75" s="62" t="s">
        <v>208</v>
      </c>
      <c r="C75" s="20" t="s">
        <v>315</v>
      </c>
      <c r="D75" s="18" t="s">
        <v>426</v>
      </c>
      <c r="E75" s="83">
        <f t="shared" si="5"/>
        <v>1</v>
      </c>
    </row>
    <row r="76" spans="1:5" ht="15.65" customHeight="1" x14ac:dyDescent="0.35">
      <c r="A76" s="84"/>
      <c r="B76" s="85"/>
      <c r="C76" s="86"/>
      <c r="D76" s="87" t="s">
        <v>90</v>
      </c>
      <c r="E76" s="48">
        <f>SUM(E62:E75)</f>
        <v>11.5</v>
      </c>
    </row>
    <row r="77" spans="1:5" ht="15" customHeight="1" thickBot="1" x14ac:dyDescent="0.4">
      <c r="A77" s="88"/>
      <c r="B77" s="89"/>
      <c r="C77" s="90"/>
      <c r="D77" s="91"/>
      <c r="E77" s="82" t="s">
        <v>218</v>
      </c>
    </row>
  </sheetData>
  <sheetProtection algorithmName="SHA-512" hashValue="IJZ4NjFcxZO5me3YIccKf9C23r61vxqvT5i8Wbu1zbMm6ROmnJF9BjBRFwmxIhOSxsbWCKknbjIPn7YbtoA3rw==" saltValue="ZC60Y5Vl2J21elAo1sBdYg==" spinCount="100000" sheet="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2&amp;RThird Grade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3"/>
  <sheetViews>
    <sheetView topLeftCell="A7" zoomScaleNormal="100" workbookViewId="0"/>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2" t="s">
        <v>22</v>
      </c>
      <c r="B1" s="32"/>
      <c r="C1" s="108"/>
      <c r="D1" s="32"/>
      <c r="E1" s="32"/>
    </row>
    <row r="2" spans="1:5" ht="15.5" x14ac:dyDescent="0.35">
      <c r="A2" s="109"/>
    </row>
    <row r="3" spans="1:5" ht="15.5" x14ac:dyDescent="0.35">
      <c r="A3" s="110" t="s">
        <v>74</v>
      </c>
      <c r="B3" s="110"/>
      <c r="C3" s="111"/>
      <c r="D3" s="110"/>
      <c r="E3" s="110"/>
    </row>
    <row r="5" spans="1:5" ht="18.5" x14ac:dyDescent="0.45">
      <c r="A5" s="112" t="s">
        <v>227</v>
      </c>
      <c r="B5" s="112"/>
      <c r="C5" s="29"/>
      <c r="D5" s="112"/>
      <c r="E5" s="112"/>
    </row>
    <row r="6" spans="1:5" ht="15" thickBot="1" x14ac:dyDescent="0.4"/>
    <row r="7" spans="1:5" ht="30" customHeight="1" x14ac:dyDescent="0.35">
      <c r="A7" s="103"/>
      <c r="B7" s="64" t="s">
        <v>228</v>
      </c>
      <c r="C7" s="65"/>
      <c r="D7" s="64"/>
      <c r="E7" s="104"/>
    </row>
    <row r="8" spans="1:5" ht="30" customHeight="1" x14ac:dyDescent="0.35">
      <c r="A8" s="105"/>
      <c r="B8" s="106" t="s">
        <v>77</v>
      </c>
      <c r="C8" s="97" t="s">
        <v>24</v>
      </c>
      <c r="D8" s="97" t="s">
        <v>25</v>
      </c>
      <c r="E8" s="98" t="s">
        <v>26</v>
      </c>
    </row>
    <row r="9" spans="1:5" ht="50.15" customHeight="1" x14ac:dyDescent="0.35">
      <c r="A9" s="61">
        <v>1</v>
      </c>
      <c r="B9" s="62" t="s">
        <v>229</v>
      </c>
      <c r="C9" s="20" t="s">
        <v>315</v>
      </c>
      <c r="D9" s="22"/>
      <c r="E9" s="83">
        <f>IF(C9="Fully met", 1, IF(C9="Partially met",0.5, 0))</f>
        <v>1</v>
      </c>
    </row>
    <row r="10" spans="1:5" ht="50.15" customHeight="1" x14ac:dyDescent="0.35">
      <c r="A10" s="61">
        <v>2</v>
      </c>
      <c r="B10" s="62" t="s">
        <v>230</v>
      </c>
      <c r="C10" s="20" t="s">
        <v>315</v>
      </c>
      <c r="D10" s="18"/>
      <c r="E10" s="83">
        <f t="shared" ref="E10:E13" si="0">IF(C10="Fully met", 1, IF(C10="Partially met",0.5, 0))</f>
        <v>1</v>
      </c>
    </row>
    <row r="11" spans="1:5" ht="50.15" customHeight="1" x14ac:dyDescent="0.35">
      <c r="A11" s="61">
        <v>3</v>
      </c>
      <c r="B11" s="62" t="s">
        <v>231</v>
      </c>
      <c r="C11" s="20" t="s">
        <v>315</v>
      </c>
      <c r="D11" s="18"/>
      <c r="E11" s="83">
        <f t="shared" si="0"/>
        <v>1</v>
      </c>
    </row>
    <row r="12" spans="1:5" ht="50.15" customHeight="1" x14ac:dyDescent="0.35">
      <c r="A12" s="61">
        <v>4</v>
      </c>
      <c r="B12" s="62" t="s">
        <v>232</v>
      </c>
      <c r="C12" s="20" t="s">
        <v>315</v>
      </c>
      <c r="D12" s="18"/>
      <c r="E12" s="83">
        <f t="shared" si="0"/>
        <v>1</v>
      </c>
    </row>
    <row r="13" spans="1:5" ht="50.15" customHeight="1" x14ac:dyDescent="0.35">
      <c r="A13" s="61">
        <v>5</v>
      </c>
      <c r="B13" s="62" t="s">
        <v>233</v>
      </c>
      <c r="C13" s="20" t="s">
        <v>315</v>
      </c>
      <c r="D13" s="18"/>
      <c r="E13" s="83">
        <f t="shared" si="0"/>
        <v>1</v>
      </c>
    </row>
    <row r="14" spans="1:5" ht="15.65" customHeight="1" x14ac:dyDescent="0.35">
      <c r="A14" s="84"/>
      <c r="B14" s="85"/>
      <c r="C14" s="86"/>
      <c r="D14" s="87" t="s">
        <v>90</v>
      </c>
      <c r="E14" s="48">
        <f>SUM(E9:E13)</f>
        <v>5</v>
      </c>
    </row>
    <row r="15" spans="1:5" ht="15" customHeight="1" thickBot="1" x14ac:dyDescent="0.4">
      <c r="A15" s="88"/>
      <c r="B15" s="89"/>
      <c r="C15" s="90"/>
      <c r="D15" s="91"/>
      <c r="E15" s="82" t="s">
        <v>33</v>
      </c>
    </row>
    <row r="17" spans="1:5" ht="15" thickBot="1" x14ac:dyDescent="0.4"/>
    <row r="18" spans="1:5" ht="30" customHeight="1" x14ac:dyDescent="0.35">
      <c r="A18" s="103"/>
      <c r="B18" s="64" t="s">
        <v>234</v>
      </c>
      <c r="C18" s="65"/>
      <c r="D18" s="64"/>
      <c r="E18" s="104"/>
    </row>
    <row r="19" spans="1:5" ht="30" customHeight="1" x14ac:dyDescent="0.35">
      <c r="A19" s="105"/>
      <c r="B19" s="106" t="s">
        <v>77</v>
      </c>
      <c r="C19" s="97" t="s">
        <v>24</v>
      </c>
      <c r="D19" s="97" t="s">
        <v>25</v>
      </c>
      <c r="E19" s="98" t="s">
        <v>26</v>
      </c>
    </row>
    <row r="20" spans="1:5" ht="50.15" customHeight="1" x14ac:dyDescent="0.35">
      <c r="A20" s="101">
        <v>1</v>
      </c>
      <c r="B20" s="100" t="s">
        <v>235</v>
      </c>
      <c r="C20" s="28" t="s">
        <v>309</v>
      </c>
      <c r="D20" s="30" t="s">
        <v>367</v>
      </c>
      <c r="E20" s="60">
        <f>IF(C20="Met", 1, 0)</f>
        <v>1</v>
      </c>
    </row>
    <row r="21" spans="1:5" ht="62" x14ac:dyDescent="0.35">
      <c r="A21" s="113">
        <v>2</v>
      </c>
      <c r="B21" s="100" t="s">
        <v>236</v>
      </c>
      <c r="C21" s="34" t="s">
        <v>313</v>
      </c>
      <c r="D21" s="35" t="s">
        <v>368</v>
      </c>
      <c r="E21" s="176">
        <f>IF(C21="Met", 1, 0)</f>
        <v>0</v>
      </c>
    </row>
    <row r="22" spans="1:5" ht="15.65" customHeight="1" x14ac:dyDescent="0.35">
      <c r="A22" s="84"/>
      <c r="B22" s="85"/>
      <c r="C22" s="86"/>
      <c r="D22" s="87" t="s">
        <v>90</v>
      </c>
      <c r="E22" s="48">
        <f>SUM(E20:E21)</f>
        <v>1</v>
      </c>
    </row>
    <row r="23" spans="1:5" ht="15" customHeight="1" thickBot="1" x14ac:dyDescent="0.4">
      <c r="A23" s="88"/>
      <c r="B23" s="89"/>
      <c r="C23" s="90"/>
      <c r="D23" s="91"/>
      <c r="E23" s="82" t="s">
        <v>237</v>
      </c>
    </row>
  </sheetData>
  <sheetProtection algorithmName="SHA-512" hashValue="zO8ipNCca3hIPmTNkB0J3Uhjcq02QaRi5ot78hJmYr/WpIeUQpz5X2FUi78Fua9F/0rogia37EVp7hh1R8aWjw==" saltValue="lfgg5RcRYGaApicgXZmV4g=="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2" fitToHeight="0" orientation="portrait" horizontalDpi="4294967293" verticalDpi="4294967293" r:id="rId1"/>
  <headerFooter>
    <oddFooter xml:space="preserve">&amp;LJanuary 2022&amp;CCore Program Rubric: Phase 2&amp;RUsability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70"/>
  <sheetViews>
    <sheetView zoomScaleNormal="100" workbookViewId="0"/>
  </sheetViews>
  <sheetFormatPr defaultColWidth="8.7265625" defaultRowHeight="14.5" x14ac:dyDescent="0.35"/>
  <cols>
    <col min="1" max="1" width="25.54296875" customWidth="1"/>
    <col min="2" max="3" width="15.54296875" customWidth="1"/>
    <col min="4" max="4" width="41.81640625" customWidth="1"/>
    <col min="5" max="5" width="30.54296875" customWidth="1"/>
  </cols>
  <sheetData>
    <row r="1" spans="1:5" ht="18.5" x14ac:dyDescent="0.35">
      <c r="A1" s="32" t="s">
        <v>238</v>
      </c>
      <c r="B1" s="32"/>
      <c r="C1" s="32"/>
      <c r="D1" s="32"/>
      <c r="E1" s="32"/>
    </row>
    <row r="2" spans="1:5" ht="15.5" x14ac:dyDescent="0.35">
      <c r="A2" s="137"/>
    </row>
    <row r="3" spans="1:5" ht="15" customHeight="1" x14ac:dyDescent="0.35">
      <c r="A3" s="137" t="s">
        <v>239</v>
      </c>
      <c r="B3" s="137"/>
      <c r="C3" s="137"/>
      <c r="D3" s="137"/>
      <c r="E3" s="109"/>
    </row>
    <row r="4" spans="1:5" ht="15" customHeight="1" x14ac:dyDescent="0.35">
      <c r="A4" s="109" t="s">
        <v>240</v>
      </c>
      <c r="B4" s="138"/>
      <c r="C4" s="138"/>
      <c r="D4" s="138"/>
      <c r="E4" s="109"/>
    </row>
    <row r="5" spans="1:5" ht="15" customHeight="1" x14ac:dyDescent="0.35">
      <c r="A5" s="109" t="s">
        <v>241</v>
      </c>
      <c r="B5" s="109"/>
      <c r="C5" s="109"/>
      <c r="D5" s="109"/>
      <c r="E5" s="109"/>
    </row>
    <row r="6" spans="1:5" ht="15" customHeight="1" x14ac:dyDescent="0.35">
      <c r="A6" s="109" t="s">
        <v>242</v>
      </c>
      <c r="B6" s="109"/>
      <c r="C6" s="109"/>
      <c r="D6" s="109"/>
      <c r="E6" s="109"/>
    </row>
    <row r="7" spans="1:5" ht="15" customHeight="1" x14ac:dyDescent="0.35">
      <c r="A7" s="109" t="s">
        <v>243</v>
      </c>
      <c r="B7" s="109"/>
      <c r="C7" s="109"/>
      <c r="D7" s="109"/>
      <c r="E7" s="109"/>
    </row>
    <row r="8" spans="1:5" ht="29.15" customHeight="1" thickBot="1" x14ac:dyDescent="0.4">
      <c r="A8" s="5"/>
    </row>
    <row r="9" spans="1:5" ht="30" customHeight="1" x14ac:dyDescent="0.35">
      <c r="A9" s="63" t="s">
        <v>23</v>
      </c>
      <c r="B9" s="92"/>
      <c r="C9" s="92"/>
      <c r="D9" s="94"/>
    </row>
    <row r="10" spans="1:5" ht="30" customHeight="1" x14ac:dyDescent="0.35">
      <c r="A10" s="139" t="s">
        <v>244</v>
      </c>
      <c r="B10" s="140"/>
      <c r="C10" s="127" t="s">
        <v>245</v>
      </c>
      <c r="D10" s="9" t="s">
        <v>69</v>
      </c>
    </row>
    <row r="11" spans="1:5" ht="25" customHeight="1" x14ac:dyDescent="0.35">
      <c r="A11" s="121" t="s">
        <v>246</v>
      </c>
      <c r="B11" s="136"/>
      <c r="C11" s="141">
        <f>'Phase 1'!E11</f>
        <v>5</v>
      </c>
      <c r="D11" s="142" t="s">
        <v>33</v>
      </c>
    </row>
    <row r="12" spans="1:5" ht="25" customHeight="1" x14ac:dyDescent="0.35">
      <c r="A12" s="121" t="s">
        <v>247</v>
      </c>
      <c r="B12" s="136"/>
      <c r="C12" s="141">
        <f>'Phase 1'!E18</f>
        <v>3</v>
      </c>
      <c r="D12" s="142" t="s">
        <v>39</v>
      </c>
    </row>
    <row r="13" spans="1:5" ht="25" customHeight="1" x14ac:dyDescent="0.35">
      <c r="A13" s="121" t="s">
        <v>248</v>
      </c>
      <c r="B13" s="136"/>
      <c r="C13" s="141">
        <f>'Phase 1'!E25</f>
        <v>0</v>
      </c>
      <c r="D13" s="142" t="s">
        <v>39</v>
      </c>
    </row>
    <row r="14" spans="1:5" ht="25" customHeight="1" x14ac:dyDescent="0.35">
      <c r="A14" s="143" t="s">
        <v>249</v>
      </c>
      <c r="B14" s="144"/>
      <c r="C14" s="141">
        <f>'Phase 1'!E36</f>
        <v>6</v>
      </c>
      <c r="D14" s="142" t="s">
        <v>54</v>
      </c>
    </row>
    <row r="15" spans="1:5" ht="25" customHeight="1" x14ac:dyDescent="0.35">
      <c r="A15" s="143" t="s">
        <v>250</v>
      </c>
      <c r="B15" s="144"/>
      <c r="C15" s="141">
        <f>'Phase 1'!E44</f>
        <v>3</v>
      </c>
      <c r="D15" s="142" t="s">
        <v>61</v>
      </c>
    </row>
    <row r="16" spans="1:5" ht="25" customHeight="1" x14ac:dyDescent="0.35">
      <c r="A16" s="121" t="s">
        <v>251</v>
      </c>
      <c r="B16" s="136"/>
      <c r="C16" s="141">
        <f>'Phase 1'!E51</f>
        <v>3</v>
      </c>
      <c r="D16" s="142" t="s">
        <v>39</v>
      </c>
    </row>
    <row r="17" spans="1:5" ht="25" customHeight="1" x14ac:dyDescent="0.35">
      <c r="A17" s="139"/>
      <c r="B17" s="145" t="s">
        <v>252</v>
      </c>
      <c r="C17" s="141">
        <f>'Phase 1'!B58</f>
        <v>20</v>
      </c>
      <c r="D17" s="142" t="s">
        <v>71</v>
      </c>
    </row>
    <row r="18" spans="1:5" ht="25" customHeight="1" thickBot="1" x14ac:dyDescent="0.4">
      <c r="A18" s="146"/>
      <c r="B18" s="147" t="s">
        <v>73</v>
      </c>
      <c r="C18" s="148" t="str">
        <f>'Phase 1'!C60</f>
        <v>20-25 points = program moves to Phase 2</v>
      </c>
      <c r="D18" s="149"/>
    </row>
    <row r="19" spans="1:5" ht="15.5" x14ac:dyDescent="0.35">
      <c r="A19" s="5"/>
    </row>
    <row r="20" spans="1:5" ht="15.5" x14ac:dyDescent="0.35">
      <c r="A20" s="5"/>
    </row>
    <row r="21" spans="1:5" ht="15.5" x14ac:dyDescent="0.35">
      <c r="A21" s="110" t="s">
        <v>74</v>
      </c>
      <c r="B21" s="110"/>
      <c r="C21" s="110"/>
      <c r="D21" s="110"/>
      <c r="E21" s="110"/>
    </row>
    <row r="22" spans="1:5" ht="15" thickBot="1" x14ac:dyDescent="0.4"/>
    <row r="23" spans="1:5" ht="30" customHeight="1" x14ac:dyDescent="0.35">
      <c r="A23" s="124" t="s">
        <v>75</v>
      </c>
      <c r="B23" s="125"/>
      <c r="C23" s="125"/>
      <c r="D23" s="125"/>
      <c r="E23" s="126"/>
    </row>
    <row r="24" spans="1:5" ht="25" customHeight="1" x14ac:dyDescent="0.35">
      <c r="A24" s="31" t="s">
        <v>244</v>
      </c>
      <c r="B24" s="127" t="s">
        <v>245</v>
      </c>
      <c r="C24" s="127"/>
      <c r="D24" s="127" t="s">
        <v>69</v>
      </c>
      <c r="E24" s="9" t="s">
        <v>253</v>
      </c>
    </row>
    <row r="25" spans="1:5" ht="50.15" customHeight="1" x14ac:dyDescent="0.35">
      <c r="A25" s="119" t="s">
        <v>254</v>
      </c>
      <c r="B25" s="135">
        <f>'Phase 2 Kindergarten'!E21</f>
        <v>10</v>
      </c>
      <c r="C25" s="120" t="s">
        <v>255</v>
      </c>
      <c r="D25" s="62" t="s">
        <v>256</v>
      </c>
      <c r="E25" s="40" t="s">
        <v>330</v>
      </c>
    </row>
    <row r="26" spans="1:5" ht="50.15" customHeight="1" x14ac:dyDescent="0.35">
      <c r="A26" s="119" t="s">
        <v>257</v>
      </c>
      <c r="B26" s="135">
        <f>'Phase 2 Kindergarten'!E49</f>
        <v>19.5</v>
      </c>
      <c r="C26" s="120" t="s">
        <v>258</v>
      </c>
      <c r="D26" s="62" t="s">
        <v>259</v>
      </c>
      <c r="E26" s="40" t="s">
        <v>330</v>
      </c>
    </row>
    <row r="27" spans="1:5" ht="50.15" customHeight="1" x14ac:dyDescent="0.35">
      <c r="A27" s="119" t="s">
        <v>260</v>
      </c>
      <c r="B27" s="97">
        <f>'Phase 2 Kindergarten'!E65</f>
        <v>11</v>
      </c>
      <c r="C27" s="120" t="s">
        <v>261</v>
      </c>
      <c r="D27" s="62" t="s">
        <v>262</v>
      </c>
      <c r="E27" s="40" t="s">
        <v>330</v>
      </c>
    </row>
    <row r="28" spans="1:5" ht="50.15" customHeight="1" x14ac:dyDescent="0.35">
      <c r="A28" s="119" t="s">
        <v>263</v>
      </c>
      <c r="B28" s="97">
        <f>'Phase 2 Kindergarten'!E79</f>
        <v>9</v>
      </c>
      <c r="C28" s="120" t="s">
        <v>264</v>
      </c>
      <c r="D28" s="62" t="s">
        <v>265</v>
      </c>
      <c r="E28" s="40" t="s">
        <v>330</v>
      </c>
    </row>
    <row r="29" spans="1:5" ht="25" customHeight="1" x14ac:dyDescent="0.35">
      <c r="A29" s="121"/>
      <c r="B29" s="122"/>
      <c r="C29" s="122"/>
      <c r="D29" s="123" t="s">
        <v>266</v>
      </c>
      <c r="E29" s="36" t="s">
        <v>330</v>
      </c>
    </row>
    <row r="30" spans="1:5" ht="98.15" customHeight="1" thickBot="1" x14ac:dyDescent="0.4">
      <c r="A30" s="118" t="s">
        <v>267</v>
      </c>
      <c r="B30" s="180"/>
      <c r="C30" s="180"/>
      <c r="D30" s="180"/>
      <c r="E30" s="181"/>
    </row>
    <row r="31" spans="1:5" ht="15" thickBot="1" x14ac:dyDescent="0.4"/>
    <row r="32" spans="1:5" ht="30" customHeight="1" x14ac:dyDescent="0.35">
      <c r="A32" s="124" t="s">
        <v>140</v>
      </c>
      <c r="B32" s="125"/>
      <c r="C32" s="125"/>
      <c r="D32" s="125"/>
      <c r="E32" s="126"/>
    </row>
    <row r="33" spans="1:5" ht="25" customHeight="1" x14ac:dyDescent="0.35">
      <c r="A33" s="31" t="s">
        <v>244</v>
      </c>
      <c r="B33" s="127" t="s">
        <v>245</v>
      </c>
      <c r="C33" s="127"/>
      <c r="D33" s="127" t="s">
        <v>69</v>
      </c>
      <c r="E33" s="9" t="s">
        <v>253</v>
      </c>
    </row>
    <row r="34" spans="1:5" ht="50.15" customHeight="1" x14ac:dyDescent="0.35">
      <c r="A34" s="119" t="s">
        <v>254</v>
      </c>
      <c r="B34" s="135">
        <f>'Phase 2 First Grade'!E20</f>
        <v>7.5</v>
      </c>
      <c r="C34" s="120" t="s">
        <v>261</v>
      </c>
      <c r="D34" s="62" t="s">
        <v>268</v>
      </c>
      <c r="E34" s="40" t="s">
        <v>330</v>
      </c>
    </row>
    <row r="35" spans="1:5" ht="50.15" customHeight="1" x14ac:dyDescent="0.35">
      <c r="A35" s="119" t="s">
        <v>257</v>
      </c>
      <c r="B35" s="135">
        <f>'Phase 2 First Grade'!E43</f>
        <v>17.5</v>
      </c>
      <c r="C35" s="120" t="s">
        <v>269</v>
      </c>
      <c r="D35" s="62" t="s">
        <v>270</v>
      </c>
      <c r="E35" s="40" t="s">
        <v>330</v>
      </c>
    </row>
    <row r="36" spans="1:5" ht="50.15" customHeight="1" x14ac:dyDescent="0.35">
      <c r="A36" s="119" t="s">
        <v>260</v>
      </c>
      <c r="B36" s="97">
        <f>'Phase 2 First Grade'!E58</f>
        <v>10</v>
      </c>
      <c r="C36" s="120" t="s">
        <v>271</v>
      </c>
      <c r="D36" s="62" t="s">
        <v>272</v>
      </c>
      <c r="E36" s="40" t="s">
        <v>330</v>
      </c>
    </row>
    <row r="37" spans="1:5" ht="50.15" customHeight="1" x14ac:dyDescent="0.35">
      <c r="A37" s="119" t="s">
        <v>273</v>
      </c>
      <c r="B37" s="97">
        <f>'Phase 2 First Grade'!E69</f>
        <v>5</v>
      </c>
      <c r="C37" s="120" t="s">
        <v>274</v>
      </c>
      <c r="D37" s="62" t="s">
        <v>275</v>
      </c>
      <c r="E37" s="40" t="s">
        <v>330</v>
      </c>
    </row>
    <row r="38" spans="1:5" ht="50.15" customHeight="1" x14ac:dyDescent="0.35">
      <c r="A38" s="119" t="s">
        <v>276</v>
      </c>
      <c r="B38" s="97">
        <f>'Phase 2 First Grade'!E87</f>
        <v>12</v>
      </c>
      <c r="C38" s="120" t="s">
        <v>277</v>
      </c>
      <c r="D38" s="62" t="s">
        <v>278</v>
      </c>
      <c r="E38" s="40" t="s">
        <v>330</v>
      </c>
    </row>
    <row r="39" spans="1:5" ht="25" customHeight="1" x14ac:dyDescent="0.35">
      <c r="A39" s="121"/>
      <c r="B39" s="122"/>
      <c r="C39" s="122"/>
      <c r="D39" s="136" t="s">
        <v>266</v>
      </c>
      <c r="E39" s="36" t="s">
        <v>330</v>
      </c>
    </row>
    <row r="40" spans="1:5" ht="93.65" customHeight="1" thickBot="1" x14ac:dyDescent="0.4">
      <c r="A40" s="134" t="s">
        <v>267</v>
      </c>
      <c r="B40" s="180"/>
      <c r="C40" s="180"/>
      <c r="D40" s="180"/>
      <c r="E40" s="181"/>
    </row>
    <row r="41" spans="1:5" ht="15" thickBot="1" x14ac:dyDescent="0.4"/>
    <row r="42" spans="1:5" ht="30" customHeight="1" x14ac:dyDescent="0.35">
      <c r="A42" s="124" t="s">
        <v>178</v>
      </c>
      <c r="B42" s="125"/>
      <c r="C42" s="125"/>
      <c r="D42" s="125"/>
      <c r="E42" s="126"/>
    </row>
    <row r="43" spans="1:5" ht="25" customHeight="1" x14ac:dyDescent="0.35">
      <c r="A43" s="31" t="s">
        <v>244</v>
      </c>
      <c r="B43" s="127" t="s">
        <v>245</v>
      </c>
      <c r="C43" s="127"/>
      <c r="D43" s="127" t="s">
        <v>69</v>
      </c>
      <c r="E43" s="9" t="s">
        <v>253</v>
      </c>
    </row>
    <row r="44" spans="1:5" ht="50.15" customHeight="1" x14ac:dyDescent="0.35">
      <c r="A44" s="119" t="s">
        <v>279</v>
      </c>
      <c r="B44" s="97">
        <f>'Phase 2 Second Grade'!E27</f>
        <v>16.5</v>
      </c>
      <c r="C44" s="120" t="s">
        <v>269</v>
      </c>
      <c r="D44" s="62" t="s">
        <v>270</v>
      </c>
      <c r="E44" s="40" t="s">
        <v>330</v>
      </c>
    </row>
    <row r="45" spans="1:5" ht="50.15" customHeight="1" x14ac:dyDescent="0.35">
      <c r="A45" s="119" t="s">
        <v>280</v>
      </c>
      <c r="B45" s="97">
        <f>'Phase 2 Second Grade'!E45</f>
        <v>10.5</v>
      </c>
      <c r="C45" s="120" t="s">
        <v>277</v>
      </c>
      <c r="D45" s="62" t="s">
        <v>281</v>
      </c>
      <c r="E45" s="40" t="s">
        <v>330</v>
      </c>
    </row>
    <row r="46" spans="1:5" ht="50.15" customHeight="1" x14ac:dyDescent="0.35">
      <c r="A46" s="119" t="s">
        <v>282</v>
      </c>
      <c r="B46" s="97">
        <f>'Phase 2 Second Grade'!E56</f>
        <v>5</v>
      </c>
      <c r="C46" s="120" t="s">
        <v>274</v>
      </c>
      <c r="D46" s="62" t="s">
        <v>275</v>
      </c>
      <c r="E46" s="40" t="s">
        <v>330</v>
      </c>
    </row>
    <row r="47" spans="1:5" ht="50.15" customHeight="1" x14ac:dyDescent="0.35">
      <c r="A47" s="133" t="s">
        <v>283</v>
      </c>
      <c r="B47" s="97">
        <f>'Phase 2 Second Grade'!E73</f>
        <v>11</v>
      </c>
      <c r="C47" s="120" t="s">
        <v>255</v>
      </c>
      <c r="D47" s="62" t="s">
        <v>256</v>
      </c>
      <c r="E47" s="40" t="s">
        <v>330</v>
      </c>
    </row>
    <row r="48" spans="1:5" ht="25" customHeight="1" x14ac:dyDescent="0.35">
      <c r="A48" s="121"/>
      <c r="B48" s="122"/>
      <c r="C48" s="122"/>
      <c r="D48" s="123" t="s">
        <v>266</v>
      </c>
      <c r="E48" s="36" t="s">
        <v>330</v>
      </c>
    </row>
    <row r="49" spans="1:5" ht="98.15" customHeight="1" thickBot="1" x14ac:dyDescent="0.4">
      <c r="A49" s="118" t="s">
        <v>267</v>
      </c>
      <c r="B49" s="180"/>
      <c r="C49" s="180"/>
      <c r="D49" s="180"/>
      <c r="E49" s="181"/>
    </row>
    <row r="50" spans="1:5" ht="14.5" customHeight="1" thickBot="1" x14ac:dyDescent="0.4"/>
    <row r="51" spans="1:5" ht="30" customHeight="1" x14ac:dyDescent="0.35">
      <c r="A51" s="124" t="s">
        <v>284</v>
      </c>
      <c r="B51" s="125"/>
      <c r="C51" s="125"/>
      <c r="D51" s="125"/>
      <c r="E51" s="126"/>
    </row>
    <row r="52" spans="1:5" ht="25" customHeight="1" x14ac:dyDescent="0.35">
      <c r="A52" s="31" t="s">
        <v>244</v>
      </c>
      <c r="B52" s="132" t="s">
        <v>245</v>
      </c>
      <c r="C52" s="132"/>
      <c r="D52" s="127" t="s">
        <v>69</v>
      </c>
      <c r="E52" s="9" t="s">
        <v>253</v>
      </c>
    </row>
    <row r="53" spans="1:5" ht="50.15" customHeight="1" x14ac:dyDescent="0.35">
      <c r="A53" s="121" t="s">
        <v>279</v>
      </c>
      <c r="B53" s="128">
        <f>'Phase 2 Third Grade'!E27</f>
        <v>14</v>
      </c>
      <c r="C53" s="120" t="s">
        <v>269</v>
      </c>
      <c r="D53" s="129" t="s">
        <v>285</v>
      </c>
      <c r="E53" s="40" t="s">
        <v>330</v>
      </c>
    </row>
    <row r="54" spans="1:5" ht="50.15" customHeight="1" x14ac:dyDescent="0.35">
      <c r="A54" s="121" t="s">
        <v>280</v>
      </c>
      <c r="B54" s="128">
        <f>'Phase 2 Third Grade'!E46</f>
        <v>12</v>
      </c>
      <c r="C54" s="130" t="s">
        <v>286</v>
      </c>
      <c r="D54" s="129" t="s">
        <v>287</v>
      </c>
      <c r="E54" s="40" t="s">
        <v>330</v>
      </c>
    </row>
    <row r="55" spans="1:5" ht="50.15" customHeight="1" x14ac:dyDescent="0.35">
      <c r="A55" s="121" t="s">
        <v>288</v>
      </c>
      <c r="B55" s="128">
        <f>'Phase 2 Third Grade'!E57</f>
        <v>5</v>
      </c>
      <c r="C55" s="130" t="s">
        <v>274</v>
      </c>
      <c r="D55" s="129" t="s">
        <v>275</v>
      </c>
      <c r="E55" s="40" t="s">
        <v>330</v>
      </c>
    </row>
    <row r="56" spans="1:5" ht="50.15" customHeight="1" x14ac:dyDescent="0.35">
      <c r="A56" s="121" t="s">
        <v>283</v>
      </c>
      <c r="B56" s="97">
        <f>'Phase 2 Third Grade'!E76</f>
        <v>11.5</v>
      </c>
      <c r="C56" s="130" t="s">
        <v>286</v>
      </c>
      <c r="D56" s="129" t="s">
        <v>289</v>
      </c>
      <c r="E56" s="40" t="s">
        <v>330</v>
      </c>
    </row>
    <row r="57" spans="1:5" ht="25" customHeight="1" x14ac:dyDescent="0.35">
      <c r="A57" s="121"/>
      <c r="B57" s="131"/>
      <c r="C57" s="131"/>
      <c r="D57" s="123" t="s">
        <v>266</v>
      </c>
      <c r="E57" s="23" t="s">
        <v>330</v>
      </c>
    </row>
    <row r="58" spans="1:5" ht="80.150000000000006" customHeight="1" thickBot="1" x14ac:dyDescent="0.4">
      <c r="A58" s="118" t="s">
        <v>267</v>
      </c>
      <c r="B58" s="180"/>
      <c r="C58" s="180"/>
      <c r="D58" s="180"/>
      <c r="E58" s="181"/>
    </row>
    <row r="59" spans="1:5" ht="15" thickBot="1" x14ac:dyDescent="0.4"/>
    <row r="60" spans="1:5" ht="30" customHeight="1" x14ac:dyDescent="0.35">
      <c r="A60" s="124" t="s">
        <v>290</v>
      </c>
      <c r="B60" s="125"/>
      <c r="C60" s="125"/>
      <c r="D60" s="125"/>
      <c r="E60" s="126"/>
    </row>
    <row r="61" spans="1:5" ht="25" customHeight="1" x14ac:dyDescent="0.35">
      <c r="A61" s="31" t="s">
        <v>244</v>
      </c>
      <c r="B61" s="127" t="s">
        <v>245</v>
      </c>
      <c r="C61" s="127"/>
      <c r="D61" s="127" t="s">
        <v>69</v>
      </c>
      <c r="E61" s="9" t="s">
        <v>253</v>
      </c>
    </row>
    <row r="62" spans="1:5" ht="50.15" customHeight="1" x14ac:dyDescent="0.35">
      <c r="A62" s="119" t="s">
        <v>290</v>
      </c>
      <c r="B62" s="97">
        <f>'Usability, Professional Dev.'!E14</f>
        <v>5</v>
      </c>
      <c r="C62" s="120" t="s">
        <v>291</v>
      </c>
      <c r="D62" s="62" t="s">
        <v>292</v>
      </c>
      <c r="E62" s="40" t="s">
        <v>330</v>
      </c>
    </row>
    <row r="63" spans="1:5" ht="25" customHeight="1" x14ac:dyDescent="0.35">
      <c r="A63" s="121"/>
      <c r="B63" s="122"/>
      <c r="C63" s="122"/>
      <c r="D63" s="123" t="s">
        <v>90</v>
      </c>
      <c r="E63" s="36" t="s">
        <v>330</v>
      </c>
    </row>
    <row r="64" spans="1:5" ht="80.150000000000006" customHeight="1" thickBot="1" x14ac:dyDescent="0.4">
      <c r="A64" s="118" t="s">
        <v>267</v>
      </c>
      <c r="B64" s="38"/>
      <c r="C64" s="38"/>
      <c r="D64" s="38"/>
      <c r="E64" s="39"/>
    </row>
    <row r="65" spans="1:5" ht="15" thickBot="1" x14ac:dyDescent="0.4"/>
    <row r="66" spans="1:5" ht="30" customHeight="1" x14ac:dyDescent="0.35">
      <c r="A66" s="124" t="s">
        <v>293</v>
      </c>
      <c r="B66" s="125"/>
      <c r="C66" s="125"/>
      <c r="D66" s="125"/>
      <c r="E66" s="126"/>
    </row>
    <row r="67" spans="1:5" ht="74.150000000000006" customHeight="1" x14ac:dyDescent="0.35">
      <c r="A67" s="31" t="s">
        <v>244</v>
      </c>
      <c r="B67" s="127" t="s">
        <v>245</v>
      </c>
      <c r="C67" s="127"/>
      <c r="D67" s="127" t="s">
        <v>294</v>
      </c>
      <c r="E67" s="9" t="s">
        <v>253</v>
      </c>
    </row>
    <row r="68" spans="1:5" ht="50.15" customHeight="1" x14ac:dyDescent="0.35">
      <c r="A68" s="119" t="s">
        <v>295</v>
      </c>
      <c r="B68" s="97">
        <f>'Usability, Professional Dev.'!E22</f>
        <v>1</v>
      </c>
      <c r="C68" s="120" t="s">
        <v>296</v>
      </c>
      <c r="D68" s="62" t="s">
        <v>297</v>
      </c>
      <c r="E68" s="40" t="s">
        <v>316</v>
      </c>
    </row>
    <row r="69" spans="1:5" ht="30" customHeight="1" x14ac:dyDescent="0.35">
      <c r="A69" s="121"/>
      <c r="B69" s="122"/>
      <c r="C69" s="122"/>
      <c r="D69" s="123" t="s">
        <v>90</v>
      </c>
      <c r="E69" s="36" t="s">
        <v>316</v>
      </c>
    </row>
    <row r="70" spans="1:5" ht="80.150000000000006" customHeight="1" thickBot="1" x14ac:dyDescent="0.4">
      <c r="A70" s="118" t="s">
        <v>267</v>
      </c>
      <c r="B70" s="38"/>
      <c r="C70" s="38"/>
      <c r="D70" s="38"/>
      <c r="E70" s="39"/>
    </row>
  </sheetData>
  <sheetProtection algorithmName="SHA-512" hashValue="em0t9vomz+24fpbcywioI5gWk7iYacI2B2KkoIHBAP/TcZoddxYrx3nHTwodEpnP4XpqnZFR8RwANgCjl1rPbw==" saltValue="kdC6/cr9njbf2cvVj2uWqQ==" spinCount="100000" sheet="1" formatCells="0" formatColumns="0" formatRows="0"/>
  <mergeCells count="4">
    <mergeCell ref="B30:E30"/>
    <mergeCell ref="B40:E40"/>
    <mergeCell ref="B49:E49"/>
    <mergeCell ref="B58:E58"/>
  </mergeCells>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0" fitToHeight="0" orientation="portrait" horizontalDpi="4294967293" verticalDpi="4294967293" r:id="rId1"/>
  <headerFooter>
    <oddFooter>&amp;LJanuary 2022&amp;CCore Program Rubric&amp;RProgram Summary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85649111FECB45BA667D007BB49205" ma:contentTypeVersion="10" ma:contentTypeDescription="Create a new document." ma:contentTypeScope="" ma:versionID="670f238b4a0294667afef7ae2d18a65d">
  <xsd:schema xmlns:xsd="http://www.w3.org/2001/XMLSchema" xmlns:xs="http://www.w3.org/2001/XMLSchema" xmlns:p="http://schemas.microsoft.com/office/2006/metadata/properties" xmlns:ns3="01696ce9-a631-4aa8-aa61-379347e46444" xmlns:ns4="e8d687a8-cf62-4e61-8728-71a149514765" targetNamespace="http://schemas.microsoft.com/office/2006/metadata/properties" ma:root="true" ma:fieldsID="1e12afea6d40ce40de355880c6d4f389" ns3:_="" ns4:_="">
    <xsd:import namespace="01696ce9-a631-4aa8-aa61-379347e46444"/>
    <xsd:import namespace="e8d687a8-cf62-4e61-8728-71a1495147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96ce9-a631-4aa8-aa61-379347e464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d687a8-cf62-4e61-8728-71a14951476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ADBB93-2A77-4D8D-B3F5-E938EC8105C3}">
  <ds:schemaRefs>
    <ds:schemaRef ds:uri="e8d687a8-cf62-4e61-8728-71a149514765"/>
    <ds:schemaRef ds:uri="http://purl.org/dc/elements/1.1/"/>
    <ds:schemaRef ds:uri="01696ce9-a631-4aa8-aa61-379347e46444"/>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9D5F068-2B3B-4E9B-990E-4CE8FDD6BA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96ce9-a631-4aa8-aa61-379347e46444"/>
    <ds:schemaRef ds:uri="e8d687a8-cf62-4e61-8728-71a149514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F2ED3F-82E0-426A-B841-0B534FACCE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cp:lastPrinted>2021-12-13T21:52:34Z</cp:lastPrinted>
  <dcterms:created xsi:type="dcterms:W3CDTF">2020-01-29T22:20:11Z</dcterms:created>
  <dcterms:modified xsi:type="dcterms:W3CDTF">2022-03-30T17:29:26Z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0x010100CD85649111FECB45BA667D007BB49205</vt:lpwstr>
  </property>
</Properties>
</file>