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AE3241EE-5EAE-4E65-8425-ECCAF7BAB554}" xr6:coauthVersionLast="45" xr6:coauthVersionMax="45" xr10:uidLastSave="{00000000-0000-0000-0000-000000000000}"/>
  <bookViews>
    <workbookView xWindow="720" yWindow="720" windowWidth="14400" windowHeight="7360" tabRatio="794" firstSheet="3"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<sst xmlns="http://schemas.openxmlformats.org/spreadsheetml/2006/main" count="955" uniqueCount="393">
  <si>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</si>
  <si>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</si>
  <si>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</si>
  <si>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</si>
  <si>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</si>
  <si>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</si>
  <si>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</si>
  <si>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</si>
  <si>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</si>
  <si>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</si>
  <si>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</si>
  <si>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</si>
  <si>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</si>
  <si>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</si>
  <si>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</si>
  <si>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</si>
  <si>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</si>
  <si>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</si>
  <si>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</si>
  <si>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</si>
  <si>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</si>
  <si>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</si>
  <si>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</si>
  <si>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</si>
  <si>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</si>
  <si>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</si>
  <si>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</si>
  <si>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</si>
  <si>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</si>
  <si>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</si>
  <si>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</si>
  <si>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</si>
  <si>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</si>
  <si>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</si>
  <si>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</si>
  <si>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</si>
  <si>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</si>
  <si>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</si>
  <si>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</si>
  <si>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</si>
  <si>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</si>
  <si>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</si>
  <si>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</si>
  <si>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</si>
  <si>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</si>
  <si>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</si>
  <si>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</si>
  <si>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</si>
  <si>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</si>
  <si>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</si>
  <si>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</si>
  <si>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</si>
  <si>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</si>
  <si>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</si>
  <si>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</si>
  <si>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</si>
  <si>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</si>
  <si>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</si>
  <si>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</si>
  <si>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</si>
  <si>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</si>
  <si>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</si>
  <si>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</si>
  <si>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</si>
  <si>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</si>
  <si>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</si>
  <si>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</si>
  <si>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</si>
  <si>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</si>
  <si>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</si>
  <si>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</si>
  <si>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</si>
  <si>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</si>
  <si>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</si>
  <si>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</si>
  <si>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</si>
  <si>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</si>
  <si>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</si>
  <si>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</si>
  <si>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</si>
  <si>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</si>
  <si>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</si>
  <si>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</si>
  <si>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</si>
  <si>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</si>
  <si>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</si>
  <si>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</si>
  <si>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</si>
  <si>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</si>
  <si>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</si>
  <si>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</si>
  <si>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</si>
  <si>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</si>
  <si>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</si>
  <si>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</si>
  <si>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</si>
  <si>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</si>
  <si>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</si>
  <si>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</si>
  <si>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</si>
  <si>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</si>
  <si>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</si>
  <si>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</si>
  <si>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</si>
  <si>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</si>
  <si>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</si>
  <si>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</si>
  <si>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</si>
  <si>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</si>
  <si>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</si>
  <si>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</si>
  <si>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</si>
  <si>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</si>
  <si>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</si>
  <si>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</si>
  <si>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</si>
  <si>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</si>
  <si>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</si>
  <si>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</si>
  <si>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</si>
  <si>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</si>
  <si>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</si>
  <si>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</si>
  <si>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</si>
  <si>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</si>
  <si>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</si>
  <si>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</si>
  <si>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</si>
  <si>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</si>
  <si>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</si>
  <si>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</si>
  <si>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</si>
  <si>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</si>
  <si>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</si>
  <si>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</si>
  <si>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</si>
  <si>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</si>
  <si>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</si>
  <si>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</si>
  <si>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</si>
  <si>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</si>
  <si>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</si>
  <si>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</si>
  <si>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</si>
  <si>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</si>
  <si>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</si>
  <si>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</si>
  <si>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</si>
  <si>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</si>
  <si>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</si>
  <si>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</si>
  <si>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</si>
  <si>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</si>
  <si>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</si>
  <si>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</si>
  <si>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</si>
  <si>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</si>
  <si>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</si>
  <si>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</si>
  <si>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</si>
  <si>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</si>
  <si>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</si>
  <si>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</si>
  <si>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</si>
  <si>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</si>
  <si>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</si>
  <si>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</si>
  <si>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</si>
  <si>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</si>
  <si>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</si>
  <si>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</si>
  <si>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</si>
  <si>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</si>
  <si>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</si>
  <si>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</si>
  <si>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</si>
  <si>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</si>
  <si>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</si>
  <si>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</si>
  <si>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</si>
  <si>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</si>
  <si>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</si>
  <si>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</si>
  <si>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</si>
  <si>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</si>
  <si>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</si>
  <si>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</si>
  <si>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</si>
  <si>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</si>
  <si>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</si>
  <si>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</si>
  <si>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</si>
  <si>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</si>
  <si>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</si>
  <si>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</si>
  <si>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</si>
  <si>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</si>
  <si>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</si>
  <si>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</si>
  <si>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</si>
  <si>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</si>
  <si>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</si>
  <si>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</si>
  <si>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</si>
  <si>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</si>
  <si>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</si>
  <si>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</si>
  <si>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</si>
  <si>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</si>
  <si>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</si>
  <si>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</si>
  <si>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</si>
  <si>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</si>
  <si>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</si>
  <si>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</si>
  <si>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</si>
  <si>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</si>
  <si>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</si>
  <si>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</si>
  <si>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</si>
  <si>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</si>
  <si>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</si>
  <si>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</si>
  <si>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</si>
  <si>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</si>
  <si>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</si>
  <si>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</si>
  <si>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</si>
  <si>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</si>
  <si>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</si>
  <si>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</si>
  <si>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</si>
  <si>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</si>
  <si>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</si>
  <si>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</si>
  <si>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</si>
  <si>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</si>
  <si>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</si>
  <si>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</si>
  <si>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</si>
  <si>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</si>
  <si>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</si>
  <si>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</si>
  <si>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</si>
  <si>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</si>
  <si>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</si>
  <si>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</si>
  <si>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</si>
  <si>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</si>
  <si>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</si>
  <si>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</si>
  <si>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</si>
  <si>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</si>
  <si>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</si>
  <si>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</si>
  <si>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</si>
  <si>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</si>
  <si>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</si>
  <si>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</si>
  <si>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</si>
  <si>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</si>
  <si>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</si>
  <si>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</si>
  <si>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</si>
  <si>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</si>
  <si>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</si>
  <si>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</si>
  <si>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</si>
  <si>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</si>
  <si>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</si>
  <si>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</si>
  <si>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</si>
  <si>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</si>
  <si>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</si>
  <si>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</si>
  <si>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</si>
  <si>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</si>
  <si>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</si>
  <si>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</si>
  <si>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</si>
  <si>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</si>
  <si>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</si>
  <si>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</si>
  <si>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</si>
  <si>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</si>
  <si>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</si>
  <si>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</si>
  <si>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</si>
  <si>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</si>
  <si>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</si>
  <si>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</si>
  <si>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</si>
  <si>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</si>
  <si>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</si>
  <si>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</si>
  <si>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</si>
  <si>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</si>
  <si>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</si>
  <si>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</si>
  <si>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</si>
  <si>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</si>
  <si>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</si>
  <si>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</si>
  <si>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</si>
  <si>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</si>
  <si>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</si>
  <si>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</si>
  <si>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Met</t>
  </si>
  <si>
    <t>indicated level 3, highlighted study included</t>
  </si>
  <si>
    <t>Not met</t>
  </si>
  <si>
    <t xml:space="preserve">While there is evidence that word recognition is explicitly taught through linking sounds to letters, leveled Readers are prominent in Kindergarten through 2nd Grade daily instruction. The Running Records/Benchmarks Books Assessment Guide, used to assess student progress in leveled readers,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</si>
  <si>
    <t xml:space="preserve">Attention to corrective feedback was located, depth of use will be further evaluated if program is moved forward into phase 2 </t>
  </si>
  <si>
    <t>Would be strengthened if an overview connecting grade levels was provided in addition to the detailed scope and sequence provided per grade level</t>
  </si>
  <si>
    <t xml:space="preserve">reviewers noted the lesson design is broken across the week, however appears to be consistent </t>
  </si>
  <si>
    <t>would be strenghtened by "suggested lesson plan" including time stamps</t>
  </si>
  <si>
    <t xml:space="preserve">This appears to be a strength of this program.  </t>
  </si>
  <si>
    <t>This appears to be a strength - program offers differentiation aligned to levels of language acquisition v. general EL suggestions.</t>
  </si>
  <si>
    <t>Fully met</t>
  </si>
  <si>
    <t>Partially met</t>
  </si>
  <si>
    <t>Program addresses the beginning, middle, and final sounds, but not in order listed in rubric.</t>
  </si>
  <si>
    <t xml:space="preserve">evidence of 5 phoneme words were located </t>
  </si>
  <si>
    <t xml:space="preserve">This is evident when segmenting, less clear when blending. It would strengthen the program to consistently. </t>
  </si>
  <si>
    <t xml:space="preserve">Components are inconsistent from lesson to lesson, for example they do not have decodable reading everyday. </t>
  </si>
  <si>
    <t>Although decodable texts are available, evidence of how these are consistently used, word lists, and phrases were not located.</t>
  </si>
  <si>
    <t>Irregular words are pointed out in high-frequency word instruction. However, the routine in the book promotes whole-word memorization v. identifying regular and irregular parts within the word. Reviewers noted the HFW routine in the instructional routine book addresses the known parts and does not address the unknown parts.</t>
  </si>
  <si>
    <t>Although decodable texts are provided, it is clear that small group instruction is focused around leveled text that does not require practice with words before reading. The format of these texts forces students to rely on cues other than decoding. For example, a kindergarten leveled text/lesson provided with the submission (Our Neighborhood) asked students to "practice reading words with the initial and final /d/ sounds." Reading in this story included words such as "soup", "need," and "dumplings," which students have not been taught to decode at this point. Another text example asks students to read words such as "pool", "door", "roof", and "bike" - all words with patterns students have not been taught to decode.</t>
  </si>
  <si>
    <t>Decodable readers are included, but the decodable routine is not elevated in teacher's guide - if left up to the teacher's guide, no instruction is provided on these texts outside of directing to read them for practice. The decodable text routine in the materials does not make an explicit connection to the emphasized phonics skill.
However, reviewers note the prominence of leveled text for small group instruction throughout daily lessons in kindergarten . The structure of these texts require students to use word recognition strategies other than decoding (context, pictures, predictable patterns, initial letter)  that are not aligned with scientifically based reading research.</t>
  </si>
  <si>
    <t xml:space="preserve">Consistent process throughout - results are used to direct to weekly reteaching and enrichment. Progress monitoring and data dashboard would need to be utilized.  Weekly assessments align with phonic and PA skill that is taught.
However, prominent in the assessment materials is the Running Records/Benchmarks Books Assessment Guide, although a separate book,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</si>
  <si>
    <t>adequate</t>
  </si>
  <si>
    <t>evidence not found</t>
  </si>
  <si>
    <t xml:space="preserve">questions are included, but not consistently utilized with all read alouds </t>
  </si>
  <si>
    <t xml:space="preserve">Word lists and phrases are implemented within the lesson, however, the way automaticity is built and to the degree the decodable texts are to be utilized is unclear to reviewers - for example decodable readers are adddressed consistently on day 3 and day 5, but the decodable routine is not elevated in teacher's guide - if left up to the teacher's guide, no instruction is provided on these texts outside of directing to read them for practice / on the flip if just using decodable text routine, it doesn't make connection to phonics skills.
Reviewers also note the prominence of leveled text for small group instruction throughout daily lessons in grade 1 . The structure of these texts require students to use word recognition strategies other than decoding (context, pictures, predictable patterns, initial letter)  that are not aligned with scientifically based reading research. 
For example: 
Unit 1  Week 4 On-Level  Reader for Small Group Instruction includes the following words which are well advanced of the phonics skills previously taught (as indicated by the phonics scope and sequence):
friends
are
play
help
bike
ride
fort
make
share
apple
four
they
little
have
you
good
 </t>
  </si>
  <si>
    <t xml:space="preserve">Teacher use of instructional routine is needed to meet this </t>
  </si>
  <si>
    <t xml:space="preserve">Irregular words are pointed in high-frequency word instruction, reviewers noted the HFW routine in the instructional routine book addressses the known parts, but does not address the unknown parts / How to teach the unknown parts is left up to the teacher to identify and explain. </t>
  </si>
  <si>
    <t xml:space="preserve">Decodable readers are addressed consistently on day 3 and day 5, but the decodable routine is not elevated in teacher's guide - if left up to the teacher's guide, no instruction is provided on these texts outside of directing to read them for practice / on the flip if just using decodable text routine, it doesn't make connection to phonics skills.
However, reviewers note the prominence of leveled text for small group instruction throughout daily lessons in grade 1 . The structure of these texts require students to use word recognition strategies other than decoding (context, pictures, predictable patterns, initial letter)  that are not aligned with scientifically based reading research. For example: 
Unit 1  Week 4 On-Level  Reader for Small Group Instruction includes the following words which are well advanced of the phonics skills previously taught (as indicated by the phonics scope and sequence):
friends
are
play
help
bike
ride
fort
make
share
apple
four
they
little
have
you
good
 </t>
  </si>
  <si>
    <t xml:space="preserve">Decodable readers are addressed consistently on day 3 and day 5, but the decodable routine is not elevated in teacher's guide - if left up to the teacher's guide, no instruction is provided on these texts outside of directing to read them for practice. The decodable text routine in the materials does not make an explicit connection to the emphasized phonics skill.
However, reviewers note the prominence of leveled text for small group instruction throughout daily lessons in grade 1 . The structure of these texts require students to use word recognition strategies other than decoding (context, pictures, predictable patterns, initial letter)  that are not aligned with scientifically based reading research. For example: 
Unit 1  Week 4 On-Level  Reader for Small Group Instruction includes the following words. While some may be addressed as high-frequency words, the volume of words that are well advanced of the phonics skills previously taught (as indicated by the phonics scope and sequence) does not align with this rubric indicator:
friends
are
play
help
bike
ride
fort
make
share
apple
four
they
little
have
you
good
have
</t>
  </si>
  <si>
    <t xml:space="preserve">Consistent process throughout - results are used to direct to weekly reteaching and enrichment. Progress monitoring and data dash board would need to be utilized. Weekly assessments align with phonic and PA skill that is taught.
However, prominent in the assessment materials is the Running Records/Benchmarks Books Assessment Guide, although a separate book,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</si>
  <si>
    <t xml:space="preserve">evidence not found </t>
  </si>
  <si>
    <t xml:space="preserve">Programming materials include controlled, decodable texts with phonics patterns that have been previously taught. However, the program design guides teachers to use leveled readers which include many phonic elements and word types that have not been previously taught. Students are then  guided to read these texts in small group and independently. </t>
  </si>
  <si>
    <t xml:space="preserve">Programming materials include controlled, decodable texts with phonics patterns that have been previously taught, and these texts are used for fluency building. However, the program design guides teachers to use leveled readers in small group instruction. These lessons include a fluency building component, where children practice "reading" at an appropriate rate with expression. These texts include many phonic elements and word types that have not been previoulsy taught, so reviewers can assume that many students would not be able to decode those words accurately without hesitation or guessing. </t>
  </si>
  <si>
    <t xml:space="preserve">Consistent process throughout - results are used to direct to weekly reteaching and enrichment. Progress monitoring and data dash
board would need to be utilized.
However, prominent in the assessment materials is the Running Records/Benchmarks Books Assessment Guide,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</si>
  <si>
    <t xml:space="preserve">Programming materials include controlled, decodable texts that use only words students can read accurately and have been learned previously. However, the program design guides teachers to use leveled readers for small group instruction that include many phonic elements and word types that have not been previously taught. Students are then guided to read these texts  independently. </t>
  </si>
  <si>
    <t>Programming materials include controlled, decodable texts that use only words students can read accurately and have been learned previously. However, the program design guides teachers to use leveled readers for small group instruction that include many phonic elements and word types that have not been previously taught. Students are then guided to read these texts  independently.</t>
  </si>
  <si>
    <t>Consistent process throughout - results are used to direct to weekly reteaching and enrichment. Progress monitoring and data dashboard would need to be utilized.</t>
  </si>
  <si>
    <t>While the components are sufficient, this could be strengthened to ensure teachers see the connection between word work time and spelling instruction. Although it is laid out in the weekly planner to show this progression, teachers may teach spelling first prior to word work, based on how teacher's guide is setup into sections versus daily lesson components.</t>
  </si>
  <si>
    <t>Explicit lessons are included daily as well as reteaching as needed</t>
  </si>
  <si>
    <t>Although decodables are included, leveled text are also. It is unclear how the leveled text are crafted to align to skill instructional sequence. It is also unclear how teachers would be guided to know when to transition from decodable to authentic text indepedently.</t>
  </si>
  <si>
    <t xml:space="preserve">Irregular words are discussed in high-frequency word instruction. Reviewers note that the HFW routine in the instructional routine book addressses the known parts, but does not address the unknown parts consistently in the this lesson/section. How to teach the unknown parts is primarily left up to the teacher to identify and explain. </t>
  </si>
  <si>
    <t xml:space="preserve">reviewers unable to locate evidence </t>
  </si>
  <si>
    <t xml:space="preserve">Consistent process throughout - results are used to direct to weekly reteaching and enrichment. Progress monitoring and data dash board would need to be utilized. Weekly assessments align with phonic and PA skill that is taught.
However, prominent in the assessment materials, although a separate book, is the Running Records/Benchmarks Books Assessment Guide,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</si>
  <si>
    <t xml:space="preserve">evidence found these skills are taught, unclear if they are taught systematically </t>
  </si>
  <si>
    <t>"reading big words" instructional routine addresses this, but not called out/connected to within teachers guide</t>
  </si>
  <si>
    <t>evidence in how teacher's determine this was not located</t>
  </si>
  <si>
    <t xml:space="preserve">options are given for decodable text, however the independent reading section (example T18 in unit 3) show options for independent reading - none of which are the decodable texts </t>
  </si>
  <si>
    <t>evidence not found - reviewers note Oral Reading Fluency assessments, but unclear how they interact with the teacher guide materials</t>
  </si>
  <si>
    <t xml:space="preserve">However lack of attention is place on using these for building automaticity </t>
  </si>
  <si>
    <t xml:space="preserve">Consistent process throughout - results are used to direct to weekly reteaching and enrichment. Progress monitoring and data dash
board would need to be utilized.
However, prominent in the assessment materials is the Running Records/Benchmarks Books Assessment Guide,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t>
  </si>
  <si>
    <t xml:space="preserve">content is difficult to verify </t>
  </si>
  <si>
    <t xml:space="preserve">evidence not found - reviewers note the scope and sequence layout differs on theme connection in grade 2 v. the earlier grades </t>
  </si>
  <si>
    <t>note: running records are listed on summative assessment page - with statements such as "if a student scores a level 16 or below they should be provided reteaching on specific comprehension skills"  This differentiation consideration is unclear for teachers on what would be listening comprehension v. reading comprehension. This could lead to addresssing reading comprehension rather than teasing out if its a comprehension issure or a foundational skill issue</t>
  </si>
  <si>
    <r>
      <t xml:space="preserve">Original Rating: </t>
    </r>
    <r>
      <rPr>
        <b/>
        <sz val="12"/>
        <color rgb="FFFF0000"/>
        <rFont val="Calibri"/>
        <family val="2"/>
        <scheme val="minor"/>
      </rPr>
      <t xml:space="preserve">Partially Met   </t>
    </r>
    <r>
      <rPr>
        <b/>
        <sz val="12"/>
        <color rgb="FF000000"/>
        <rFont val="Calibri"/>
        <family val="2"/>
        <scheme val="minor"/>
      </rPr>
      <t xml:space="preserve">                       Orignial Comments: </t>
    </r>
    <r>
      <rPr>
        <sz val="12"/>
        <color rgb="FF000000"/>
        <rFont val="Calibri"/>
        <family val="2"/>
        <scheme val="minor"/>
      </rPr>
      <t>There is modeling and limited practice, but there is no corrective feedback evident to reviewers.</t>
    </r>
    <r>
      <rPr>
        <b/>
        <sz val="12"/>
        <color rgb="FF000000"/>
        <rFont val="Calibri"/>
        <family val="2"/>
        <scheme val="minor"/>
      </rPr>
      <t xml:space="preserve"> 
</t>
    </r>
    <r>
      <rPr>
        <sz val="12"/>
        <color rgb="FF000000"/>
        <rFont val="Calibri"/>
        <family val="2"/>
        <scheme val="minor"/>
      </rPr>
      <t>//</t>
    </r>
    <r>
      <rPr>
        <b/>
        <sz val="12"/>
        <color rgb="FF000000"/>
        <rFont val="Calibri"/>
        <family val="2"/>
        <scheme val="minor"/>
      </rPr>
      <t xml:space="preserve">
Appeal Rating: </t>
    </r>
    <r>
      <rPr>
        <b/>
        <sz val="12"/>
        <color rgb="FF00B050"/>
        <rFont val="Calibri"/>
        <family val="2"/>
        <scheme val="minor"/>
      </rPr>
      <t>Fully Met</t>
    </r>
    <r>
      <rPr>
        <b/>
        <sz val="12"/>
        <color rgb="FF000000"/>
        <rFont val="Calibri"/>
        <family val="2"/>
        <scheme val="minor"/>
      </rPr>
      <t xml:space="preserve"> 
Appeal Comments:  </t>
    </r>
    <r>
      <rPr>
        <sz val="12"/>
        <color rgb="FF000000"/>
        <rFont val="Calibri"/>
        <family val="2"/>
        <scheme val="minor"/>
      </rPr>
      <t>Reviewer found evidence of all components</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</si>
  <si>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No PA warm up (not addressed in differentiation either). No explicit transfer to text: decodable readers are noted to be available, but reviewers couldn't find when/how to use in 3rd grade</t>
    </r>
    <r>
      <rPr>
        <b/>
        <sz val="12"/>
        <color theme="1"/>
        <rFont val="Calibri"/>
        <family val="2"/>
        <scheme val="minor"/>
      </rPr>
      <t xml:space="preserve"> 
</t>
    </r>
    <r>
      <rPr>
        <sz val="12"/>
        <color theme="1"/>
        <rFont val="Calibri"/>
        <family val="2"/>
        <scheme val="minor"/>
      </rPr>
      <t>//</t>
    </r>
    <r>
      <rPr>
        <b/>
        <sz val="12"/>
        <color theme="1"/>
        <rFont val="Calibri"/>
        <family val="2"/>
        <scheme val="minor"/>
      </rPr>
      <t xml:space="preserve">
</t>
    </r>
    <r>
      <rPr>
        <b/>
        <sz val="12"/>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t>
    </r>
    <r>
      <rPr>
        <b/>
        <sz val="12"/>
        <rFont val="Calibri"/>
        <family val="2"/>
        <scheme val="minor"/>
      </rPr>
      <t>Appeal Comment:</t>
    </r>
    <r>
      <rPr>
        <b/>
        <sz val="12"/>
        <color theme="1"/>
        <rFont val="Calibri"/>
        <family val="2"/>
        <scheme val="minor"/>
      </rPr>
      <t xml:space="preserve"> </t>
    </r>
    <r>
      <rPr>
        <sz val="12"/>
        <color theme="1"/>
        <rFont val="Calibri"/>
        <family val="2"/>
        <scheme val="minor"/>
      </rPr>
      <t>Lessons begin with a sound/spelling card to review the sound of the focus spelling; however, lessons do not include a phonological warm-up.</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</si>
  <si>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Original Comment: </t>
    </r>
    <r>
      <rPr>
        <sz val="12"/>
        <color theme="1"/>
        <rFont val="Calibri"/>
        <family val="2"/>
        <scheme val="minor"/>
      </rPr>
      <t xml:space="preserve">Evidence not found and application did not address confirming phonological awareness skills are in place in 3rd grade. 
//
</t>
    </r>
    <r>
      <rPr>
        <b/>
        <sz val="12"/>
        <rFont val="Calibri"/>
        <family val="2"/>
        <scheme val="minor"/>
      </rPr>
      <t xml:space="preserve">Appeal Rating: </t>
    </r>
    <r>
      <rPr>
        <b/>
        <sz val="12"/>
        <color rgb="FFFF0000"/>
        <rFont val="Calibri"/>
        <family val="2"/>
        <scheme val="minor"/>
      </rPr>
      <t>Partially Met</t>
    </r>
    <r>
      <rPr>
        <b/>
        <sz val="12"/>
        <color rgb="FF00B050"/>
        <rFont val="Calibri"/>
        <family val="2"/>
        <scheme val="minor"/>
      </rPr>
      <t xml:space="preserve">
</t>
    </r>
    <r>
      <rPr>
        <b/>
        <sz val="12"/>
        <color rgb="FFFF0000"/>
        <rFont val="Calibri"/>
        <family val="2"/>
        <scheme val="minor"/>
      </rPr>
      <t xml:space="preserve"> </t>
    </r>
    <r>
      <rPr>
        <b/>
        <sz val="12"/>
        <rFont val="Calibri"/>
        <family val="2"/>
        <scheme val="minor"/>
      </rPr>
      <t>Appeal Comment:</t>
    </r>
    <r>
      <rPr>
        <b/>
        <sz val="12"/>
        <color rgb="FFFF0000"/>
        <rFont val="Calibri"/>
        <family val="2"/>
        <scheme val="minor"/>
      </rPr>
      <t xml:space="preserve">  </t>
    </r>
    <r>
      <rPr>
        <sz val="12"/>
        <rFont val="Calibri"/>
        <family val="2"/>
        <scheme val="minor"/>
      </rPr>
      <t xml:space="preserve">Evidence provided by vendor warranted a change in original score. Foundational Skills Lesson Cards for Phonological Awareness are available for use. It is unclear that these are part of instruction for all students. </t>
    </r>
  </si>
  <si>
    <r>
      <rPr>
        <b/>
        <sz val="12"/>
        <color theme="1"/>
        <rFont val="Calibri"/>
        <family val="2"/>
        <scheme val="minor"/>
      </rPr>
      <t xml:space="preserve">Original Score: </t>
    </r>
    <r>
      <rPr>
        <b/>
        <sz val="12"/>
        <color rgb="FFFF0000"/>
        <rFont val="Calibri"/>
        <family val="2"/>
        <scheme val="minor"/>
      </rPr>
      <t xml:space="preserve">Partially Met </t>
    </r>
    <r>
      <rPr>
        <b/>
        <sz val="12"/>
        <color theme="1"/>
        <rFont val="Calibri"/>
        <family val="2"/>
        <scheme val="minor"/>
      </rPr>
      <t xml:space="preserve">                Original Comment: </t>
    </r>
    <r>
      <rPr>
        <sz val="12"/>
        <color theme="1"/>
        <rFont val="Calibri"/>
        <family val="2"/>
        <scheme val="minor"/>
      </rPr>
      <t xml:space="preserve">Evidence of these skills was found, but it is unclear to reviewers which instructional components are required for Tier 1 instruction v. which are optional. Reviewers note that the optional components are included in the scope and sequence, but the program materials provide no clear direction for how to select which components to include. Reviewers could not see a clear connection between the phonics skills taught and the texts selected for instruction. 
//
</t>
    </r>
    <r>
      <rPr>
        <b/>
        <sz val="12"/>
        <rFont val="Calibri"/>
        <family val="2"/>
        <scheme val="minor"/>
      </rPr>
      <t xml:space="preserve">Appeal Score: </t>
    </r>
    <r>
      <rPr>
        <b/>
        <sz val="12"/>
        <color rgb="FF00B050"/>
        <rFont val="Calibri"/>
        <family val="2"/>
        <scheme val="minor"/>
      </rPr>
      <t>Fully Met</t>
    </r>
    <r>
      <rPr>
        <b/>
        <sz val="12"/>
        <rFont val="Calibri"/>
        <family val="2"/>
        <scheme val="minor"/>
      </rPr>
      <t xml:space="preserve">
Appeal Comment:</t>
    </r>
    <r>
      <rPr>
        <b/>
        <sz val="12"/>
        <color rgb="FFFF0000"/>
        <rFont val="Calibri"/>
        <family val="2"/>
        <scheme val="minor"/>
      </rPr>
      <t xml:space="preserve"> </t>
    </r>
    <r>
      <rPr>
        <b/>
        <sz val="12"/>
        <color theme="1"/>
        <rFont val="Calibri"/>
        <family val="2"/>
        <scheme val="minor"/>
      </rPr>
      <t xml:space="preserve"> </t>
    </r>
    <r>
      <rPr>
        <sz val="12"/>
        <rFont val="Calibri"/>
        <family val="2"/>
        <scheme val="minor"/>
      </rPr>
      <t>Evidence provided by vendor warranted a change in original score.</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</si>
  <si>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Original Comment: </t>
    </r>
    <r>
      <rPr>
        <sz val="12"/>
        <color theme="1"/>
        <rFont val="Calibri"/>
        <family val="2"/>
        <scheme val="minor"/>
      </rPr>
      <t xml:space="preserve">There is limited practice.
// </t>
    </r>
    <r>
      <rPr>
        <b/>
        <sz val="12"/>
        <color theme="1"/>
        <rFont val="Calibri"/>
        <family val="2"/>
        <scheme val="minor"/>
      </rPr>
      <t xml:space="preserve">
</t>
    </r>
    <r>
      <rPr>
        <b/>
        <sz val="12"/>
        <rFont val="Calibri"/>
        <family val="2"/>
        <scheme val="minor"/>
      </rPr>
      <t>Appeal Rating:</t>
    </r>
    <r>
      <rPr>
        <b/>
        <sz val="12"/>
        <color rgb="FF00B050"/>
        <rFont val="Calibri"/>
        <family val="2"/>
        <scheme val="minor"/>
      </rPr>
      <t xml:space="preserve"> Fully Met </t>
    </r>
    <r>
      <rPr>
        <b/>
        <sz val="12"/>
        <rFont val="Calibri"/>
        <family val="2"/>
        <scheme val="minor"/>
      </rPr>
      <t xml:space="preserve">
Appeal Comment:</t>
    </r>
    <r>
      <rPr>
        <b/>
        <sz val="12"/>
        <color theme="1"/>
        <rFont val="Calibri"/>
        <family val="2"/>
        <scheme val="minor"/>
      </rPr>
      <t xml:space="preserve"> </t>
    </r>
    <r>
      <rPr>
        <sz val="12"/>
        <color theme="1"/>
        <rFont val="Calibri"/>
        <family val="2"/>
        <scheme val="minor"/>
      </rPr>
      <t>Evidence provided by vendor warranted a change in original score.</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</si>
  <si>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Original Comment: </t>
    </r>
    <r>
      <rPr>
        <sz val="12"/>
        <color theme="1"/>
        <rFont val="Calibri"/>
        <family val="2"/>
        <scheme val="minor"/>
      </rPr>
      <t>Evidence not found 
//</t>
    </r>
    <r>
      <rPr>
        <b/>
        <sz val="12"/>
        <color theme="1"/>
        <rFont val="Calibri"/>
        <family val="2"/>
        <scheme val="minor"/>
      </rPr>
      <t xml:space="preserve"> 
</t>
    </r>
    <r>
      <rPr>
        <b/>
        <sz val="12"/>
        <rFont val="Calibri"/>
        <family val="2"/>
        <scheme val="minor"/>
      </rPr>
      <t xml:space="preserve">Appeal Rating: </t>
    </r>
    <r>
      <rPr>
        <b/>
        <sz val="12"/>
        <color rgb="FF00B050"/>
        <rFont val="Calibri"/>
        <family val="2"/>
        <scheme val="minor"/>
      </rPr>
      <t>Fully Met</t>
    </r>
    <r>
      <rPr>
        <b/>
        <sz val="12"/>
        <color rgb="FFFF0000"/>
        <rFont val="Calibri"/>
        <family val="2"/>
        <scheme val="minor"/>
      </rPr>
      <t xml:space="preserve"> </t>
    </r>
    <r>
      <rPr>
        <b/>
        <sz val="12"/>
        <rFont val="Calibri"/>
        <family val="2"/>
        <scheme val="minor"/>
      </rPr>
      <t xml:space="preserve">                          Appeal Comment: </t>
    </r>
    <r>
      <rPr>
        <sz val="12"/>
        <rFont val="Calibri"/>
        <family val="2"/>
        <scheme val="minor"/>
      </rPr>
      <t>Students read, spell, and write high-utility words.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</si>
  <si>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Evidence not found </t>
    </r>
    <r>
      <rPr>
        <b/>
        <sz val="12"/>
        <color theme="1"/>
        <rFont val="Calibri"/>
        <family val="2"/>
        <scheme val="minor"/>
      </rPr>
      <t xml:space="preserve">                                 
</t>
    </r>
    <r>
      <rPr>
        <sz val="12"/>
        <color theme="1"/>
        <rFont val="Calibri"/>
        <family val="2"/>
        <scheme val="minor"/>
      </rPr>
      <t>//</t>
    </r>
    <r>
      <rPr>
        <b/>
        <sz val="12"/>
        <color theme="1"/>
        <rFont val="Calibri"/>
        <family val="2"/>
        <scheme val="minor"/>
      </rPr>
      <t xml:space="preserve">
</t>
    </r>
    <r>
      <rPr>
        <b/>
        <sz val="12"/>
        <rFont val="Calibri"/>
        <family val="2"/>
        <scheme val="minor"/>
      </rPr>
      <t xml:space="preserve">Appeal Score: </t>
    </r>
    <r>
      <rPr>
        <b/>
        <sz val="12"/>
        <color rgb="FF00B050"/>
        <rFont val="Calibri"/>
        <family val="2"/>
        <scheme val="minor"/>
      </rPr>
      <t xml:space="preserve">Fully Met
</t>
    </r>
    <r>
      <rPr>
        <b/>
        <sz val="12"/>
        <rFont val="Calibri"/>
        <family val="2"/>
        <scheme val="minor"/>
      </rPr>
      <t xml:space="preserve">Appeal Comment: </t>
    </r>
    <r>
      <rPr>
        <sz val="12"/>
        <rFont val="Calibri"/>
        <family val="2"/>
        <scheme val="minor"/>
      </rPr>
      <t xml:space="preserve">Students read, spell, and write words in isolation. Explicit instruction in which students learn word meanings before they are used in context of the text is taught within vocabuary lessons. </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</si>
  <si>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 </t>
    </r>
    <r>
      <rPr>
        <sz val="12"/>
        <color theme="1"/>
        <rFont val="Calibri"/>
        <family val="2"/>
        <scheme val="minor"/>
      </rPr>
      <t xml:space="preserve">Although a variety of text are provided, it's unclear to reviewers how these texts align to previously taught phonic patterns and how teacher selects text for independent reading.  
//
</t>
    </r>
    <r>
      <rPr>
        <b/>
        <sz val="12"/>
        <rFont val="Calibri"/>
        <family val="2"/>
        <scheme val="minor"/>
      </rPr>
      <t xml:space="preserve">Appeal Rating: </t>
    </r>
    <r>
      <rPr>
        <b/>
        <sz val="12"/>
        <color rgb="FFFF0000"/>
        <rFont val="Calibri"/>
        <family val="2"/>
        <scheme val="minor"/>
      </rPr>
      <t xml:space="preserve">Partially Met
</t>
    </r>
    <r>
      <rPr>
        <b/>
        <sz val="12"/>
        <rFont val="Calibri"/>
        <family val="2"/>
        <scheme val="minor"/>
      </rPr>
      <t xml:space="preserve">Appeal Comments: </t>
    </r>
    <r>
      <rPr>
        <sz val="12"/>
        <rFont val="Calibri"/>
        <family val="2"/>
        <scheme val="minor"/>
      </rPr>
      <t xml:space="preserve">Vendor provided examples of assessments in which at least one question relates to a skill previously taught. It is still unclear if the examples provided are for independent reading. </t>
    </r>
  </si>
  <si>
    <r>
      <rPr>
        <b/>
        <sz val="12"/>
        <color theme="1"/>
        <rFont val="Calibri"/>
        <family val="2"/>
        <scheme val="minor"/>
      </rPr>
      <t xml:space="preserve">Orginal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Evidence not found
//</t>
    </r>
    <r>
      <rPr>
        <b/>
        <sz val="12"/>
        <color theme="1"/>
        <rFont val="Calibri"/>
        <family val="2"/>
        <scheme val="minor"/>
      </rPr>
      <t xml:space="preserve"> 
</t>
    </r>
    <r>
      <rPr>
        <b/>
        <sz val="12"/>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t>
    </r>
    <r>
      <rPr>
        <b/>
        <sz val="12"/>
        <rFont val="Calibri"/>
        <family val="2"/>
        <scheme val="minor"/>
      </rPr>
      <t>Appeal Comment:</t>
    </r>
    <r>
      <rPr>
        <b/>
        <sz val="12"/>
        <color rgb="FFFF0000"/>
        <rFont val="Calibri"/>
        <family val="2"/>
        <scheme val="minor"/>
      </rPr>
      <t xml:space="preserve"> </t>
    </r>
    <r>
      <rPr>
        <sz val="12"/>
        <rFont val="Calibri"/>
        <family val="2"/>
        <scheme val="minor"/>
      </rPr>
      <t xml:space="preserve">The example provided by vendor is for students who are "Approaching". It is still unclear if irregular words are minimized in a lessons for all students. </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</si>
  <si>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Original Comment: </t>
    </r>
    <r>
      <rPr>
        <sz val="12"/>
        <color theme="1"/>
        <rFont val="Calibri"/>
        <family val="2"/>
        <scheme val="minor"/>
      </rPr>
      <t xml:space="preserve">evidence not found
//
</t>
    </r>
    <r>
      <rPr>
        <b/>
        <sz val="12"/>
        <color theme="1"/>
        <rFont val="Calibri"/>
        <family val="2"/>
        <scheme val="minor"/>
      </rPr>
      <t xml:space="preserve">Appeal Rating: </t>
    </r>
    <r>
      <rPr>
        <b/>
        <sz val="12"/>
        <color rgb="FF00B050"/>
        <rFont val="Calibri"/>
        <family val="2"/>
        <scheme val="minor"/>
      </rPr>
      <t xml:space="preserve">Fully Met
</t>
    </r>
    <r>
      <rPr>
        <b/>
        <sz val="12"/>
        <rFont val="Calibri"/>
        <family val="2"/>
        <scheme val="minor"/>
      </rPr>
      <t xml:space="preserve">Appeal Comment: </t>
    </r>
    <r>
      <rPr>
        <sz val="12"/>
        <rFont val="Calibri"/>
        <family val="2"/>
        <scheme val="minor"/>
      </rPr>
      <t>Vendor provided evidence to substantiate a change in rating</t>
    </r>
    <r>
      <rPr>
        <sz val="12"/>
        <color theme="1"/>
        <rFont val="Calibri"/>
        <family val="2"/>
        <scheme val="minor"/>
      </rPr>
      <t>. Decodable Readers are available within the Foundational Skills and intervention materials.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</si>
  <si>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evidence not found
//
</t>
    </r>
    <r>
      <rPr>
        <b/>
        <sz val="12"/>
        <color theme="1"/>
        <rFont val="Calibri"/>
        <family val="2"/>
        <scheme val="minor"/>
      </rPr>
      <t xml:space="preserve">Appeal Rating: </t>
    </r>
    <r>
      <rPr>
        <b/>
        <sz val="12"/>
        <color rgb="FF00B050"/>
        <rFont val="Calibri"/>
        <family val="2"/>
        <scheme val="minor"/>
      </rPr>
      <t xml:space="preserve">Fully Met
</t>
    </r>
    <r>
      <rPr>
        <b/>
        <sz val="12"/>
        <rFont val="Calibri"/>
        <family val="2"/>
        <scheme val="minor"/>
      </rPr>
      <t xml:space="preserve">Appeal Comment: </t>
    </r>
    <r>
      <rPr>
        <sz val="12"/>
        <rFont val="Calibri"/>
        <family val="2"/>
        <scheme val="minor"/>
      </rPr>
      <t>Vendor provided evidence to substantiate a change in rating.</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</si>
  <si>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irregular words are not elevated  
//</t>
    </r>
    <r>
      <rPr>
        <b/>
        <sz val="12"/>
        <color theme="1"/>
        <rFont val="Calibri"/>
        <family val="2"/>
        <scheme val="minor"/>
      </rPr>
      <t xml:space="preserve">
Appeal Rating:</t>
    </r>
    <r>
      <rPr>
        <sz val="12"/>
        <color theme="1"/>
        <rFont val="Calibri"/>
        <family val="2"/>
        <scheme val="minor"/>
      </rPr>
      <t xml:space="preserve"> </t>
    </r>
    <r>
      <rPr>
        <b/>
        <sz val="12"/>
        <color rgb="FFFF0000"/>
        <rFont val="Calibri"/>
        <family val="2"/>
        <scheme val="minor"/>
      </rPr>
      <t xml:space="preserve">Partially Met </t>
    </r>
    <r>
      <rPr>
        <b/>
        <sz val="12"/>
        <rFont val="Calibri"/>
        <family val="2"/>
        <scheme val="minor"/>
      </rPr>
      <t xml:space="preserve">
Appeal Comment: </t>
    </r>
    <r>
      <rPr>
        <sz val="12"/>
        <rFont val="Calibri"/>
        <family val="2"/>
        <scheme val="minor"/>
      </rPr>
      <t xml:space="preserve">The reviewer did not see evidence in the examples provided by vendors to substantiate a change in original rating. </t>
    </r>
    <r>
      <rPr>
        <b/>
        <sz val="12"/>
        <color rgb="FFFF0000"/>
        <rFont val="Calibri"/>
        <family val="2"/>
        <scheme val="minor"/>
      </rPr>
      <t xml:space="preserve">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</si>
  <si>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Reviewers find this portion of the teacher's guide repetitive and simplistic.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Appeal Comment:  </t>
    </r>
    <r>
      <rPr>
        <sz val="12"/>
        <color theme="1"/>
        <rFont val="Calibri"/>
        <family val="2"/>
        <scheme val="minor"/>
      </rPr>
      <t xml:space="preserve">Vendor provided examples in which students engage in interactive games and activities, in addition to the routinized instruction outlined in the scope and sequence, pacing guides, and daily lesson plans. </t>
    </r>
    <r>
      <rPr>
        <b/>
        <sz val="12"/>
        <color theme="1"/>
        <rFont val="Calibri"/>
        <family val="2"/>
        <scheme val="minor"/>
      </rPr>
      <t xml:space="preserve">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</si>
  <si>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Utilization of spelling pre-tests seem to indicate the level of additional instruction a teacher may give. 
Prominent in the assessment materials is the Running Records/Benchmarks Books Assessment Guide,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
</t>
    </r>
    <r>
      <rPr>
        <b/>
        <sz val="12"/>
        <color theme="1"/>
        <rFont val="Calibri"/>
        <family val="2"/>
        <scheme val="minor"/>
      </rPr>
      <t xml:space="preserve">Appeal Rating: </t>
    </r>
    <r>
      <rPr>
        <b/>
        <sz val="12"/>
        <color rgb="FFFF0000"/>
        <rFont val="Calibri"/>
        <family val="2"/>
        <scheme val="minor"/>
      </rPr>
      <t>Partially Met</t>
    </r>
    <r>
      <rPr>
        <sz val="12"/>
        <color rgb="FFFF0000"/>
        <rFont val="Calibri"/>
        <family val="2"/>
        <scheme val="minor"/>
      </rPr>
      <t xml:space="preserve"> 
</t>
    </r>
    <r>
      <rPr>
        <b/>
        <sz val="12"/>
        <rFont val="Calibri"/>
        <family val="2"/>
        <scheme val="minor"/>
      </rPr>
      <t xml:space="preserve">Appeal Comment: </t>
    </r>
    <r>
      <rPr>
        <sz val="12"/>
        <rFont val="Calibri"/>
        <family val="2"/>
        <scheme val="minor"/>
      </rPr>
      <t xml:space="preserve">The reviewer did not see evidence in the examples provided by vendors to substantiate a change in original rating.  </t>
    </r>
    <r>
      <rPr>
        <b/>
        <sz val="12"/>
        <rFont val="Calibri"/>
        <family val="2"/>
        <scheme val="minor"/>
      </rPr>
      <t xml:space="preserve">                          </t>
    </r>
    <r>
      <rPr>
        <sz val="12"/>
        <rFont val="Calibri"/>
        <family val="2"/>
        <scheme val="minor"/>
      </rPr>
      <t xml:space="preserve">                       </t>
    </r>
    <r>
      <rPr>
        <sz val="12"/>
        <color rgb="FFFF0000"/>
        <rFont val="Calibri"/>
        <family val="2"/>
        <scheme val="minor"/>
      </rPr>
      <t xml:space="preserve"> </t>
    </r>
    <r>
      <rPr>
        <sz val="12"/>
        <color theme="1"/>
        <rFont val="Calibri"/>
        <family val="2"/>
        <scheme val="minor"/>
      </rPr>
      <t xml:space="preserve">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</si>
  <si>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 </t>
    </r>
    <r>
      <rPr>
        <sz val="12"/>
        <color theme="1"/>
        <rFont val="Calibri"/>
        <family val="2"/>
        <scheme val="minor"/>
      </rPr>
      <t xml:space="preserve">Evidence found these skills are taught, unclear if they are taught systematically.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Vendor did not offer evidence to appeal the original rating.</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</si>
  <si>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Reviewers found evidence that students are asked to utilize dictionaries and glossaries, but evidence was not located for how students are taught to use this tool.
//
</t>
    </r>
    <r>
      <rPr>
        <b/>
        <sz val="12"/>
        <color theme="1"/>
        <rFont val="Calibri"/>
        <family val="2"/>
        <scheme val="minor"/>
      </rPr>
      <t xml:space="preserve">Appeal Rating: </t>
    </r>
    <r>
      <rPr>
        <b/>
        <sz val="12"/>
        <color rgb="FF00B050"/>
        <rFont val="Calibri"/>
        <family val="2"/>
        <scheme val="minor"/>
      </rPr>
      <t xml:space="preserve">Fully Met </t>
    </r>
    <r>
      <rPr>
        <sz val="12"/>
        <color rgb="FF00B050"/>
        <rFont val="Calibri"/>
        <family val="2"/>
        <scheme val="minor"/>
      </rPr>
      <t xml:space="preserve">
</t>
    </r>
    <r>
      <rPr>
        <b/>
        <sz val="12"/>
        <rFont val="Calibri"/>
        <family val="2"/>
        <scheme val="minor"/>
      </rPr>
      <t xml:space="preserve">Appeal Comment: </t>
    </r>
    <r>
      <rPr>
        <sz val="12"/>
        <rFont val="Calibri"/>
        <family val="2"/>
        <scheme val="minor"/>
      </rPr>
      <t>Reviewer did find evidence in the examples provided by the vendor in which teachers do teach students how to use both an online and print dictionary.</t>
    </r>
  </si>
  <si>
    <t>Consistent process throughout - results are used to direct to weekly reteaching and enrichment. Progress monitoring and data dash board would need to be utilized.</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</si>
  <si>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 </t>
    </r>
    <r>
      <rPr>
        <sz val="12"/>
        <color theme="1"/>
        <rFont val="Calibri"/>
        <family val="2"/>
        <scheme val="minor"/>
      </rPr>
      <t xml:space="preserve">Evidence in how teachers determine this was not located. 
//
</t>
    </r>
    <r>
      <rPr>
        <b/>
        <sz val="12"/>
        <rFont val="Calibri"/>
        <family val="2"/>
        <scheme val="minor"/>
      </rPr>
      <t xml:space="preserve">Appeal Rating: </t>
    </r>
    <r>
      <rPr>
        <b/>
        <sz val="12"/>
        <color rgb="FF00B050"/>
        <rFont val="Calibri"/>
        <family val="2"/>
        <scheme val="minor"/>
      </rPr>
      <t xml:space="preserve">Fully Met </t>
    </r>
    <r>
      <rPr>
        <b/>
        <sz val="12"/>
        <rFont val="Calibri"/>
        <family val="2"/>
        <scheme val="minor"/>
      </rPr>
      <t xml:space="preserve">
Appeal Comment: </t>
    </r>
    <r>
      <rPr>
        <sz val="12"/>
        <rFont val="Calibri"/>
        <family val="2"/>
        <scheme val="minor"/>
      </rPr>
      <t>Students read/write/spell to automaticity, which includes explicit vocabulary instruction with the defining and practicing words before engage in sentence and passage reading.</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</si>
  <si>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Original Comment: </t>
    </r>
    <r>
      <rPr>
        <sz val="12"/>
        <color theme="1"/>
        <rFont val="Calibri"/>
        <family val="2"/>
        <scheme val="minor"/>
      </rPr>
      <t xml:space="preserve">Evidence not found.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Appeal Comment: </t>
    </r>
    <r>
      <rPr>
        <sz val="12"/>
        <color theme="1"/>
        <rFont val="Calibri"/>
        <family val="2"/>
        <scheme val="minor"/>
      </rPr>
      <t xml:space="preserve">Controlled, decodable text is available within the Foundational Skills Kit and in decodable passages. Leveled text is provided for independent reading. </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</si>
  <si>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 </t>
    </r>
    <r>
      <rPr>
        <sz val="12"/>
        <color theme="1"/>
        <rFont val="Calibri"/>
        <family val="2"/>
        <scheme val="minor"/>
      </rPr>
      <t xml:space="preserve">Evidence not found - reviewers note Oral Reading Fluency assessments, but it is unclear how they interact with the teacher guide materials.     </t>
    </r>
    <r>
      <rPr>
        <b/>
        <sz val="12"/>
        <color theme="1"/>
        <rFont val="Calibri"/>
        <family val="2"/>
        <scheme val="minor"/>
      </rPr>
      <t xml:space="preserve">Appeal Rating:  </t>
    </r>
    <r>
      <rPr>
        <b/>
        <sz val="12"/>
        <color rgb="FF00B050"/>
        <rFont val="Calibri"/>
        <family val="2"/>
        <scheme val="minor"/>
      </rPr>
      <t xml:space="preserve">Fully Met </t>
    </r>
    <r>
      <rPr>
        <b/>
        <sz val="12"/>
        <color theme="1"/>
        <rFont val="Calibri"/>
        <family val="2"/>
        <scheme val="minor"/>
      </rPr>
      <t xml:space="preserve">                                                    Appeal Comment: </t>
    </r>
    <r>
      <rPr>
        <sz val="12"/>
        <color theme="1"/>
        <rFont val="Calibri"/>
        <family val="2"/>
        <scheme val="minor"/>
      </rPr>
      <t>Lesson plan and assessment examples provided by the vendor use decodable and leveled text to build and assess fluency.</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</si>
  <si>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Original Comment: </t>
    </r>
    <r>
      <rPr>
        <sz val="12"/>
        <color theme="1"/>
        <rFont val="Calibri"/>
        <family val="2"/>
        <scheme val="minor"/>
      </rPr>
      <t xml:space="preserve">Reviewers located decodable passages online, but unclear how they are to be integrated in this grade level. 
//
</t>
    </r>
    <r>
      <rPr>
        <b/>
        <sz val="12"/>
        <color theme="1"/>
        <rFont val="Calibri"/>
        <family val="2"/>
        <scheme val="minor"/>
      </rPr>
      <t xml:space="preserve">Appeal Rating: </t>
    </r>
    <r>
      <rPr>
        <b/>
        <sz val="12"/>
        <color rgb="FF00B050"/>
        <rFont val="Calibri"/>
        <family val="2"/>
        <scheme val="minor"/>
      </rPr>
      <t xml:space="preserve"> Fully Met</t>
    </r>
    <r>
      <rPr>
        <b/>
        <sz val="12"/>
        <color rgb="FFFF0000"/>
        <rFont val="Calibri"/>
        <family val="2"/>
        <scheme val="minor"/>
      </rPr>
      <t xml:space="preserve">
</t>
    </r>
    <r>
      <rPr>
        <b/>
        <sz val="12"/>
        <color theme="1"/>
        <rFont val="Calibri"/>
        <family val="2"/>
        <scheme val="minor"/>
      </rPr>
      <t xml:space="preserve">Appeal Comment: </t>
    </r>
    <r>
      <rPr>
        <sz val="12"/>
        <color theme="1"/>
        <rFont val="Calibri"/>
        <family val="2"/>
        <scheme val="minor"/>
      </rPr>
      <t xml:space="preserve">Decodable and leveled text are used interchangeably to model and practice at different instructional times within multiple lesson plans examples provided (i.e., whole group, small group, and independent reading). </t>
    </r>
  </si>
  <si>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 </t>
    </r>
    <r>
      <rPr>
        <sz val="12"/>
        <color theme="1"/>
        <rFont val="Calibri"/>
        <family val="2"/>
        <scheme val="minor"/>
      </rPr>
      <t xml:space="preserve">Consistent process throughout - results are used to direct to weekly reteaching and enrichment. Progress monitoring and data dash board would need to be utilized.
However, prominent in the assessment materials is the Running Records/Benchmarks Books Assessment Guide, which clearly states the following:
PG 5 "What are the Cueing Systems that Students Use to Read Text?" There are three cueing systems that students need to use in order to become successful readers. 
Meaning (M): Does it make sense? The student uses the meaning or the general context of the story/sentence as a cue.
Structure (S): Does it sound right? The structure of the text (up to and including the error) should be an acceptable English language construction.
Visual (V): Does it look right (match the print?) Visual cues in the text are the visual appearances of the letters and words. 
Teachers are guided to analyze errors, determine accuracy rate, and use this information to guide instruction.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 </t>
    </r>
    <r>
      <rPr>
        <sz val="12"/>
        <color theme="1"/>
        <rFont val="Calibri"/>
        <family val="2"/>
        <scheme val="minor"/>
      </rPr>
      <t>The reviewer did not see evidence in the examples provided by vendors to substantiate a change in original rating.</t>
    </r>
    <r>
      <rPr>
        <b/>
        <sz val="12"/>
        <color theme="1"/>
        <rFont val="Calibri"/>
        <family val="2"/>
        <scheme val="minor"/>
      </rPr>
      <t xml:space="preserve">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</si>
  <si>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Running records are listed on summative assessment page. Running records include statements such as "if a student scores a level 16 or below they should be provided reteaching on specific comprehension skills." Teachers are not directed to be diagnostic about the source of the student's comprehension deficit within the assessment materials provided. Students may not be comprehending because they are unable to read the text accurately.  This could lead teachers to addressing reading comprehension rather than addressing missing foundational skills.                          </t>
    </r>
    <r>
      <rPr>
        <b/>
        <sz val="12"/>
        <color theme="1"/>
        <rFont val="Calibri"/>
        <family val="2"/>
        <scheme val="minor"/>
      </rPr>
      <t xml:space="preserve">
</t>
    </r>
    <r>
      <rPr>
        <sz val="12"/>
        <color theme="1"/>
        <rFont val="Calibri"/>
        <family val="2"/>
        <scheme val="minor"/>
      </rPr>
      <t>//</t>
    </r>
    <r>
      <rPr>
        <b/>
        <sz val="12"/>
        <color theme="1"/>
        <rFont val="Calibri"/>
        <family val="2"/>
        <scheme val="minor"/>
      </rPr>
      <t xml:space="preserve">
</t>
    </r>
    <r>
      <rPr>
        <b/>
        <sz val="12"/>
        <rFont val="Calibri"/>
        <family val="2"/>
        <scheme val="minor"/>
      </rPr>
      <t xml:space="preserve">Appeal Rating: </t>
    </r>
    <r>
      <rPr>
        <b/>
        <sz val="12"/>
        <color rgb="FFFF0000"/>
        <rFont val="Calibri"/>
        <family val="2"/>
        <scheme val="minor"/>
      </rPr>
      <t xml:space="preserve">Partially Met
</t>
    </r>
    <r>
      <rPr>
        <b/>
        <sz val="12"/>
        <rFont val="Calibri"/>
        <family val="2"/>
        <scheme val="minor"/>
      </rPr>
      <t>Appeal Comment:</t>
    </r>
    <r>
      <rPr>
        <b/>
        <sz val="12"/>
        <color theme="1"/>
        <rFont val="Calibri"/>
        <family val="2"/>
        <scheme val="minor"/>
      </rPr>
      <t xml:space="preserve"> </t>
    </r>
    <r>
      <rPr>
        <sz val="12"/>
        <color theme="1"/>
        <rFont val="Calibri"/>
        <family val="2"/>
        <scheme val="minor"/>
      </rPr>
      <t>Vendor did not provide evidence to refute this score.</t>
    </r>
  </si>
  <si>
    <t>see above</t>
  </si>
  <si>
    <t>Meets Expectations</t>
  </si>
  <si>
    <t>Partially Meets Expectations</t>
  </si>
  <si>
    <t>Doesn’t Meet Expectations</t>
  </si>
  <si>
    <t>The online "Teach it your way" should not be accessible to CO schools. The Running Record online assessments and balanced literacy tools online should not be accessible to CO schools. These resources are not aligned to the rubric, or call to action around implementing scientifically and evidence-based reading instruction within the CO READ Act. Utilizing cueing systems (MSV) are not aligned to evidence-based reading instructional or assessment practices.</t>
  </si>
  <si>
    <t xml:space="preserve">this was noted for many portions, but not all portions with in the teacher's guide </t>
  </si>
  <si>
    <t xml:space="preserve">Difficult to navigate between teacher's guide resources, online resources, and additional supplemental supports. </t>
  </si>
  <si>
    <t xml:space="preserve">vendor states there is end of course assessments, this will need to be verified before posting them on the PD list </t>
  </si>
  <si>
    <t xml:space="preserve">Recommended for grades: K-3
Grades K-3 The program meets the overall criteria outlined within the rubric; reviewers do have the following comments regarding student texts used.
•Program materials include controlled, decodable texts with phonics patterns that have been previously taught.
•It also has clear structured phonic lessons that are built upon over time and include weekly assessments which includes phonics and PA.
•The program design guides teachers to use leveled readers which include many phonic elements and word types that have not been previously taught.
•Students are guided to read these texts in small group and independently.
•Reviewers noted that there is a separate book for running records which is in the assessment materials and references the three-cueing system through MSV analysis. This book should not be utilized in Colorado.
•Lexile levels are also provided on the student materials and vary from week to week. 
Although there are leveled readers as a part of the program, determining the appropriate use should not be reliant on running records or any assessment based on the three-cueing system. The program aligns to scientifically based reading constructs such as having a clear scope and sequence of phonic skills, common vocabulary that goes through all levels of texts, consistent instructional routines are included to support instruction in all 5 reading components and clear gradual release model is embedded. </t>
  </si>
  <si>
    <t>Wonders 2020- McGraw Hill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</si>
</sst>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sz val="12"/>
      <color rgb="FF000000"/>
      <name val="Calibri"/>
      <family val="2"/>
      <scheme val="minor"/>
    </font>
    <font>
      <b/>
      <sz val="12"/>
      <color rgb="FFFF0000"/>
      <name val="Calibri"/>
      <family val="2"/>
      <scheme val="minor"/>
    </font>
    <font>
      <b/>
      <sz val="12"/>
      <color rgb="FF00B050"/>
      <name val="Calibri"/>
      <family val="2"/>
      <scheme val="minor"/>
    </font>
    <font>
      <b/>
      <sz val="12"/>
      <name val="Calibri"/>
      <family val="2"/>
      <scheme val="minor"/>
    </font>
    <font>
      <sz val="12"/>
      <name val="Calibri"/>
      <family val="2"/>
      <scheme val="minor"/>
    </font>
    <font>
      <sz val="12"/>
      <color rgb="FFFF0000"/>
      <name val="Calibri"/>
      <family val="2"/>
      <scheme val="minor"/>
    </font>
    <font>
      <sz val="12"/>
      <color rgb="FF00B05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13">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0" fillId="0" borderId="0" xfId="0" applyAlignment="1" applyProtection="1">
      <alignment vertical="center" wrapText="1"/>
      <protection locked="0"/>
    </xf>
    <xf numFmtId="0" fontId="3" fillId="0" borderId="1" xfId="0" applyFont="1" applyBorder="1" applyAlignment="1" applyProtection="1">
      <alignment horizontal="center" vertical="top" wrapText="1"/>
      <protection locked="0"/>
    </xf>
    <xf numFmtId="0" fontId="9" fillId="0" borderId="1" xfId="0" applyFont="1" applyBorder="1" applyAlignment="1" applyProtection="1">
      <alignment horizontal="left" vertical="top" wrapText="1"/>
      <protection locked="0"/>
    </xf>
    <xf numFmtId="0" fontId="3" fillId="0" borderId="3" xfId="0" applyFont="1" applyBorder="1" applyAlignment="1" applyProtection="1">
      <alignment horizontal="center" vertical="top"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6328125" customWidth="1"/>
  </cols>
  <sheetData>
    <row r="1" spans="1:1" ht="18.5" x14ac:dyDescent="0.45">
      <c r="A1" s="37" t="s">
        <v>255</v>
      </c>
    </row>
    <row r="2" spans="1:1" ht="18.5" x14ac:dyDescent="0.45">
      <c r="A2" s="37" t="s">
        <v>229</v>
      </c>
    </row>
    <row r="3" spans="1:1" ht="18.5" x14ac:dyDescent="0.45">
      <c r="A3" s="37" t="s">
        <v>230</v>
      </c>
    </row>
    <row r="4" spans="1:1" ht="18.5" x14ac:dyDescent="0.45">
      <c r="A4" s="37" t="s">
        <v>231</v>
      </c>
    </row>
    <row r="5" spans="1:1" ht="18.5" x14ac:dyDescent="0.45">
      <c r="A5" s="37" t="s">
        <v>232</v>
      </c>
    </row>
    <row r="7" spans="1:1" ht="100" customHeight="1" x14ac:dyDescent="0.35">
      <c r="A7" s="15" t="s">
        <v>306</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293</v>
      </c>
    </row>
    <row r="17" spans="1:1" ht="120" customHeight="1" x14ac:dyDescent="0.35">
      <c r="A17" s="1" t="s">
        <v>274</v>
      </c>
    </row>
    <row r="19" spans="1:1" x14ac:dyDescent="0.35">
      <c r="A19" t="s">
        <v>275</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topLeftCell="A13" zoomScaleNormal="100" workbookViewId="0">
      <selection activeCell="A4" sqref="A4"/>
    </sheetView>
  </sheetViews>
  <sheetFormatPr defaultRowHeight="14.5" x14ac:dyDescent="0.35"/>
  <cols>
    <col min="1" max="1" width="25.54296875" customWidth="1"/>
    <col min="2" max="2" width="60.54296875" customWidth="1"/>
  </cols>
  <sheetData>
    <row r="1" spans="1:3" ht="18.5" x14ac:dyDescent="0.35">
      <c r="A1" s="42" t="s">
        <v>227</v>
      </c>
      <c r="B1" s="42"/>
    </row>
    <row r="2" spans="1:3" ht="15" thickBot="1" x14ac:dyDescent="0.4"/>
    <row r="3" spans="1:3" ht="50.15" customHeight="1" thickBot="1" x14ac:dyDescent="0.4">
      <c r="A3" s="17" t="s">
        <v>273</v>
      </c>
      <c r="B3" s="31" t="s">
        <v>392</v>
      </c>
    </row>
    <row r="4" spans="1:3" ht="50.15" customHeight="1" thickBot="1" x14ac:dyDescent="0.4">
      <c r="A4" s="17" t="s">
        <v>224</v>
      </c>
      <c r="B4" s="32"/>
    </row>
    <row r="5" spans="1:3" ht="20.149999999999999" customHeight="1" thickBot="1" x14ac:dyDescent="0.4">
      <c r="A5" s="5"/>
      <c r="B5" s="18"/>
    </row>
    <row r="6" spans="1:3" ht="50.15" customHeight="1" thickBot="1" x14ac:dyDescent="0.4">
      <c r="A6" s="20" t="s">
        <v>228</v>
      </c>
      <c r="B6" s="24" t="str">
        <f>'Core Programs Rating Summary'!C18</f>
        <v>20-25 points = program moves to Phase 2</v>
      </c>
    </row>
    <row r="7" spans="1:3" ht="50.15" customHeight="1" thickBot="1" x14ac:dyDescent="0.4">
      <c r="A7" s="20" t="s">
        <v>192</v>
      </c>
      <c r="B7" s="24" t="str">
        <f>'Core Programs Rating Summary'!E63</f>
        <v>Doesn’t Meet Expectations</v>
      </c>
      <c r="C7" s="13"/>
    </row>
    <row r="8" spans="1:3" ht="50.15" customHeight="1" thickBot="1" x14ac:dyDescent="0.4">
      <c r="A8" s="34" t="s">
        <v>284</v>
      </c>
      <c r="B8" s="35" t="str">
        <f>'Core Programs Rating Summary'!E69</f>
        <v>Meets Expectations</v>
      </c>
    </row>
    <row r="9" spans="1:3" ht="20.149999999999999" customHeight="1" thickBot="1" x14ac:dyDescent="0.4">
      <c r="A9" s="5"/>
      <c r="B9" s="18"/>
    </row>
    <row r="10" spans="1:3" ht="50.15" customHeight="1" x14ac:dyDescent="0.35">
      <c r="A10" s="55" t="s">
        <v>237</v>
      </c>
      <c r="B10" s="54"/>
    </row>
    <row r="11" spans="1:3" ht="50.15" customHeight="1" x14ac:dyDescent="0.35">
      <c r="A11" s="41" t="s">
        <v>225</v>
      </c>
      <c r="B11" s="14" t="s">
        <v>272</v>
      </c>
    </row>
    <row r="12" spans="1:3" ht="50.15" customHeight="1" x14ac:dyDescent="0.35">
      <c r="A12" s="41" t="s">
        <v>0</v>
      </c>
      <c r="B12" s="19" t="str">
        <f>'Core Programs Rating Summary'!E29</f>
        <v>Meets Expectations</v>
      </c>
    </row>
    <row r="13" spans="1:3" ht="50.15" customHeight="1" x14ac:dyDescent="0.35">
      <c r="A13" s="41" t="s">
        <v>112</v>
      </c>
      <c r="B13" s="19" t="str">
        <f>'Core Programs Rating Summary'!E39</f>
        <v>Meets Expectations</v>
      </c>
    </row>
    <row r="14" spans="1:3" ht="50.15" customHeight="1" x14ac:dyDescent="0.35">
      <c r="A14" s="41" t="s">
        <v>145</v>
      </c>
      <c r="B14" s="19" t="str">
        <f>'Core Programs Rating Summary'!E48</f>
        <v>Meets Expectations</v>
      </c>
    </row>
    <row r="15" spans="1:3" ht="50.15" customHeight="1" x14ac:dyDescent="0.35">
      <c r="A15" s="41" t="s">
        <v>146</v>
      </c>
      <c r="B15" s="19" t="str">
        <f>'Core Programs Rating Summary'!E57</f>
        <v>Meets Expectations</v>
      </c>
    </row>
    <row r="16" spans="1:3" ht="409.5" customHeight="1" thickBot="1" x14ac:dyDescent="0.4">
      <c r="A16" s="21" t="s">
        <v>226</v>
      </c>
      <c r="B16" s="33" t="s">
        <v>391</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276</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28" zoomScaleNormal="100" workbookViewId="0">
      <selection activeCell="C70" sqref="C70"/>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3" t="s">
        <v>9</v>
      </c>
      <c r="B1" s="104"/>
      <c r="C1" s="104"/>
      <c r="D1" s="104"/>
      <c r="E1" s="104"/>
    </row>
    <row r="2" spans="1:5" ht="15.5" x14ac:dyDescent="0.35">
      <c r="A2" s="105"/>
      <c r="B2" s="60"/>
      <c r="C2" s="59"/>
      <c r="D2" s="60"/>
      <c r="E2" s="59"/>
    </row>
    <row r="3" spans="1:5" ht="15" customHeight="1" x14ac:dyDescent="0.35">
      <c r="A3" s="105" t="s">
        <v>10</v>
      </c>
      <c r="B3" s="105"/>
      <c r="C3" s="105"/>
      <c r="D3" s="105"/>
      <c r="E3" s="59"/>
    </row>
    <row r="4" spans="1:5" ht="15" thickBot="1" x14ac:dyDescent="0.4">
      <c r="A4" s="60"/>
      <c r="B4" s="60"/>
      <c r="C4" s="59"/>
      <c r="D4" s="60"/>
      <c r="E4" s="59"/>
    </row>
    <row r="5" spans="1:5" ht="49.5" customHeight="1" x14ac:dyDescent="0.35">
      <c r="A5" s="106"/>
      <c r="B5" s="107" t="s">
        <v>11</v>
      </c>
      <c r="C5" s="86" t="s">
        <v>12</v>
      </c>
      <c r="D5" s="86" t="s">
        <v>13</v>
      </c>
      <c r="E5" s="87" t="s">
        <v>55</v>
      </c>
    </row>
    <row r="6" spans="1:5" ht="80" customHeight="1" x14ac:dyDescent="0.35">
      <c r="A6" s="81">
        <v>1</v>
      </c>
      <c r="B6" s="82" t="s">
        <v>14</v>
      </c>
      <c r="C6" s="28" t="s">
        <v>307</v>
      </c>
      <c r="D6" s="29" t="s">
        <v>308</v>
      </c>
      <c r="E6" s="80">
        <f>IF(C6="Met", 1, 0)</f>
        <v>1</v>
      </c>
    </row>
    <row r="7" spans="1:5" ht="120" customHeight="1" x14ac:dyDescent="0.35">
      <c r="A7" s="81">
        <v>2</v>
      </c>
      <c r="B7" s="82" t="s">
        <v>15</v>
      </c>
      <c r="C7" s="28" t="s">
        <v>307</v>
      </c>
      <c r="D7" s="29"/>
      <c r="E7" s="80">
        <f t="shared" ref="E7:E10" si="0">IF(C7="Met", 1, 0)</f>
        <v>1</v>
      </c>
    </row>
    <row r="8" spans="1:5" ht="50.15" customHeight="1" x14ac:dyDescent="0.35">
      <c r="A8" s="81">
        <v>3</v>
      </c>
      <c r="B8" s="82" t="s">
        <v>277</v>
      </c>
      <c r="C8" s="28" t="s">
        <v>307</v>
      </c>
      <c r="D8" s="29"/>
      <c r="E8" s="80">
        <f t="shared" si="0"/>
        <v>1</v>
      </c>
    </row>
    <row r="9" spans="1:5" ht="50.15" customHeight="1" x14ac:dyDescent="0.35">
      <c r="A9" s="81">
        <v>4</v>
      </c>
      <c r="B9" s="82" t="s">
        <v>16</v>
      </c>
      <c r="C9" s="28" t="s">
        <v>307</v>
      </c>
      <c r="D9" s="29"/>
      <c r="E9" s="80">
        <f t="shared" si="0"/>
        <v>1</v>
      </c>
    </row>
    <row r="10" spans="1:5" ht="50.15" customHeight="1" x14ac:dyDescent="0.35">
      <c r="A10" s="81">
        <v>5</v>
      </c>
      <c r="B10" s="82" t="s">
        <v>17</v>
      </c>
      <c r="C10" s="28" t="s">
        <v>309</v>
      </c>
      <c r="D10" s="29" t="s">
        <v>310</v>
      </c>
      <c r="E10" s="80">
        <f t="shared" si="0"/>
        <v>0</v>
      </c>
    </row>
    <row r="11" spans="1:5" s="4" customFormat="1" ht="15" customHeight="1" x14ac:dyDescent="0.35">
      <c r="A11" s="62"/>
      <c r="B11" s="63"/>
      <c r="C11" s="63"/>
      <c r="D11" s="64" t="s">
        <v>18</v>
      </c>
      <c r="E11" s="65">
        <f>SUM(E6:E10)</f>
        <v>4</v>
      </c>
    </row>
    <row r="12" spans="1:5" s="4" customFormat="1" ht="15" customHeight="1" thickBot="1" x14ac:dyDescent="0.4">
      <c r="A12" s="66"/>
      <c r="B12" s="67"/>
      <c r="C12" s="67"/>
      <c r="D12" s="68"/>
      <c r="E12" s="94" t="s">
        <v>19</v>
      </c>
    </row>
    <row r="13" spans="1:5" ht="15" thickBot="1" x14ac:dyDescent="0.4">
      <c r="A13" s="100"/>
      <c r="B13" s="100"/>
      <c r="C13" s="101"/>
      <c r="D13" s="100"/>
      <c r="E13" s="59"/>
    </row>
    <row r="14" spans="1:5" ht="30" customHeight="1" x14ac:dyDescent="0.35">
      <c r="A14" s="102"/>
      <c r="B14" s="85" t="s">
        <v>20</v>
      </c>
      <c r="C14" s="86" t="s">
        <v>12</v>
      </c>
      <c r="D14" s="86" t="s">
        <v>13</v>
      </c>
      <c r="E14" s="87" t="s">
        <v>55</v>
      </c>
    </row>
    <row r="15" spans="1:5" ht="80.150000000000006" customHeight="1" x14ac:dyDescent="0.35">
      <c r="A15" s="81">
        <v>1</v>
      </c>
      <c r="B15" s="82" t="s">
        <v>21</v>
      </c>
      <c r="C15" s="28" t="s">
        <v>307</v>
      </c>
      <c r="D15" s="29"/>
      <c r="E15" s="80">
        <f>IF(C15="Met", 1, 0)</f>
        <v>1</v>
      </c>
    </row>
    <row r="16" spans="1:5" ht="50.15" customHeight="1" x14ac:dyDescent="0.35">
      <c r="A16" s="81">
        <v>2</v>
      </c>
      <c r="B16" s="82" t="s">
        <v>22</v>
      </c>
      <c r="C16" s="28" t="s">
        <v>307</v>
      </c>
      <c r="D16" s="29"/>
      <c r="E16" s="80">
        <f t="shared" ref="E16:E17" si="1">IF(C16="Met", 1, 0)</f>
        <v>1</v>
      </c>
    </row>
    <row r="17" spans="1:5" ht="50.15" customHeight="1" x14ac:dyDescent="0.35">
      <c r="A17" s="81">
        <v>3</v>
      </c>
      <c r="B17" s="82" t="s">
        <v>23</v>
      </c>
      <c r="C17" s="28" t="s">
        <v>307</v>
      </c>
      <c r="D17" s="29" t="s">
        <v>311</v>
      </c>
      <c r="E17" s="80">
        <f t="shared" si="1"/>
        <v>1</v>
      </c>
    </row>
    <row r="18" spans="1:5" s="4" customFormat="1" ht="15" customHeight="1" x14ac:dyDescent="0.35">
      <c r="A18" s="62"/>
      <c r="B18" s="63"/>
      <c r="C18" s="63"/>
      <c r="D18" s="64" t="s">
        <v>24</v>
      </c>
      <c r="E18" s="65">
        <f>SUM(E15:E17)</f>
        <v>3</v>
      </c>
    </row>
    <row r="19" spans="1:5" s="4" customFormat="1" ht="15" customHeight="1" thickBot="1" x14ac:dyDescent="0.4">
      <c r="A19" s="66"/>
      <c r="B19" s="67"/>
      <c r="C19" s="67"/>
      <c r="D19" s="68"/>
      <c r="E19" s="69" t="s">
        <v>25</v>
      </c>
    </row>
    <row r="20" spans="1:5" ht="15" thickBot="1" x14ac:dyDescent="0.4">
      <c r="A20" s="60"/>
      <c r="B20" s="60"/>
      <c r="C20" s="59"/>
      <c r="D20" s="60"/>
      <c r="E20" s="59"/>
    </row>
    <row r="21" spans="1:5" ht="100" customHeight="1" x14ac:dyDescent="0.35">
      <c r="A21" s="84"/>
      <c r="B21" s="85" t="s">
        <v>26</v>
      </c>
      <c r="C21" s="86" t="s">
        <v>12</v>
      </c>
      <c r="D21" s="86" t="s">
        <v>13</v>
      </c>
      <c r="E21" s="87" t="s">
        <v>55</v>
      </c>
    </row>
    <row r="22" spans="1:5" ht="50.15" customHeight="1" x14ac:dyDescent="0.35">
      <c r="A22" s="81">
        <v>1</v>
      </c>
      <c r="B22" s="82" t="s">
        <v>29</v>
      </c>
      <c r="C22" s="26" t="s">
        <v>307</v>
      </c>
      <c r="D22" s="27"/>
      <c r="E22" s="80">
        <f>IF(C22="Met", 1, 0)</f>
        <v>1</v>
      </c>
    </row>
    <row r="23" spans="1:5" ht="50.15" customHeight="1" x14ac:dyDescent="0.35">
      <c r="A23" s="81">
        <v>2</v>
      </c>
      <c r="B23" s="82" t="s">
        <v>27</v>
      </c>
      <c r="C23" s="26" t="s">
        <v>307</v>
      </c>
      <c r="D23" s="27"/>
      <c r="E23" s="80">
        <f t="shared" ref="E23:E24" si="2">IF(C23="Met", 1, 0)</f>
        <v>1</v>
      </c>
    </row>
    <row r="24" spans="1:5" ht="50.15" customHeight="1" x14ac:dyDescent="0.35">
      <c r="A24" s="81">
        <v>3</v>
      </c>
      <c r="B24" s="82" t="s">
        <v>30</v>
      </c>
      <c r="C24" s="26" t="s">
        <v>307</v>
      </c>
      <c r="D24" s="27" t="s">
        <v>312</v>
      </c>
      <c r="E24" s="80">
        <f t="shared" si="2"/>
        <v>1</v>
      </c>
    </row>
    <row r="25" spans="1:5" s="4" customFormat="1" ht="15" customHeight="1" x14ac:dyDescent="0.35">
      <c r="A25" s="62"/>
      <c r="B25" s="95"/>
      <c r="C25" s="95"/>
      <c r="D25" s="96" t="s">
        <v>28</v>
      </c>
      <c r="E25" s="65">
        <f>SUM(E22:E24)</f>
        <v>3</v>
      </c>
    </row>
    <row r="26" spans="1:5" s="4" customFormat="1" ht="15" customHeight="1" thickBot="1" x14ac:dyDescent="0.4">
      <c r="A26" s="97"/>
      <c r="B26" s="98"/>
      <c r="C26" s="98"/>
      <c r="D26" s="99"/>
      <c r="E26" s="69" t="s">
        <v>25</v>
      </c>
    </row>
    <row r="27" spans="1:5" ht="15" thickBot="1" x14ac:dyDescent="0.4">
      <c r="A27" s="60"/>
      <c r="B27" s="60"/>
      <c r="C27" s="59"/>
      <c r="D27" s="60"/>
      <c r="E27" s="59"/>
    </row>
    <row r="28" spans="1:5" ht="80" customHeight="1" x14ac:dyDescent="0.35">
      <c r="A28" s="84"/>
      <c r="B28" s="85" t="s">
        <v>291</v>
      </c>
      <c r="C28" s="86" t="s">
        <v>12</v>
      </c>
      <c r="D28" s="86" t="s">
        <v>13</v>
      </c>
      <c r="E28" s="87" t="s">
        <v>55</v>
      </c>
    </row>
    <row r="29" spans="1:5" ht="50.15" customHeight="1" x14ac:dyDescent="0.35">
      <c r="A29" s="81">
        <v>1</v>
      </c>
      <c r="B29" s="82" t="s">
        <v>31</v>
      </c>
      <c r="C29" s="26" t="s">
        <v>307</v>
      </c>
      <c r="D29" s="27" t="s">
        <v>313</v>
      </c>
      <c r="E29" s="80">
        <f>IF(C29="Met", 1, 0)</f>
        <v>1</v>
      </c>
    </row>
    <row r="30" spans="1:5" ht="80.150000000000006" customHeight="1" x14ac:dyDescent="0.35">
      <c r="A30" s="81">
        <v>2</v>
      </c>
      <c r="B30" s="82" t="s">
        <v>32</v>
      </c>
      <c r="C30" s="26" t="s">
        <v>307</v>
      </c>
      <c r="D30" s="27" t="s">
        <v>314</v>
      </c>
      <c r="E30" s="80">
        <f t="shared" ref="E30:E35" si="3">IF(C30="Met", 1, 0)</f>
        <v>1</v>
      </c>
    </row>
    <row r="31" spans="1:5" ht="50.15" customHeight="1" x14ac:dyDescent="0.35">
      <c r="A31" s="81">
        <v>3</v>
      </c>
      <c r="B31" s="82" t="s">
        <v>33</v>
      </c>
      <c r="C31" s="26" t="s">
        <v>307</v>
      </c>
      <c r="D31" s="27"/>
      <c r="E31" s="80">
        <f t="shared" si="3"/>
        <v>1</v>
      </c>
    </row>
    <row r="32" spans="1:5" ht="50.15" customHeight="1" x14ac:dyDescent="0.35">
      <c r="A32" s="81">
        <v>4</v>
      </c>
      <c r="B32" s="82" t="s">
        <v>34</v>
      </c>
      <c r="C32" s="26" t="s">
        <v>307</v>
      </c>
      <c r="D32" s="27"/>
      <c r="E32" s="80">
        <f t="shared" si="3"/>
        <v>1</v>
      </c>
    </row>
    <row r="33" spans="1:5" ht="80" customHeight="1" x14ac:dyDescent="0.35">
      <c r="A33" s="81">
        <v>5</v>
      </c>
      <c r="B33" s="82" t="s">
        <v>35</v>
      </c>
      <c r="C33" s="26" t="s">
        <v>307</v>
      </c>
      <c r="D33" s="27"/>
      <c r="E33" s="80">
        <f t="shared" si="3"/>
        <v>1</v>
      </c>
    </row>
    <row r="34" spans="1:5" ht="80" customHeight="1" x14ac:dyDescent="0.35">
      <c r="A34" s="81">
        <v>6</v>
      </c>
      <c r="B34" s="82" t="s">
        <v>36</v>
      </c>
      <c r="C34" s="26" t="s">
        <v>307</v>
      </c>
      <c r="D34" s="27"/>
      <c r="E34" s="80">
        <f t="shared" si="3"/>
        <v>1</v>
      </c>
    </row>
    <row r="35" spans="1:5" ht="50.15" customHeight="1" x14ac:dyDescent="0.35">
      <c r="A35" s="81">
        <v>7</v>
      </c>
      <c r="B35" s="82" t="s">
        <v>37</v>
      </c>
      <c r="C35" s="26" t="s">
        <v>307</v>
      </c>
      <c r="D35" s="27"/>
      <c r="E35" s="80">
        <f t="shared" si="3"/>
        <v>1</v>
      </c>
    </row>
    <row r="36" spans="1:5" s="4" customFormat="1" ht="15" customHeight="1" x14ac:dyDescent="0.35">
      <c r="A36" s="62"/>
      <c r="B36" s="88"/>
      <c r="C36" s="88"/>
      <c r="D36" s="89" t="s">
        <v>48</v>
      </c>
      <c r="E36" s="90">
        <f>SUM(E29:E35)</f>
        <v>7</v>
      </c>
    </row>
    <row r="37" spans="1:5" s="4" customFormat="1" ht="15" customHeight="1" thickBot="1" x14ac:dyDescent="0.4">
      <c r="A37" s="91"/>
      <c r="B37" s="92"/>
      <c r="C37" s="92"/>
      <c r="D37" s="93"/>
      <c r="E37" s="94" t="s">
        <v>49</v>
      </c>
    </row>
    <row r="38" spans="1:5" ht="15" thickBot="1" x14ac:dyDescent="0.4">
      <c r="A38" s="60"/>
      <c r="B38" s="60"/>
      <c r="C38" s="59"/>
      <c r="D38" s="60"/>
      <c r="E38" s="59"/>
    </row>
    <row r="39" spans="1:5" ht="40" customHeight="1" x14ac:dyDescent="0.35">
      <c r="A39" s="84"/>
      <c r="B39" s="85" t="s">
        <v>38</v>
      </c>
      <c r="C39" s="86" t="s">
        <v>12</v>
      </c>
      <c r="D39" s="86" t="s">
        <v>13</v>
      </c>
      <c r="E39" s="87" t="s">
        <v>55</v>
      </c>
    </row>
    <row r="40" spans="1:5" ht="50.15" customHeight="1" x14ac:dyDescent="0.35">
      <c r="A40" s="81">
        <v>1</v>
      </c>
      <c r="B40" s="82" t="s">
        <v>39</v>
      </c>
      <c r="C40" s="26" t="s">
        <v>307</v>
      </c>
      <c r="D40" s="27"/>
      <c r="E40" s="80">
        <f>IF(C40="Met", 1, 0)</f>
        <v>1</v>
      </c>
    </row>
    <row r="41" spans="1:5" ht="80" customHeight="1" x14ac:dyDescent="0.35">
      <c r="A41" s="81">
        <v>2</v>
      </c>
      <c r="B41" s="82" t="s">
        <v>40</v>
      </c>
      <c r="C41" s="26" t="s">
        <v>307</v>
      </c>
      <c r="D41" s="27"/>
      <c r="E41" s="80">
        <f t="shared" ref="E41:E43" si="4">IF(C41="Met", 1, 0)</f>
        <v>1</v>
      </c>
    </row>
    <row r="42" spans="1:5" ht="80" customHeight="1" x14ac:dyDescent="0.35">
      <c r="A42" s="81">
        <v>3</v>
      </c>
      <c r="B42" s="82" t="s">
        <v>41</v>
      </c>
      <c r="C42" s="26" t="s">
        <v>307</v>
      </c>
      <c r="D42" s="27" t="s">
        <v>315</v>
      </c>
      <c r="E42" s="80">
        <f t="shared" si="4"/>
        <v>1</v>
      </c>
    </row>
    <row r="43" spans="1:5" ht="50.15" customHeight="1" x14ac:dyDescent="0.35">
      <c r="A43" s="81">
        <v>4</v>
      </c>
      <c r="B43" s="82" t="s">
        <v>42</v>
      </c>
      <c r="C43" s="26" t="s">
        <v>307</v>
      </c>
      <c r="D43" s="27" t="s">
        <v>316</v>
      </c>
      <c r="E43" s="80">
        <f t="shared" si="4"/>
        <v>1</v>
      </c>
    </row>
    <row r="44" spans="1:5" s="4" customFormat="1" ht="15" customHeight="1" x14ac:dyDescent="0.35">
      <c r="A44" s="62"/>
      <c r="B44" s="63"/>
      <c r="C44" s="63"/>
      <c r="D44" s="64" t="s">
        <v>46</v>
      </c>
      <c r="E44" s="65">
        <f>SUM(E40:E43)</f>
        <v>4</v>
      </c>
    </row>
    <row r="45" spans="1:5" s="4" customFormat="1" ht="15" customHeight="1" thickBot="1" x14ac:dyDescent="0.4">
      <c r="A45" s="66"/>
      <c r="B45" s="67"/>
      <c r="C45" s="67"/>
      <c r="D45" s="68"/>
      <c r="E45" s="69" t="s">
        <v>47</v>
      </c>
    </row>
    <row r="46" spans="1:5" ht="15" thickBot="1" x14ac:dyDescent="0.4">
      <c r="A46" s="60"/>
      <c r="B46" s="60"/>
      <c r="C46" s="59"/>
      <c r="D46" s="60"/>
      <c r="E46" s="59"/>
    </row>
    <row r="47" spans="1:5" ht="60" customHeight="1" x14ac:dyDescent="0.35">
      <c r="A47" s="84"/>
      <c r="B47" s="85" t="s">
        <v>43</v>
      </c>
      <c r="C47" s="86" t="s">
        <v>12</v>
      </c>
      <c r="D47" s="86" t="s">
        <v>13</v>
      </c>
      <c r="E47" s="87" t="s">
        <v>55</v>
      </c>
    </row>
    <row r="48" spans="1:5" ht="80" customHeight="1" x14ac:dyDescent="0.35">
      <c r="A48" s="81">
        <v>1</v>
      </c>
      <c r="B48" s="82" t="s">
        <v>289</v>
      </c>
      <c r="C48" s="28" t="s">
        <v>307</v>
      </c>
      <c r="D48" s="27"/>
      <c r="E48" s="80">
        <f>IF(C48="Met", 1, 0)</f>
        <v>1</v>
      </c>
    </row>
    <row r="49" spans="1:5" ht="100" customHeight="1" x14ac:dyDescent="0.35">
      <c r="A49" s="81">
        <v>2</v>
      </c>
      <c r="B49" s="82" t="s">
        <v>290</v>
      </c>
      <c r="C49" s="28" t="s">
        <v>307</v>
      </c>
      <c r="D49" s="27"/>
      <c r="E49" s="80">
        <f>IF(C49="Met", 1, 0)</f>
        <v>1</v>
      </c>
    </row>
    <row r="50" spans="1:5" ht="50" customHeight="1" x14ac:dyDescent="0.35">
      <c r="A50" s="83">
        <v>5</v>
      </c>
      <c r="B50" s="82" t="s">
        <v>44</v>
      </c>
      <c r="C50" s="28" t="s">
        <v>307</v>
      </c>
      <c r="D50" s="27"/>
      <c r="E50" s="80">
        <f>IF(C50="Met", 1, 0)</f>
        <v>1</v>
      </c>
    </row>
    <row r="51" spans="1:5" s="4" customFormat="1" ht="15" customHeight="1" x14ac:dyDescent="0.35">
      <c r="A51" s="62"/>
      <c r="B51" s="63"/>
      <c r="C51" s="63"/>
      <c r="D51" s="64" t="s">
        <v>45</v>
      </c>
      <c r="E51" s="65">
        <f>SUM(E48:E50)</f>
        <v>3</v>
      </c>
    </row>
    <row r="52" spans="1:5" s="4" customFormat="1" ht="15" customHeight="1" thickBot="1" x14ac:dyDescent="0.4">
      <c r="A52" s="66"/>
      <c r="B52" s="67"/>
      <c r="C52" s="67"/>
      <c r="D52" s="68"/>
      <c r="E52" s="69" t="s">
        <v>25</v>
      </c>
    </row>
    <row r="53" spans="1:5" x14ac:dyDescent="0.35">
      <c r="A53" s="60"/>
      <c r="B53" s="60"/>
      <c r="C53" s="59"/>
      <c r="D53" s="60"/>
      <c r="E53" s="59"/>
    </row>
    <row r="54" spans="1:5" ht="15.5" x14ac:dyDescent="0.35">
      <c r="A54" s="60"/>
      <c r="B54" s="70" t="s">
        <v>50</v>
      </c>
      <c r="C54" s="70"/>
      <c r="D54" s="70"/>
      <c r="E54" s="59"/>
    </row>
    <row r="55" spans="1:5" ht="15" customHeight="1" thickBot="1" x14ac:dyDescent="0.4">
      <c r="A55" s="60"/>
      <c r="B55" s="71"/>
      <c r="C55" s="72"/>
      <c r="D55" s="72"/>
      <c r="E55" s="59"/>
    </row>
    <row r="56" spans="1:5" ht="15.5" x14ac:dyDescent="0.35">
      <c r="A56" s="60"/>
      <c r="B56" s="73" t="s">
        <v>51</v>
      </c>
      <c r="C56" s="74" t="s">
        <v>1</v>
      </c>
      <c r="D56" s="75"/>
      <c r="E56" s="59"/>
    </row>
    <row r="57" spans="1:5" ht="15.5" x14ac:dyDescent="0.35">
      <c r="A57" s="60"/>
      <c r="B57" s="76">
        <f>SUM(E11+E18+E25+E36+E44+E51)</f>
        <v>24</v>
      </c>
      <c r="C57" s="77" t="s">
        <v>282</v>
      </c>
      <c r="D57" s="78"/>
      <c r="E57" s="59"/>
    </row>
    <row r="58" spans="1:5" x14ac:dyDescent="0.35">
      <c r="A58" s="60"/>
      <c r="B58" s="79" t="s">
        <v>281</v>
      </c>
      <c r="C58" s="77" t="s">
        <v>283</v>
      </c>
      <c r="D58" s="78"/>
      <c r="E58" s="59"/>
    </row>
    <row r="59" spans="1:5" ht="50" customHeight="1" thickBot="1" x14ac:dyDescent="0.4">
      <c r="A59" s="60"/>
      <c r="B59" s="61" t="s">
        <v>2</v>
      </c>
      <c r="C59" s="49" t="s">
        <v>282</v>
      </c>
      <c r="D59" s="58"/>
      <c r="E59" s="59"/>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78" zoomScaleNormal="100" workbookViewId="0">
      <selection activeCell="D91" sqref="D90:D9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9</v>
      </c>
      <c r="B1" s="104"/>
      <c r="C1" s="139"/>
      <c r="D1" s="104"/>
      <c r="E1" s="104"/>
    </row>
    <row r="2" spans="1:5" ht="15.5" x14ac:dyDescent="0.35">
      <c r="A2" s="140"/>
      <c r="B2" s="60"/>
      <c r="C2" s="59"/>
      <c r="D2" s="60"/>
      <c r="E2" s="59"/>
    </row>
    <row r="3" spans="1:5" ht="15.5" x14ac:dyDescent="0.35">
      <c r="A3" s="141" t="s">
        <v>52</v>
      </c>
      <c r="B3" s="141"/>
      <c r="C3" s="142"/>
      <c r="D3" s="141"/>
      <c r="E3" s="141"/>
    </row>
    <row r="4" spans="1:5" x14ac:dyDescent="0.35">
      <c r="A4" s="60"/>
      <c r="B4" s="60"/>
      <c r="C4" s="59"/>
      <c r="D4" s="60"/>
      <c r="E4" s="59"/>
    </row>
    <row r="5" spans="1:5" ht="18.5" x14ac:dyDescent="0.45">
      <c r="A5" s="143" t="s">
        <v>0</v>
      </c>
      <c r="B5" s="143"/>
      <c r="C5" s="144"/>
      <c r="D5" s="143"/>
      <c r="E5" s="143"/>
    </row>
    <row r="6" spans="1:5" ht="15" thickBot="1" x14ac:dyDescent="0.4">
      <c r="A6" s="60"/>
      <c r="B6" s="60"/>
      <c r="C6" s="59"/>
      <c r="D6" s="60"/>
      <c r="E6" s="59"/>
    </row>
    <row r="7" spans="1:5" ht="30" customHeight="1" x14ac:dyDescent="0.35">
      <c r="A7" s="134"/>
      <c r="B7" s="85" t="s">
        <v>53</v>
      </c>
      <c r="C7" s="86"/>
      <c r="D7" s="85"/>
      <c r="E7" s="135"/>
    </row>
    <row r="8" spans="1:5" ht="30" customHeight="1" x14ac:dyDescent="0.35">
      <c r="A8" s="136"/>
      <c r="B8" s="137" t="s">
        <v>54</v>
      </c>
      <c r="C8" s="128" t="s">
        <v>12</v>
      </c>
      <c r="D8" s="128" t="s">
        <v>13</v>
      </c>
      <c r="E8" s="129" t="s">
        <v>55</v>
      </c>
    </row>
    <row r="9" spans="1:5" ht="100" customHeight="1" x14ac:dyDescent="0.35">
      <c r="A9" s="81">
        <v>1</v>
      </c>
      <c r="B9" s="82" t="s">
        <v>56</v>
      </c>
      <c r="C9" s="26" t="s">
        <v>317</v>
      </c>
      <c r="D9" s="38"/>
      <c r="E9" s="112">
        <f>IF(C9="Fully met", 1, IF(C9="Partially met",0.5, 0))</f>
        <v>1</v>
      </c>
    </row>
    <row r="10" spans="1:5" ht="80.150000000000006" customHeight="1" x14ac:dyDescent="0.35">
      <c r="A10" s="81">
        <v>2</v>
      </c>
      <c r="B10" s="82" t="s">
        <v>57</v>
      </c>
      <c r="C10" s="26" t="s">
        <v>317</v>
      </c>
      <c r="D10" s="38"/>
      <c r="E10" s="112">
        <f t="shared" ref="E10:E20" si="0">IF(C10="Fully met", 1, IF(C10="Partially met",0.5, 0))</f>
        <v>1</v>
      </c>
    </row>
    <row r="11" spans="1:5" ht="80" customHeight="1" x14ac:dyDescent="0.35">
      <c r="A11" s="81">
        <v>3</v>
      </c>
      <c r="B11" s="138" t="s">
        <v>261</v>
      </c>
      <c r="C11" s="26" t="s">
        <v>317</v>
      </c>
      <c r="D11" s="38"/>
      <c r="E11" s="112">
        <f t="shared" si="0"/>
        <v>1</v>
      </c>
    </row>
    <row r="12" spans="1:5" ht="50.15" customHeight="1" x14ac:dyDescent="0.35">
      <c r="A12" s="81">
        <v>4</v>
      </c>
      <c r="B12" s="82" t="s">
        <v>58</v>
      </c>
      <c r="C12" s="26" t="s">
        <v>317</v>
      </c>
      <c r="D12" s="38"/>
      <c r="E12" s="112">
        <f t="shared" si="0"/>
        <v>1</v>
      </c>
    </row>
    <row r="13" spans="1:5" ht="50.15" customHeight="1" x14ac:dyDescent="0.35">
      <c r="A13" s="81">
        <v>5</v>
      </c>
      <c r="B13" s="82" t="s">
        <v>59</v>
      </c>
      <c r="C13" s="26" t="s">
        <v>317</v>
      </c>
      <c r="D13" s="38"/>
      <c r="E13" s="112">
        <f t="shared" si="0"/>
        <v>1</v>
      </c>
    </row>
    <row r="14" spans="1:5" ht="50.15" customHeight="1" x14ac:dyDescent="0.35">
      <c r="A14" s="81">
        <v>6</v>
      </c>
      <c r="B14" s="82" t="s">
        <v>60</v>
      </c>
      <c r="C14" s="26" t="s">
        <v>318</v>
      </c>
      <c r="D14" s="38" t="s">
        <v>319</v>
      </c>
      <c r="E14" s="112">
        <f t="shared" si="0"/>
        <v>0.5</v>
      </c>
    </row>
    <row r="15" spans="1:5" ht="50.15" customHeight="1" x14ac:dyDescent="0.35">
      <c r="A15" s="81">
        <v>7</v>
      </c>
      <c r="B15" s="82" t="s">
        <v>61</v>
      </c>
      <c r="C15" s="26" t="s">
        <v>317</v>
      </c>
      <c r="D15" s="38"/>
      <c r="E15" s="112">
        <f t="shared" si="0"/>
        <v>1</v>
      </c>
    </row>
    <row r="16" spans="1:5" ht="50.15" customHeight="1" x14ac:dyDescent="0.35">
      <c r="A16" s="81">
        <v>8</v>
      </c>
      <c r="B16" s="82" t="s">
        <v>62</v>
      </c>
      <c r="C16" s="26" t="s">
        <v>318</v>
      </c>
      <c r="D16" s="38" t="s">
        <v>320</v>
      </c>
      <c r="E16" s="112">
        <f t="shared" si="0"/>
        <v>0.5</v>
      </c>
    </row>
    <row r="17" spans="1:5" ht="50.15" customHeight="1" x14ac:dyDescent="0.35">
      <c r="A17" s="81">
        <v>9</v>
      </c>
      <c r="B17" s="82" t="s">
        <v>63</v>
      </c>
      <c r="C17" s="26" t="s">
        <v>317</v>
      </c>
      <c r="D17" s="38" t="s">
        <v>321</v>
      </c>
      <c r="E17" s="112">
        <f t="shared" si="0"/>
        <v>1</v>
      </c>
    </row>
    <row r="18" spans="1:5" ht="50.15" customHeight="1" x14ac:dyDescent="0.35">
      <c r="A18" s="81">
        <v>10</v>
      </c>
      <c r="B18" s="82" t="s">
        <v>64</v>
      </c>
      <c r="C18" s="26" t="s">
        <v>317</v>
      </c>
      <c r="D18" s="38"/>
      <c r="E18" s="112">
        <f t="shared" si="0"/>
        <v>1</v>
      </c>
    </row>
    <row r="19" spans="1:5" ht="50.15" customHeight="1" x14ac:dyDescent="0.35">
      <c r="A19" s="81">
        <v>11</v>
      </c>
      <c r="B19" s="82" t="s">
        <v>65</v>
      </c>
      <c r="C19" s="26" t="s">
        <v>317</v>
      </c>
      <c r="D19" s="38"/>
      <c r="E19" s="112">
        <f t="shared" si="0"/>
        <v>1</v>
      </c>
    </row>
    <row r="20" spans="1:5" ht="50.15" customHeight="1" x14ac:dyDescent="0.35">
      <c r="A20" s="81">
        <v>12</v>
      </c>
      <c r="B20" s="82" t="s">
        <v>66</v>
      </c>
      <c r="C20" s="26" t="s">
        <v>317</v>
      </c>
      <c r="D20" s="38"/>
      <c r="E20" s="112">
        <f t="shared" si="0"/>
        <v>1</v>
      </c>
    </row>
    <row r="21" spans="1:5" s="4" customFormat="1" ht="15.65" customHeight="1" x14ac:dyDescent="0.35">
      <c r="A21" s="113"/>
      <c r="B21" s="114"/>
      <c r="C21" s="115"/>
      <c r="D21" s="116" t="s">
        <v>67</v>
      </c>
      <c r="E21" s="65">
        <f>SUM(E9:E20)</f>
        <v>11</v>
      </c>
    </row>
    <row r="22" spans="1:5" ht="14.5" customHeight="1" thickBot="1" x14ac:dyDescent="0.4">
      <c r="A22" s="117"/>
      <c r="B22" s="118"/>
      <c r="C22" s="119"/>
      <c r="D22" s="120"/>
      <c r="E22" s="111" t="s">
        <v>68</v>
      </c>
    </row>
    <row r="23" spans="1:5" ht="15" thickBot="1" x14ac:dyDescent="0.4">
      <c r="A23" s="60"/>
      <c r="B23" s="60"/>
      <c r="C23" s="59"/>
      <c r="D23" s="60"/>
      <c r="E23" s="59"/>
    </row>
    <row r="24" spans="1:5" ht="30" customHeight="1" x14ac:dyDescent="0.35">
      <c r="A24" s="134"/>
      <c r="B24" s="85" t="s">
        <v>69</v>
      </c>
      <c r="C24" s="86"/>
      <c r="D24" s="85"/>
      <c r="E24" s="135"/>
    </row>
    <row r="25" spans="1:5" ht="30" customHeight="1" x14ac:dyDescent="0.35">
      <c r="A25" s="136"/>
      <c r="B25" s="137" t="s">
        <v>54</v>
      </c>
      <c r="C25" s="128" t="s">
        <v>12</v>
      </c>
      <c r="D25" s="128" t="s">
        <v>13</v>
      </c>
      <c r="E25" s="129" t="s">
        <v>55</v>
      </c>
    </row>
    <row r="26" spans="1:5" ht="50.15" customHeight="1" x14ac:dyDescent="0.35">
      <c r="A26" s="81">
        <v>1</v>
      </c>
      <c r="B26" s="131" t="s">
        <v>70</v>
      </c>
      <c r="C26" s="28" t="s">
        <v>317</v>
      </c>
      <c r="D26" s="25"/>
      <c r="E26" s="112">
        <f>IF(C26="Fully met", 1, IF(C26="Partially met",0.5, 0))</f>
        <v>1</v>
      </c>
    </row>
    <row r="27" spans="1:5" ht="150" customHeight="1" x14ac:dyDescent="0.35">
      <c r="A27" s="132">
        <v>2</v>
      </c>
      <c r="B27" s="82" t="s">
        <v>292</v>
      </c>
      <c r="C27" s="36" t="s">
        <v>318</v>
      </c>
      <c r="D27" s="38" t="s">
        <v>322</v>
      </c>
      <c r="E27" s="130">
        <f t="shared" ref="E27" si="1">IF(C27="Fully met", 1, IF(C27="Partially met",0.5, 0))</f>
        <v>0.5</v>
      </c>
    </row>
    <row r="28" spans="1:5" ht="93" x14ac:dyDescent="0.35">
      <c r="A28" s="81">
        <v>3</v>
      </c>
      <c r="B28" s="133" t="s">
        <v>71</v>
      </c>
      <c r="C28" s="26" t="s">
        <v>317</v>
      </c>
      <c r="D28" s="38"/>
      <c r="E28" s="112">
        <f>IF(C28="Fully met", 1, IF(C28="Partially met",0.5, 0))</f>
        <v>1</v>
      </c>
    </row>
    <row r="29" spans="1:5" ht="31" x14ac:dyDescent="0.35">
      <c r="A29" s="81">
        <v>4</v>
      </c>
      <c r="B29" s="82" t="s">
        <v>72</v>
      </c>
      <c r="C29" s="26" t="s">
        <v>317</v>
      </c>
      <c r="D29" s="38"/>
      <c r="E29" s="112">
        <f t="shared" ref="E29:E48" si="2">IF(C29="Fully met", 1, IF(C29="Partially met",0.5, 0))</f>
        <v>1</v>
      </c>
    </row>
    <row r="30" spans="1:5" ht="31" x14ac:dyDescent="0.35">
      <c r="A30" s="81">
        <v>5</v>
      </c>
      <c r="B30" s="82" t="s">
        <v>73</v>
      </c>
      <c r="C30" s="26" t="s">
        <v>317</v>
      </c>
      <c r="D30" s="38"/>
      <c r="E30" s="112">
        <f t="shared" si="2"/>
        <v>1</v>
      </c>
    </row>
    <row r="31" spans="1:5" ht="46.5" x14ac:dyDescent="0.35">
      <c r="A31" s="81">
        <v>6</v>
      </c>
      <c r="B31" s="82" t="s">
        <v>74</v>
      </c>
      <c r="C31" s="26" t="s">
        <v>317</v>
      </c>
      <c r="D31" s="38"/>
      <c r="E31" s="112">
        <f t="shared" si="2"/>
        <v>1</v>
      </c>
    </row>
    <row r="32" spans="1:5" ht="31" x14ac:dyDescent="0.35">
      <c r="A32" s="81">
        <v>7</v>
      </c>
      <c r="B32" s="82" t="s">
        <v>75</v>
      </c>
      <c r="C32" s="26" t="s">
        <v>317</v>
      </c>
      <c r="D32" s="38"/>
      <c r="E32" s="112">
        <f t="shared" si="2"/>
        <v>1</v>
      </c>
    </row>
    <row r="33" spans="1:5" ht="46.5" x14ac:dyDescent="0.35">
      <c r="A33" s="81">
        <v>8</v>
      </c>
      <c r="B33" s="82" t="s">
        <v>76</v>
      </c>
      <c r="C33" s="26" t="s">
        <v>317</v>
      </c>
      <c r="D33" s="38"/>
      <c r="E33" s="112">
        <f t="shared" si="2"/>
        <v>1</v>
      </c>
    </row>
    <row r="34" spans="1:5" ht="46.5" x14ac:dyDescent="0.35">
      <c r="A34" s="81">
        <v>9</v>
      </c>
      <c r="B34" s="82" t="s">
        <v>109</v>
      </c>
      <c r="C34" s="26" t="s">
        <v>317</v>
      </c>
      <c r="D34" s="38"/>
      <c r="E34" s="112">
        <f t="shared" si="2"/>
        <v>1</v>
      </c>
    </row>
    <row r="35" spans="1:5" ht="31" x14ac:dyDescent="0.35">
      <c r="A35" s="81">
        <v>10</v>
      </c>
      <c r="B35" s="82" t="s">
        <v>77</v>
      </c>
      <c r="C35" s="26" t="s">
        <v>317</v>
      </c>
      <c r="D35" s="38"/>
      <c r="E35" s="112">
        <f t="shared" si="2"/>
        <v>1</v>
      </c>
    </row>
    <row r="36" spans="1:5" ht="31" x14ac:dyDescent="0.35">
      <c r="A36" s="81">
        <v>11</v>
      </c>
      <c r="B36" s="82" t="s">
        <v>78</v>
      </c>
      <c r="C36" s="26" t="s">
        <v>317</v>
      </c>
      <c r="D36" s="38"/>
      <c r="E36" s="112">
        <f t="shared" si="2"/>
        <v>1</v>
      </c>
    </row>
    <row r="37" spans="1:5" ht="31" x14ac:dyDescent="0.35">
      <c r="A37" s="81">
        <v>12</v>
      </c>
      <c r="B37" s="82" t="s">
        <v>79</v>
      </c>
      <c r="C37" s="26" t="s">
        <v>317</v>
      </c>
      <c r="D37" s="38"/>
      <c r="E37" s="112">
        <f t="shared" si="2"/>
        <v>1</v>
      </c>
    </row>
    <row r="38" spans="1:5" ht="31" x14ac:dyDescent="0.35">
      <c r="A38" s="81">
        <v>13</v>
      </c>
      <c r="B38" s="82" t="s">
        <v>80</v>
      </c>
      <c r="C38" s="26" t="s">
        <v>317</v>
      </c>
      <c r="D38" s="38"/>
      <c r="E38" s="112">
        <f t="shared" si="2"/>
        <v>1</v>
      </c>
    </row>
    <row r="39" spans="1:5" ht="62" x14ac:dyDescent="0.35">
      <c r="A39" s="81">
        <v>14</v>
      </c>
      <c r="B39" s="82" t="s">
        <v>81</v>
      </c>
      <c r="C39" s="26" t="s">
        <v>309</v>
      </c>
      <c r="D39" s="38" t="s">
        <v>323</v>
      </c>
      <c r="E39" s="112">
        <f t="shared" si="2"/>
        <v>0</v>
      </c>
    </row>
    <row r="40" spans="1:5" ht="15.5" x14ac:dyDescent="0.35">
      <c r="A40" s="81">
        <v>15</v>
      </c>
      <c r="B40" s="82" t="s">
        <v>82</v>
      </c>
      <c r="C40" s="26" t="s">
        <v>317</v>
      </c>
      <c r="D40" s="38"/>
      <c r="E40" s="112">
        <f t="shared" si="2"/>
        <v>1</v>
      </c>
    </row>
    <row r="41" spans="1:5" ht="124" x14ac:dyDescent="0.35">
      <c r="A41" s="81">
        <v>16</v>
      </c>
      <c r="B41" s="82" t="s">
        <v>83</v>
      </c>
      <c r="C41" s="26" t="s">
        <v>318</v>
      </c>
      <c r="D41" s="38" t="s">
        <v>324</v>
      </c>
      <c r="E41" s="112">
        <f t="shared" si="2"/>
        <v>0.5</v>
      </c>
    </row>
    <row r="42" spans="1:5" ht="31" x14ac:dyDescent="0.35">
      <c r="A42" s="81">
        <v>17</v>
      </c>
      <c r="B42" s="82" t="s">
        <v>84</v>
      </c>
      <c r="C42" s="26" t="s">
        <v>317</v>
      </c>
      <c r="D42" s="38"/>
      <c r="E42" s="112">
        <f t="shared" si="2"/>
        <v>1</v>
      </c>
    </row>
    <row r="43" spans="1:5" ht="31" x14ac:dyDescent="0.35">
      <c r="A43" s="81">
        <v>18</v>
      </c>
      <c r="B43" s="82" t="s">
        <v>85</v>
      </c>
      <c r="C43" s="26" t="s">
        <v>317</v>
      </c>
      <c r="D43" s="38"/>
      <c r="E43" s="112">
        <f t="shared" si="2"/>
        <v>1</v>
      </c>
    </row>
    <row r="44" spans="1:5" ht="246.5" x14ac:dyDescent="0.35">
      <c r="A44" s="81">
        <v>19</v>
      </c>
      <c r="B44" s="82" t="s">
        <v>86</v>
      </c>
      <c r="C44" s="26" t="s">
        <v>318</v>
      </c>
      <c r="D44" s="207" t="s">
        <v>325</v>
      </c>
      <c r="E44" s="112">
        <f t="shared" si="2"/>
        <v>0.5</v>
      </c>
    </row>
    <row r="45" spans="1:5" ht="31" x14ac:dyDescent="0.35">
      <c r="A45" s="81">
        <v>20</v>
      </c>
      <c r="B45" s="82" t="s">
        <v>87</v>
      </c>
      <c r="C45" s="26" t="s">
        <v>317</v>
      </c>
      <c r="D45" s="38"/>
      <c r="E45" s="112">
        <f t="shared" si="2"/>
        <v>1</v>
      </c>
    </row>
    <row r="46" spans="1:5" ht="279" x14ac:dyDescent="0.35">
      <c r="A46" s="81">
        <v>21</v>
      </c>
      <c r="B46" s="82" t="s">
        <v>88</v>
      </c>
      <c r="C46" s="26" t="s">
        <v>318</v>
      </c>
      <c r="D46" s="38" t="s">
        <v>326</v>
      </c>
      <c r="E46" s="112">
        <f t="shared" si="2"/>
        <v>0.5</v>
      </c>
    </row>
    <row r="47" spans="1:5" ht="31" x14ac:dyDescent="0.35">
      <c r="A47" s="81">
        <v>22</v>
      </c>
      <c r="B47" s="82" t="s">
        <v>89</v>
      </c>
      <c r="C47" s="26" t="s">
        <v>317</v>
      </c>
      <c r="D47" s="38"/>
      <c r="E47" s="112">
        <f t="shared" si="2"/>
        <v>1</v>
      </c>
    </row>
    <row r="48" spans="1:5" ht="409.5" x14ac:dyDescent="0.35">
      <c r="A48" s="81">
        <v>23</v>
      </c>
      <c r="B48" s="82" t="s">
        <v>90</v>
      </c>
      <c r="C48" s="26" t="s">
        <v>318</v>
      </c>
      <c r="D48" s="38" t="s">
        <v>327</v>
      </c>
      <c r="E48" s="112">
        <f t="shared" si="2"/>
        <v>0.5</v>
      </c>
    </row>
    <row r="49" spans="1:5" ht="15.5" customHeight="1" x14ac:dyDescent="0.35">
      <c r="A49" s="113"/>
      <c r="B49" s="114"/>
      <c r="C49" s="115"/>
      <c r="D49" s="116" t="s">
        <v>67</v>
      </c>
      <c r="E49" s="65">
        <f>SUM(E26:E48)</f>
        <v>19.5</v>
      </c>
    </row>
    <row r="50" spans="1:5" ht="15" customHeight="1" thickBot="1" x14ac:dyDescent="0.4">
      <c r="A50" s="117"/>
      <c r="B50" s="118"/>
      <c r="C50" s="119"/>
      <c r="D50" s="120"/>
      <c r="E50" s="111" t="s">
        <v>110</v>
      </c>
    </row>
    <row r="51" spans="1:5" ht="15" customHeight="1" thickBot="1" x14ac:dyDescent="0.4">
      <c r="A51" s="60"/>
      <c r="B51" s="60"/>
      <c r="C51" s="59"/>
      <c r="D51" s="60"/>
      <c r="E51" s="59"/>
    </row>
    <row r="52" spans="1:5" ht="30" customHeight="1" x14ac:dyDescent="0.35">
      <c r="A52" s="84"/>
      <c r="B52" s="123" t="s">
        <v>91</v>
      </c>
      <c r="C52" s="124"/>
      <c r="D52" s="123"/>
      <c r="E52" s="125"/>
    </row>
    <row r="53" spans="1:5" ht="30" customHeight="1" x14ac:dyDescent="0.35">
      <c r="A53" s="126"/>
      <c r="B53" s="127" t="s">
        <v>54</v>
      </c>
      <c r="C53" s="128" t="s">
        <v>12</v>
      </c>
      <c r="D53" s="128" t="s">
        <v>13</v>
      </c>
      <c r="E53" s="129" t="s">
        <v>55</v>
      </c>
    </row>
    <row r="54" spans="1:5" ht="50.15" customHeight="1" x14ac:dyDescent="0.35">
      <c r="A54" s="81">
        <v>1</v>
      </c>
      <c r="B54" s="82" t="s">
        <v>305</v>
      </c>
      <c r="C54" s="26" t="s">
        <v>317</v>
      </c>
      <c r="D54" s="38"/>
      <c r="E54" s="112">
        <f>IF(C54="Fully met", 1, IF(C54="Partially met",0.5, 0))</f>
        <v>1</v>
      </c>
    </row>
    <row r="55" spans="1:5" ht="80.150000000000006" customHeight="1" x14ac:dyDescent="0.35">
      <c r="A55" s="81">
        <v>2</v>
      </c>
      <c r="B55" s="82" t="s">
        <v>92</v>
      </c>
      <c r="C55" s="26" t="s">
        <v>317</v>
      </c>
      <c r="D55" s="38"/>
      <c r="E55" s="112">
        <f t="shared" ref="E55:E64" si="3">IF(C55="Fully met", 1, IF(C55="Partially met",0.5, 0))</f>
        <v>1</v>
      </c>
    </row>
    <row r="56" spans="1:5" ht="80.150000000000006" customHeight="1" x14ac:dyDescent="0.35">
      <c r="A56" s="81">
        <v>3</v>
      </c>
      <c r="B56" s="82" t="s">
        <v>93</v>
      </c>
      <c r="C56" s="26" t="s">
        <v>317</v>
      </c>
      <c r="D56" s="38"/>
      <c r="E56" s="112">
        <f t="shared" si="3"/>
        <v>1</v>
      </c>
    </row>
    <row r="57" spans="1:5" ht="50.15" customHeight="1" x14ac:dyDescent="0.35">
      <c r="A57" s="81">
        <v>4</v>
      </c>
      <c r="B57" s="82" t="s">
        <v>94</v>
      </c>
      <c r="C57" s="26" t="s">
        <v>317</v>
      </c>
      <c r="D57" s="38"/>
      <c r="E57" s="112">
        <f t="shared" si="3"/>
        <v>1</v>
      </c>
    </row>
    <row r="58" spans="1:5" ht="50.15" customHeight="1" x14ac:dyDescent="0.35">
      <c r="A58" s="81">
        <v>5</v>
      </c>
      <c r="B58" s="82" t="s">
        <v>95</v>
      </c>
      <c r="C58" s="26" t="s">
        <v>317</v>
      </c>
      <c r="D58" s="38"/>
      <c r="E58" s="112">
        <f t="shared" si="3"/>
        <v>1</v>
      </c>
    </row>
    <row r="59" spans="1:5" ht="50.15" customHeight="1" x14ac:dyDescent="0.35">
      <c r="A59" s="81">
        <v>6</v>
      </c>
      <c r="B59" s="82" t="s">
        <v>96</v>
      </c>
      <c r="C59" s="26" t="s">
        <v>317</v>
      </c>
      <c r="D59" s="38"/>
      <c r="E59" s="112">
        <f t="shared" si="3"/>
        <v>1</v>
      </c>
    </row>
    <row r="60" spans="1:5" ht="50.15" customHeight="1" x14ac:dyDescent="0.35">
      <c r="A60" s="81">
        <v>7</v>
      </c>
      <c r="B60" s="82" t="s">
        <v>97</v>
      </c>
      <c r="C60" s="26" t="s">
        <v>317</v>
      </c>
      <c r="D60" s="38"/>
      <c r="E60" s="112">
        <f t="shared" si="3"/>
        <v>1</v>
      </c>
    </row>
    <row r="61" spans="1:5" ht="50.15" customHeight="1" x14ac:dyDescent="0.35">
      <c r="A61" s="81">
        <v>8</v>
      </c>
      <c r="B61" s="82" t="s">
        <v>98</v>
      </c>
      <c r="C61" s="26" t="s">
        <v>317</v>
      </c>
      <c r="D61" s="38"/>
      <c r="E61" s="112">
        <f t="shared" si="3"/>
        <v>1</v>
      </c>
    </row>
    <row r="62" spans="1:5" ht="50.15" customHeight="1" x14ac:dyDescent="0.35">
      <c r="A62" s="81">
        <v>9</v>
      </c>
      <c r="B62" s="82" t="s">
        <v>99</v>
      </c>
      <c r="C62" s="26" t="s">
        <v>317</v>
      </c>
      <c r="D62" s="38"/>
      <c r="E62" s="112">
        <f t="shared" si="3"/>
        <v>1</v>
      </c>
    </row>
    <row r="63" spans="1:5" ht="50.15" customHeight="1" x14ac:dyDescent="0.35">
      <c r="A63" s="81">
        <v>10</v>
      </c>
      <c r="B63" s="82" t="s">
        <v>89</v>
      </c>
      <c r="C63" s="26" t="s">
        <v>317</v>
      </c>
      <c r="D63" s="38" t="s">
        <v>328</v>
      </c>
      <c r="E63" s="112">
        <f t="shared" si="3"/>
        <v>1</v>
      </c>
    </row>
    <row r="64" spans="1:5" ht="50.15" customHeight="1" x14ac:dyDescent="0.35">
      <c r="A64" s="81">
        <v>11</v>
      </c>
      <c r="B64" s="82" t="s">
        <v>100</v>
      </c>
      <c r="C64" s="26" t="s">
        <v>309</v>
      </c>
      <c r="D64" s="38" t="s">
        <v>329</v>
      </c>
      <c r="E64" s="112">
        <f t="shared" si="3"/>
        <v>0</v>
      </c>
    </row>
    <row r="65" spans="1:5" ht="15.5" customHeight="1" x14ac:dyDescent="0.35">
      <c r="A65" s="113"/>
      <c r="B65" s="114"/>
      <c r="C65" s="115"/>
      <c r="D65" s="116" t="s">
        <v>67</v>
      </c>
      <c r="E65" s="65">
        <f>SUM(E54:E64)</f>
        <v>10</v>
      </c>
    </row>
    <row r="66" spans="1:5" ht="15" customHeight="1" thickBot="1" x14ac:dyDescent="0.4">
      <c r="A66" s="117"/>
      <c r="B66" s="118"/>
      <c r="C66" s="119"/>
      <c r="D66" s="120"/>
      <c r="E66" s="111" t="s">
        <v>111</v>
      </c>
    </row>
    <row r="67" spans="1:5" ht="15" thickBot="1" x14ac:dyDescent="0.4">
      <c r="A67" s="121"/>
      <c r="B67" s="121"/>
      <c r="C67" s="122"/>
      <c r="D67" s="121"/>
      <c r="E67" s="122"/>
    </row>
    <row r="68" spans="1:5" ht="30" customHeight="1" x14ac:dyDescent="0.35">
      <c r="A68" s="84"/>
      <c r="B68" s="123" t="s">
        <v>101</v>
      </c>
      <c r="C68" s="124"/>
      <c r="D68" s="123"/>
      <c r="E68" s="125"/>
    </row>
    <row r="69" spans="1:5" ht="30" customHeight="1" x14ac:dyDescent="0.35">
      <c r="A69" s="126"/>
      <c r="B69" s="127" t="s">
        <v>54</v>
      </c>
      <c r="C69" s="128" t="s">
        <v>12</v>
      </c>
      <c r="D69" s="128" t="s">
        <v>13</v>
      </c>
      <c r="E69" s="129" t="s">
        <v>55</v>
      </c>
    </row>
    <row r="70" spans="1:5" ht="50.15" customHeight="1" x14ac:dyDescent="0.35">
      <c r="A70" s="81">
        <v>1</v>
      </c>
      <c r="B70" s="82" t="s">
        <v>102</v>
      </c>
      <c r="C70" s="26" t="s">
        <v>317</v>
      </c>
      <c r="D70" s="38"/>
      <c r="E70" s="112">
        <f>IF(C70="Fully met", 1, IF(C70="Partially met",0.5, 0))</f>
        <v>1</v>
      </c>
    </row>
    <row r="71" spans="1:5" ht="50.15" customHeight="1" x14ac:dyDescent="0.35">
      <c r="A71" s="81">
        <v>2</v>
      </c>
      <c r="B71" s="82" t="s">
        <v>103</v>
      </c>
      <c r="C71" s="26" t="s">
        <v>317</v>
      </c>
      <c r="D71" s="38"/>
      <c r="E71" s="112">
        <f t="shared" ref="E71:E78" si="4">IF(C71="Fully met", 1, IF(C71="Partially met",0.5, 0))</f>
        <v>1</v>
      </c>
    </row>
    <row r="72" spans="1:5" ht="50.15" customHeight="1" x14ac:dyDescent="0.35">
      <c r="A72" s="81">
        <v>3</v>
      </c>
      <c r="B72" s="82" t="s">
        <v>104</v>
      </c>
      <c r="C72" s="26" t="s">
        <v>317</v>
      </c>
      <c r="D72" s="38"/>
      <c r="E72" s="112">
        <f t="shared" si="4"/>
        <v>1</v>
      </c>
    </row>
    <row r="73" spans="1:5" ht="80.150000000000006" customHeight="1" x14ac:dyDescent="0.35">
      <c r="A73" s="81">
        <v>4</v>
      </c>
      <c r="B73" s="82" t="s">
        <v>105</v>
      </c>
      <c r="C73" s="26" t="s">
        <v>317</v>
      </c>
      <c r="D73" s="38"/>
      <c r="E73" s="112">
        <f t="shared" si="4"/>
        <v>1</v>
      </c>
    </row>
    <row r="74" spans="1:5" ht="50.15" customHeight="1" x14ac:dyDescent="0.35">
      <c r="A74" s="81">
        <v>5</v>
      </c>
      <c r="B74" s="82" t="s">
        <v>106</v>
      </c>
      <c r="C74" s="26" t="s">
        <v>317</v>
      </c>
      <c r="D74" s="38"/>
      <c r="E74" s="112">
        <f t="shared" si="4"/>
        <v>1</v>
      </c>
    </row>
    <row r="75" spans="1:5" ht="50.15" customHeight="1" x14ac:dyDescent="0.35">
      <c r="A75" s="81">
        <v>6</v>
      </c>
      <c r="B75" s="82" t="s">
        <v>107</v>
      </c>
      <c r="C75" s="26" t="s">
        <v>318</v>
      </c>
      <c r="D75" s="38" t="s">
        <v>330</v>
      </c>
      <c r="E75" s="112">
        <f t="shared" si="4"/>
        <v>0.5</v>
      </c>
    </row>
    <row r="76" spans="1:5" ht="50.15" customHeight="1" x14ac:dyDescent="0.35">
      <c r="A76" s="81">
        <v>7</v>
      </c>
      <c r="B76" s="82" t="s">
        <v>186</v>
      </c>
      <c r="C76" s="26" t="s">
        <v>317</v>
      </c>
      <c r="D76" s="38"/>
      <c r="E76" s="112">
        <f t="shared" si="4"/>
        <v>1</v>
      </c>
    </row>
    <row r="77" spans="1:5" ht="80" customHeight="1" x14ac:dyDescent="0.35">
      <c r="A77" s="81">
        <v>8</v>
      </c>
      <c r="B77" s="82" t="s">
        <v>263</v>
      </c>
      <c r="C77" s="26" t="s">
        <v>317</v>
      </c>
      <c r="D77" s="38"/>
      <c r="E77" s="112">
        <f t="shared" si="4"/>
        <v>1</v>
      </c>
    </row>
    <row r="78" spans="1:5" ht="50.15" customHeight="1" x14ac:dyDescent="0.35">
      <c r="A78" s="81">
        <v>9</v>
      </c>
      <c r="B78" s="82" t="s">
        <v>108</v>
      </c>
      <c r="C78" s="26" t="s">
        <v>317</v>
      </c>
      <c r="D78" s="38"/>
      <c r="E78" s="112">
        <f t="shared" si="4"/>
        <v>1</v>
      </c>
    </row>
    <row r="79" spans="1:5" ht="15.5" customHeight="1" x14ac:dyDescent="0.35">
      <c r="A79" s="108"/>
      <c r="B79" s="88"/>
      <c r="C79" s="109"/>
      <c r="D79" s="89" t="s">
        <v>67</v>
      </c>
      <c r="E79" s="65">
        <f>SUM(E70:E78)</f>
        <v>8.5</v>
      </c>
    </row>
    <row r="80" spans="1:5" ht="15" customHeight="1" thickBot="1" x14ac:dyDescent="0.4">
      <c r="A80" s="91"/>
      <c r="B80" s="92"/>
      <c r="C80" s="110"/>
      <c r="D80" s="93"/>
      <c r="E80" s="111" t="s">
        <v>264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zoomScaleNormal="100" workbookViewId="0">
      <selection activeCell="D86" sqref="D86"/>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9</v>
      </c>
      <c r="B1" s="104"/>
      <c r="C1" s="139"/>
      <c r="D1" s="104"/>
      <c r="E1" s="104"/>
    </row>
    <row r="2" spans="1:5" ht="15.5" x14ac:dyDescent="0.35">
      <c r="A2" s="140"/>
      <c r="B2" s="121"/>
      <c r="C2" s="122"/>
      <c r="D2" s="121"/>
      <c r="E2" s="122"/>
    </row>
    <row r="3" spans="1:5" ht="15.5" x14ac:dyDescent="0.35">
      <c r="A3" s="141" t="s">
        <v>52</v>
      </c>
      <c r="B3" s="141"/>
      <c r="C3" s="142"/>
      <c r="D3" s="141"/>
      <c r="E3" s="141"/>
    </row>
    <row r="4" spans="1:5" x14ac:dyDescent="0.35">
      <c r="A4" s="121"/>
      <c r="B4" s="121"/>
      <c r="C4" s="122"/>
      <c r="D4" s="121"/>
      <c r="E4" s="122"/>
    </row>
    <row r="5" spans="1:5" ht="18.5" x14ac:dyDescent="0.45">
      <c r="A5" s="143" t="s">
        <v>112</v>
      </c>
      <c r="B5" s="143"/>
      <c r="C5" s="144"/>
      <c r="D5" s="143"/>
      <c r="E5" s="143"/>
    </row>
    <row r="6" spans="1:5" ht="16" thickBot="1" x14ac:dyDescent="0.4">
      <c r="A6" s="147"/>
      <c r="B6" s="147"/>
      <c r="C6" s="147"/>
      <c r="D6" s="147"/>
      <c r="E6" s="147"/>
    </row>
    <row r="7" spans="1:5" ht="30" customHeight="1" x14ac:dyDescent="0.35">
      <c r="A7" s="134"/>
      <c r="B7" s="85" t="s">
        <v>53</v>
      </c>
      <c r="C7" s="86"/>
      <c r="D7" s="85"/>
      <c r="E7" s="135"/>
    </row>
    <row r="8" spans="1:5" ht="30" customHeight="1" x14ac:dyDescent="0.35">
      <c r="A8" s="136"/>
      <c r="B8" s="137" t="s">
        <v>54</v>
      </c>
      <c r="C8" s="128" t="s">
        <v>12</v>
      </c>
      <c r="D8" s="128" t="s">
        <v>13</v>
      </c>
      <c r="E8" s="129" t="s">
        <v>55</v>
      </c>
    </row>
    <row r="9" spans="1:5" ht="80.150000000000006" customHeight="1" x14ac:dyDescent="0.35">
      <c r="A9" s="81">
        <v>1</v>
      </c>
      <c r="B9" s="82" t="s">
        <v>113</v>
      </c>
      <c r="C9" s="26" t="s">
        <v>317</v>
      </c>
      <c r="D9" s="25"/>
      <c r="E9" s="112">
        <f>IF(C9="Fully met", 1, IF(C9="Partially met",0.5, 0))</f>
        <v>1</v>
      </c>
    </row>
    <row r="10" spans="1:5" ht="80.150000000000006" customHeight="1" x14ac:dyDescent="0.35">
      <c r="A10" s="81">
        <v>2</v>
      </c>
      <c r="B10" s="82" t="s">
        <v>57</v>
      </c>
      <c r="C10" s="26" t="s">
        <v>317</v>
      </c>
      <c r="D10" s="25"/>
      <c r="E10" s="112">
        <f t="shared" ref="E10:E19" si="0">IF(C10="Fully met", 1, IF(C10="Partially met",0.5, 0))</f>
        <v>1</v>
      </c>
    </row>
    <row r="11" spans="1:5" ht="100" customHeight="1" x14ac:dyDescent="0.35">
      <c r="A11" s="81">
        <v>3</v>
      </c>
      <c r="B11" s="146" t="s">
        <v>262</v>
      </c>
      <c r="C11" s="26" t="s">
        <v>317</v>
      </c>
      <c r="D11" s="25"/>
      <c r="E11" s="112">
        <f t="shared" si="0"/>
        <v>1</v>
      </c>
    </row>
    <row r="12" spans="1:5" ht="50.15" customHeight="1" x14ac:dyDescent="0.35">
      <c r="A12" s="81">
        <v>4</v>
      </c>
      <c r="B12" s="82" t="s">
        <v>58</v>
      </c>
      <c r="C12" s="26" t="s">
        <v>317</v>
      </c>
      <c r="D12" s="25"/>
      <c r="E12" s="112">
        <f t="shared" si="0"/>
        <v>1</v>
      </c>
    </row>
    <row r="13" spans="1:5" ht="50.15" customHeight="1" x14ac:dyDescent="0.35">
      <c r="A13" s="81">
        <v>5</v>
      </c>
      <c r="B13" s="82" t="s">
        <v>114</v>
      </c>
      <c r="C13" s="26" t="s">
        <v>317</v>
      </c>
      <c r="D13" s="25"/>
      <c r="E13" s="112">
        <f t="shared" si="0"/>
        <v>1</v>
      </c>
    </row>
    <row r="14" spans="1:5" ht="50.15" customHeight="1" x14ac:dyDescent="0.35">
      <c r="A14" s="81">
        <v>6</v>
      </c>
      <c r="B14" s="82" t="s">
        <v>115</v>
      </c>
      <c r="C14" s="26" t="s">
        <v>317</v>
      </c>
      <c r="D14" s="25"/>
      <c r="E14" s="112">
        <f t="shared" si="0"/>
        <v>1</v>
      </c>
    </row>
    <row r="15" spans="1:5" ht="50.15" customHeight="1" x14ac:dyDescent="0.35">
      <c r="A15" s="81">
        <v>7</v>
      </c>
      <c r="B15" s="82" t="s">
        <v>116</v>
      </c>
      <c r="C15" s="26" t="s">
        <v>317</v>
      </c>
      <c r="D15" s="25"/>
      <c r="E15" s="112">
        <f t="shared" si="0"/>
        <v>1</v>
      </c>
    </row>
    <row r="16" spans="1:5" ht="50.15" customHeight="1" x14ac:dyDescent="0.35">
      <c r="A16" s="81">
        <v>8</v>
      </c>
      <c r="B16" s="82" t="s">
        <v>63</v>
      </c>
      <c r="C16" s="26" t="s">
        <v>317</v>
      </c>
      <c r="D16" s="25"/>
      <c r="E16" s="112">
        <f t="shared" si="0"/>
        <v>1</v>
      </c>
    </row>
    <row r="17" spans="1:5" ht="50.15" customHeight="1" x14ac:dyDescent="0.35">
      <c r="A17" s="81">
        <v>9</v>
      </c>
      <c r="B17" s="82" t="s">
        <v>64</v>
      </c>
      <c r="C17" s="26" t="s">
        <v>317</v>
      </c>
      <c r="D17" s="25"/>
      <c r="E17" s="112">
        <f t="shared" si="0"/>
        <v>1</v>
      </c>
    </row>
    <row r="18" spans="1:5" ht="50.15" customHeight="1" x14ac:dyDescent="0.35">
      <c r="A18" s="81">
        <v>10</v>
      </c>
      <c r="B18" s="82" t="s">
        <v>89</v>
      </c>
      <c r="C18" s="26" t="s">
        <v>317</v>
      </c>
      <c r="D18" s="25"/>
      <c r="E18" s="112">
        <f t="shared" si="0"/>
        <v>1</v>
      </c>
    </row>
    <row r="19" spans="1:5" ht="50.15" customHeight="1" x14ac:dyDescent="0.35">
      <c r="A19" s="81">
        <v>11</v>
      </c>
      <c r="B19" s="82" t="s">
        <v>117</v>
      </c>
      <c r="C19" s="26" t="s">
        <v>317</v>
      </c>
      <c r="D19" s="25"/>
      <c r="E19" s="112">
        <f t="shared" si="0"/>
        <v>1</v>
      </c>
    </row>
    <row r="20" spans="1:5" ht="15.5" customHeight="1" x14ac:dyDescent="0.35">
      <c r="A20" s="113"/>
      <c r="B20" s="114"/>
      <c r="C20" s="115"/>
      <c r="D20" s="116" t="s">
        <v>67</v>
      </c>
      <c r="E20" s="65">
        <f>SUM(E9:E19)</f>
        <v>11</v>
      </c>
    </row>
    <row r="21" spans="1:5" ht="15" customHeight="1" thickBot="1" x14ac:dyDescent="0.4">
      <c r="A21" s="117"/>
      <c r="B21" s="118"/>
      <c r="C21" s="119"/>
      <c r="D21" s="120"/>
      <c r="E21" s="111" t="s">
        <v>111</v>
      </c>
    </row>
    <row r="22" spans="1:5" ht="15" thickBot="1" x14ac:dyDescent="0.4">
      <c r="A22" s="121"/>
      <c r="B22" s="121"/>
      <c r="C22" s="122"/>
      <c r="D22" s="121"/>
      <c r="E22" s="122"/>
    </row>
    <row r="23" spans="1:5" ht="30" customHeight="1" x14ac:dyDescent="0.35">
      <c r="A23" s="134"/>
      <c r="B23" s="85" t="s">
        <v>69</v>
      </c>
      <c r="C23" s="86"/>
      <c r="D23" s="85"/>
      <c r="E23" s="135"/>
    </row>
    <row r="24" spans="1:5" ht="30" customHeight="1" x14ac:dyDescent="0.35">
      <c r="A24" s="136"/>
      <c r="B24" s="137" t="s">
        <v>54</v>
      </c>
      <c r="C24" s="128" t="s">
        <v>12</v>
      </c>
      <c r="D24" s="128" t="s">
        <v>13</v>
      </c>
      <c r="E24" s="129" t="s">
        <v>55</v>
      </c>
    </row>
    <row r="25" spans="1:5" ht="50.15" customHeight="1" x14ac:dyDescent="0.35">
      <c r="A25" s="81">
        <v>1</v>
      </c>
      <c r="B25" s="131" t="s">
        <v>118</v>
      </c>
      <c r="C25" s="28" t="s">
        <v>317</v>
      </c>
      <c r="D25" s="25"/>
      <c r="E25" s="112">
        <f>IF(C25="Fully met", 1, IF(C25="Partially met",0.5, 0))</f>
        <v>1</v>
      </c>
    </row>
    <row r="26" spans="1:5" ht="150" customHeight="1" x14ac:dyDescent="0.35">
      <c r="A26" s="132">
        <v>2</v>
      </c>
      <c r="B26" s="82" t="s">
        <v>292</v>
      </c>
      <c r="C26" s="36" t="s">
        <v>318</v>
      </c>
      <c r="D26" s="38" t="s">
        <v>322</v>
      </c>
      <c r="E26" s="130">
        <f t="shared" ref="E26" si="1">IF(C26="Fully met", 1, IF(C26="Partially met",0.5, 0))</f>
        <v>0.5</v>
      </c>
    </row>
    <row r="27" spans="1:5" ht="93" x14ac:dyDescent="0.35">
      <c r="A27" s="81">
        <v>3</v>
      </c>
      <c r="B27" s="133" t="s">
        <v>71</v>
      </c>
      <c r="C27" s="26" t="s">
        <v>317</v>
      </c>
      <c r="D27" s="38"/>
      <c r="E27" s="112">
        <f>IF(C27="Fully met", 1, IF(C27="Partially met",0.5, 0))</f>
        <v>1</v>
      </c>
    </row>
    <row r="28" spans="1:5" ht="31" x14ac:dyDescent="0.35">
      <c r="A28" s="81">
        <v>4</v>
      </c>
      <c r="B28" s="82" t="s">
        <v>119</v>
      </c>
      <c r="C28" s="26" t="s">
        <v>317</v>
      </c>
      <c r="D28" s="38"/>
      <c r="E28" s="112">
        <f t="shared" ref="E28:E42" si="2">IF(C28="Fully met", 1, IF(C28="Partially met",0.5, 0))</f>
        <v>1</v>
      </c>
    </row>
    <row r="29" spans="1:5" ht="46.5" x14ac:dyDescent="0.35">
      <c r="A29" s="81">
        <v>5</v>
      </c>
      <c r="B29" s="82" t="s">
        <v>109</v>
      </c>
      <c r="C29" s="26" t="s">
        <v>317</v>
      </c>
      <c r="D29" s="38"/>
      <c r="E29" s="112">
        <f t="shared" si="2"/>
        <v>1</v>
      </c>
    </row>
    <row r="30" spans="1:5" ht="46.5" x14ac:dyDescent="0.35">
      <c r="A30" s="81">
        <v>6</v>
      </c>
      <c r="B30" s="82" t="s">
        <v>120</v>
      </c>
      <c r="C30" s="26" t="s">
        <v>317</v>
      </c>
      <c r="D30" s="38"/>
      <c r="E30" s="112">
        <f t="shared" si="2"/>
        <v>1</v>
      </c>
    </row>
    <row r="31" spans="1:5" ht="31" x14ac:dyDescent="0.35">
      <c r="A31" s="81">
        <v>7</v>
      </c>
      <c r="B31" s="82" t="s">
        <v>80</v>
      </c>
      <c r="C31" s="26" t="s">
        <v>317</v>
      </c>
      <c r="D31" s="38"/>
      <c r="E31" s="112">
        <f t="shared" si="2"/>
        <v>1</v>
      </c>
    </row>
    <row r="32" spans="1:5" ht="409.5" x14ac:dyDescent="0.35">
      <c r="A32" s="81">
        <v>8</v>
      </c>
      <c r="B32" s="82" t="s">
        <v>121</v>
      </c>
      <c r="C32" s="26" t="s">
        <v>317</v>
      </c>
      <c r="D32" s="38" t="s">
        <v>331</v>
      </c>
      <c r="E32" s="112">
        <f t="shared" si="2"/>
        <v>1</v>
      </c>
    </row>
    <row r="33" spans="1:5" ht="15.5" x14ac:dyDescent="0.35">
      <c r="A33" s="81">
        <v>9</v>
      </c>
      <c r="B33" s="82" t="s">
        <v>82</v>
      </c>
      <c r="C33" s="26" t="s">
        <v>317</v>
      </c>
      <c r="D33" s="38"/>
      <c r="E33" s="112">
        <f t="shared" si="2"/>
        <v>1</v>
      </c>
    </row>
    <row r="34" spans="1:5" ht="31" x14ac:dyDescent="0.35">
      <c r="A34" s="81">
        <v>10</v>
      </c>
      <c r="B34" s="82" t="s">
        <v>84</v>
      </c>
      <c r="C34" s="26" t="s">
        <v>317</v>
      </c>
      <c r="D34" s="38" t="s">
        <v>332</v>
      </c>
      <c r="E34" s="112">
        <f t="shared" si="2"/>
        <v>1</v>
      </c>
    </row>
    <row r="35" spans="1:5" ht="108.5" x14ac:dyDescent="0.35">
      <c r="A35" s="81">
        <v>11</v>
      </c>
      <c r="B35" s="82" t="s">
        <v>122</v>
      </c>
      <c r="C35" s="26" t="s">
        <v>318</v>
      </c>
      <c r="D35" s="38" t="s">
        <v>333</v>
      </c>
      <c r="E35" s="112">
        <f t="shared" si="2"/>
        <v>0.5</v>
      </c>
    </row>
    <row r="36" spans="1:5" ht="31" x14ac:dyDescent="0.35">
      <c r="A36" s="81">
        <v>12</v>
      </c>
      <c r="B36" s="82" t="s">
        <v>85</v>
      </c>
      <c r="C36" s="26" t="s">
        <v>317</v>
      </c>
      <c r="D36" s="38"/>
      <c r="E36" s="112">
        <f t="shared" si="2"/>
        <v>1</v>
      </c>
    </row>
    <row r="37" spans="1:5" ht="409.5" x14ac:dyDescent="0.35">
      <c r="A37" s="81">
        <v>13</v>
      </c>
      <c r="B37" s="82" t="s">
        <v>86</v>
      </c>
      <c r="C37" s="26" t="s">
        <v>318</v>
      </c>
      <c r="D37" s="38" t="s">
        <v>334</v>
      </c>
      <c r="E37" s="112">
        <f t="shared" si="2"/>
        <v>0.5</v>
      </c>
    </row>
    <row r="38" spans="1:5" ht="31" x14ac:dyDescent="0.35">
      <c r="A38" s="81">
        <v>14</v>
      </c>
      <c r="B38" s="82" t="s">
        <v>87</v>
      </c>
      <c r="C38" s="26" t="s">
        <v>317</v>
      </c>
      <c r="D38" s="38"/>
      <c r="E38" s="112">
        <f t="shared" si="2"/>
        <v>1</v>
      </c>
    </row>
    <row r="39" spans="1:5" ht="409.5" x14ac:dyDescent="0.35">
      <c r="A39" s="81">
        <v>15</v>
      </c>
      <c r="B39" s="82" t="s">
        <v>88</v>
      </c>
      <c r="C39" s="26" t="s">
        <v>318</v>
      </c>
      <c r="D39" s="38" t="s">
        <v>335</v>
      </c>
      <c r="E39" s="112">
        <f t="shared" si="2"/>
        <v>0.5</v>
      </c>
    </row>
    <row r="40" spans="1:5" ht="31" x14ac:dyDescent="0.35">
      <c r="A40" s="81">
        <v>16</v>
      </c>
      <c r="B40" s="82" t="s">
        <v>123</v>
      </c>
      <c r="C40" s="26" t="s">
        <v>317</v>
      </c>
      <c r="D40" s="38"/>
      <c r="E40" s="112">
        <f t="shared" si="2"/>
        <v>1</v>
      </c>
    </row>
    <row r="41" spans="1:5" ht="31" x14ac:dyDescent="0.35">
      <c r="A41" s="81">
        <v>17</v>
      </c>
      <c r="B41" s="82" t="s">
        <v>89</v>
      </c>
      <c r="C41" s="26" t="s">
        <v>317</v>
      </c>
      <c r="D41" s="38"/>
      <c r="E41" s="112">
        <f t="shared" si="2"/>
        <v>1</v>
      </c>
    </row>
    <row r="42" spans="1:5" ht="409.5" x14ac:dyDescent="0.35">
      <c r="A42" s="81">
        <v>18</v>
      </c>
      <c r="B42" s="82" t="s">
        <v>90</v>
      </c>
      <c r="C42" s="26" t="s">
        <v>318</v>
      </c>
      <c r="D42" s="38" t="s">
        <v>336</v>
      </c>
      <c r="E42" s="112">
        <f t="shared" si="2"/>
        <v>0.5</v>
      </c>
    </row>
    <row r="43" spans="1:5" ht="15.5" customHeight="1" x14ac:dyDescent="0.35">
      <c r="A43" s="113"/>
      <c r="B43" s="114"/>
      <c r="C43" s="115"/>
      <c r="D43" s="116" t="s">
        <v>67</v>
      </c>
      <c r="E43" s="65">
        <f>SUM(E25:E42)</f>
        <v>15.5</v>
      </c>
    </row>
    <row r="44" spans="1:5" ht="15" customHeight="1" thickBot="1" x14ac:dyDescent="0.4">
      <c r="A44" s="117"/>
      <c r="B44" s="118"/>
      <c r="C44" s="119"/>
      <c r="D44" s="120"/>
      <c r="E44" s="111" t="s">
        <v>142</v>
      </c>
    </row>
    <row r="45" spans="1:5" ht="15" thickBot="1" x14ac:dyDescent="0.4">
      <c r="A45" s="121"/>
      <c r="B45" s="121"/>
      <c r="C45" s="122"/>
      <c r="D45" s="121"/>
      <c r="E45" s="122"/>
    </row>
    <row r="46" spans="1:5" ht="30" customHeight="1" x14ac:dyDescent="0.35">
      <c r="A46" s="134"/>
      <c r="B46" s="85" t="s">
        <v>91</v>
      </c>
      <c r="C46" s="86"/>
      <c r="D46" s="85"/>
      <c r="E46" s="135"/>
    </row>
    <row r="47" spans="1:5" ht="30" customHeight="1" x14ac:dyDescent="0.35">
      <c r="A47" s="136"/>
      <c r="B47" s="137" t="s">
        <v>54</v>
      </c>
      <c r="C47" s="128" t="s">
        <v>12</v>
      </c>
      <c r="D47" s="128" t="s">
        <v>13</v>
      </c>
      <c r="E47" s="129" t="s">
        <v>55</v>
      </c>
    </row>
    <row r="48" spans="1:5" ht="80.150000000000006" customHeight="1" x14ac:dyDescent="0.35">
      <c r="A48" s="81">
        <v>1</v>
      </c>
      <c r="B48" s="82" t="s">
        <v>92</v>
      </c>
      <c r="C48" s="26" t="s">
        <v>317</v>
      </c>
      <c r="D48" s="38"/>
      <c r="E48" s="112">
        <f>IF(C48="Fully met", 1, IF(C48="Partially met",0.5, 0))</f>
        <v>1</v>
      </c>
    </row>
    <row r="49" spans="1:5" ht="80.150000000000006" customHeight="1" x14ac:dyDescent="0.35">
      <c r="A49" s="81">
        <v>2</v>
      </c>
      <c r="B49" s="82" t="s">
        <v>93</v>
      </c>
      <c r="C49" s="26" t="s">
        <v>317</v>
      </c>
      <c r="D49" s="38"/>
      <c r="E49" s="112">
        <f t="shared" ref="E49:E57" si="3">IF(C49="Fully met", 1, IF(C49="Partially met",0.5, 0))</f>
        <v>1</v>
      </c>
    </row>
    <row r="50" spans="1:5" ht="50.15" customHeight="1" x14ac:dyDescent="0.35">
      <c r="A50" s="81">
        <v>3</v>
      </c>
      <c r="B50" s="82" t="s">
        <v>94</v>
      </c>
      <c r="C50" s="26" t="s">
        <v>317</v>
      </c>
      <c r="D50" s="38"/>
      <c r="E50" s="112">
        <f t="shared" si="3"/>
        <v>1</v>
      </c>
    </row>
    <row r="51" spans="1:5" ht="50.15" customHeight="1" x14ac:dyDescent="0.35">
      <c r="A51" s="81">
        <v>4</v>
      </c>
      <c r="B51" s="82" t="s">
        <v>124</v>
      </c>
      <c r="C51" s="26" t="s">
        <v>317</v>
      </c>
      <c r="D51" s="38"/>
      <c r="E51" s="112">
        <f t="shared" si="3"/>
        <v>1</v>
      </c>
    </row>
    <row r="52" spans="1:5" ht="50.15" customHeight="1" x14ac:dyDescent="0.35">
      <c r="A52" s="81">
        <v>5</v>
      </c>
      <c r="B52" s="82" t="s">
        <v>96</v>
      </c>
      <c r="C52" s="26" t="s">
        <v>317</v>
      </c>
      <c r="D52" s="38"/>
      <c r="E52" s="112">
        <f t="shared" si="3"/>
        <v>1</v>
      </c>
    </row>
    <row r="53" spans="1:5" ht="50.15" customHeight="1" x14ac:dyDescent="0.35">
      <c r="A53" s="81">
        <v>6</v>
      </c>
      <c r="B53" s="82" t="s">
        <v>97</v>
      </c>
      <c r="C53" s="26" t="s">
        <v>317</v>
      </c>
      <c r="D53" s="38"/>
      <c r="E53" s="112">
        <f t="shared" si="3"/>
        <v>1</v>
      </c>
    </row>
    <row r="54" spans="1:5" ht="50.15" customHeight="1" x14ac:dyDescent="0.35">
      <c r="A54" s="81">
        <v>7</v>
      </c>
      <c r="B54" s="82" t="s">
        <v>125</v>
      </c>
      <c r="C54" s="26" t="s">
        <v>317</v>
      </c>
      <c r="D54" s="38"/>
      <c r="E54" s="112">
        <f t="shared" si="3"/>
        <v>1</v>
      </c>
    </row>
    <row r="55" spans="1:5" ht="50.15" customHeight="1" x14ac:dyDescent="0.35">
      <c r="A55" s="81">
        <v>8</v>
      </c>
      <c r="B55" s="82" t="s">
        <v>99</v>
      </c>
      <c r="C55" s="26" t="s">
        <v>317</v>
      </c>
      <c r="D55" s="38"/>
      <c r="E55" s="112">
        <f t="shared" si="3"/>
        <v>1</v>
      </c>
    </row>
    <row r="56" spans="1:5" ht="50.15" customHeight="1" x14ac:dyDescent="0.35">
      <c r="A56" s="81">
        <v>9</v>
      </c>
      <c r="B56" s="82" t="s">
        <v>89</v>
      </c>
      <c r="C56" s="26" t="s">
        <v>317</v>
      </c>
      <c r="D56" s="38" t="s">
        <v>328</v>
      </c>
      <c r="E56" s="112">
        <f t="shared" si="3"/>
        <v>1</v>
      </c>
    </row>
    <row r="57" spans="1:5" ht="50.15" customHeight="1" x14ac:dyDescent="0.35">
      <c r="A57" s="81">
        <v>10</v>
      </c>
      <c r="B57" s="82" t="s">
        <v>100</v>
      </c>
      <c r="C57" s="26" t="s">
        <v>309</v>
      </c>
      <c r="D57" s="38" t="s">
        <v>337</v>
      </c>
      <c r="E57" s="112">
        <f t="shared" si="3"/>
        <v>0</v>
      </c>
    </row>
    <row r="58" spans="1:5" ht="15.5" customHeight="1" x14ac:dyDescent="0.35">
      <c r="A58" s="113"/>
      <c r="B58" s="114"/>
      <c r="C58" s="115"/>
      <c r="D58" s="116" t="s">
        <v>67</v>
      </c>
      <c r="E58" s="65">
        <f>SUM(E48:E57)</f>
        <v>9</v>
      </c>
    </row>
    <row r="59" spans="1:5" ht="15" customHeight="1" thickBot="1" x14ac:dyDescent="0.4">
      <c r="A59" s="117"/>
      <c r="B59" s="118"/>
      <c r="C59" s="119"/>
      <c r="D59" s="120"/>
      <c r="E59" s="111" t="s">
        <v>143</v>
      </c>
    </row>
    <row r="60" spans="1:5" ht="15" thickBot="1" x14ac:dyDescent="0.4">
      <c r="A60" s="121"/>
      <c r="B60" s="121"/>
      <c r="C60" s="122"/>
      <c r="D60" s="121"/>
      <c r="E60" s="122"/>
    </row>
    <row r="61" spans="1:5" ht="30" customHeight="1" x14ac:dyDescent="0.35">
      <c r="A61" s="134"/>
      <c r="B61" s="85" t="s">
        <v>126</v>
      </c>
      <c r="C61" s="86"/>
      <c r="D61" s="85"/>
      <c r="E61" s="135"/>
    </row>
    <row r="62" spans="1:5" ht="30" customHeight="1" x14ac:dyDescent="0.35">
      <c r="A62" s="136"/>
      <c r="B62" s="137" t="s">
        <v>54</v>
      </c>
      <c r="C62" s="128" t="s">
        <v>12</v>
      </c>
      <c r="D62" s="128" t="s">
        <v>13</v>
      </c>
      <c r="E62" s="129" t="s">
        <v>55</v>
      </c>
    </row>
    <row r="63" spans="1:5" ht="62" x14ac:dyDescent="0.35">
      <c r="A63" s="81">
        <v>1</v>
      </c>
      <c r="B63" s="82" t="s">
        <v>127</v>
      </c>
      <c r="C63" s="26" t="s">
        <v>317</v>
      </c>
      <c r="D63" s="38"/>
      <c r="E63" s="112">
        <f>IF(C63="Fully met", 1, IF(C63="Partially met",0.5, 0))</f>
        <v>1</v>
      </c>
    </row>
    <row r="64" spans="1:5" ht="139.5" x14ac:dyDescent="0.35">
      <c r="A64" s="81">
        <v>2</v>
      </c>
      <c r="B64" s="82" t="s">
        <v>128</v>
      </c>
      <c r="C64" s="26" t="s">
        <v>318</v>
      </c>
      <c r="D64" s="38" t="s">
        <v>338</v>
      </c>
      <c r="E64" s="112">
        <f t="shared" ref="E64:E68" si="4">IF(C64="Fully met", 1, IF(C64="Partially met",0.5, 0))</f>
        <v>0.5</v>
      </c>
    </row>
    <row r="65" spans="1:5" ht="248" x14ac:dyDescent="0.35">
      <c r="A65" s="81">
        <v>3</v>
      </c>
      <c r="B65" s="82" t="s">
        <v>129</v>
      </c>
      <c r="C65" s="26" t="s">
        <v>318</v>
      </c>
      <c r="D65" s="38" t="s">
        <v>339</v>
      </c>
      <c r="E65" s="112">
        <f t="shared" si="4"/>
        <v>0.5</v>
      </c>
    </row>
    <row r="66" spans="1:5" ht="46.5" x14ac:dyDescent="0.35">
      <c r="A66" s="81">
        <v>4</v>
      </c>
      <c r="B66" s="82" t="s">
        <v>130</v>
      </c>
      <c r="C66" s="26" t="s">
        <v>317</v>
      </c>
      <c r="D66" s="38"/>
      <c r="E66" s="112">
        <f t="shared" si="4"/>
        <v>1</v>
      </c>
    </row>
    <row r="67" spans="1:5" ht="62" x14ac:dyDescent="0.35">
      <c r="A67" s="81">
        <v>5</v>
      </c>
      <c r="B67" s="82" t="s">
        <v>131</v>
      </c>
      <c r="C67" s="26" t="s">
        <v>317</v>
      </c>
      <c r="D67" s="38"/>
      <c r="E67" s="112">
        <f t="shared" si="4"/>
        <v>1</v>
      </c>
    </row>
    <row r="68" spans="1:5" ht="409.5" x14ac:dyDescent="0.35">
      <c r="A68" s="81">
        <v>6</v>
      </c>
      <c r="B68" s="82" t="s">
        <v>132</v>
      </c>
      <c r="C68" s="26" t="s">
        <v>318</v>
      </c>
      <c r="D68" s="38" t="s">
        <v>340</v>
      </c>
      <c r="E68" s="112">
        <f t="shared" si="4"/>
        <v>0.5</v>
      </c>
    </row>
    <row r="69" spans="1:5" ht="15.5" customHeight="1" x14ac:dyDescent="0.35">
      <c r="A69" s="113"/>
      <c r="B69" s="114"/>
      <c r="C69" s="115"/>
      <c r="D69" s="116" t="s">
        <v>67</v>
      </c>
      <c r="E69" s="65">
        <f>SUM(E63:E68)</f>
        <v>4.5</v>
      </c>
    </row>
    <row r="70" spans="1:5" ht="15" customHeight="1" thickBot="1" x14ac:dyDescent="0.4">
      <c r="A70" s="117"/>
      <c r="B70" s="118"/>
      <c r="C70" s="119"/>
      <c r="D70" s="120"/>
      <c r="E70" s="111" t="s">
        <v>144</v>
      </c>
    </row>
    <row r="71" spans="1:5" ht="15" customHeight="1" thickBot="1" x14ac:dyDescent="0.4">
      <c r="A71" s="121"/>
      <c r="B71" s="121"/>
      <c r="C71" s="122"/>
      <c r="D71" s="121"/>
      <c r="E71" s="122"/>
    </row>
    <row r="72" spans="1:5" ht="30" customHeight="1" x14ac:dyDescent="0.35">
      <c r="A72" s="134"/>
      <c r="B72" s="85" t="s">
        <v>265</v>
      </c>
      <c r="C72" s="86"/>
      <c r="D72" s="85"/>
      <c r="E72" s="135"/>
    </row>
    <row r="73" spans="1:5" ht="30" customHeight="1" x14ac:dyDescent="0.35">
      <c r="A73" s="136"/>
      <c r="B73" s="137" t="s">
        <v>54</v>
      </c>
      <c r="C73" s="128" t="s">
        <v>12</v>
      </c>
      <c r="D73" s="128" t="s">
        <v>13</v>
      </c>
      <c r="E73" s="129" t="s">
        <v>55</v>
      </c>
    </row>
    <row r="74" spans="1:5" ht="50.15" customHeight="1" x14ac:dyDescent="0.35">
      <c r="A74" s="81">
        <v>1</v>
      </c>
      <c r="B74" s="131" t="s">
        <v>133</v>
      </c>
      <c r="C74" s="28" t="s">
        <v>317</v>
      </c>
      <c r="D74" s="25"/>
      <c r="E74" s="112">
        <f>IF(C74="Fully met", 1, IF(C74="Partially met",0.5, 0))</f>
        <v>1</v>
      </c>
    </row>
    <row r="75" spans="1:5" ht="150" customHeight="1" x14ac:dyDescent="0.35">
      <c r="A75" s="132">
        <v>2</v>
      </c>
      <c r="B75" s="82" t="s">
        <v>294</v>
      </c>
      <c r="C75" s="36" t="s">
        <v>318</v>
      </c>
      <c r="D75" s="38" t="s">
        <v>341</v>
      </c>
      <c r="E75" s="130">
        <f t="shared" ref="E75" si="5">IF(C75="Fully met", 1, IF(C75="Partially met",0.5, 0))</f>
        <v>0.5</v>
      </c>
    </row>
    <row r="76" spans="1:5" ht="50.15" customHeight="1" x14ac:dyDescent="0.35">
      <c r="A76" s="81">
        <v>3</v>
      </c>
      <c r="B76" s="133" t="s">
        <v>134</v>
      </c>
      <c r="C76" s="26" t="s">
        <v>317</v>
      </c>
      <c r="D76" s="38"/>
      <c r="E76" s="112">
        <f>IF(C76="Fully met", 1, IF(C76="Partially met",0.5, 0))</f>
        <v>1</v>
      </c>
    </row>
    <row r="77" spans="1:5" ht="50.15" customHeight="1" x14ac:dyDescent="0.35">
      <c r="A77" s="81">
        <v>4</v>
      </c>
      <c r="B77" s="82" t="s">
        <v>135</v>
      </c>
      <c r="C77" s="26" t="s">
        <v>317</v>
      </c>
      <c r="D77" s="38"/>
      <c r="E77" s="112">
        <f t="shared" ref="E77:E81" si="6">IF(C77="Fully met", 1, IF(C77="Partially met",0.5, 0))</f>
        <v>1</v>
      </c>
    </row>
    <row r="78" spans="1:5" ht="50.15" customHeight="1" x14ac:dyDescent="0.35">
      <c r="A78" s="81">
        <v>5</v>
      </c>
      <c r="B78" s="82" t="s">
        <v>136</v>
      </c>
      <c r="C78" s="26" t="s">
        <v>317</v>
      </c>
      <c r="D78" s="38"/>
      <c r="E78" s="112">
        <f t="shared" si="6"/>
        <v>1</v>
      </c>
    </row>
    <row r="79" spans="1:5" ht="80.150000000000006" customHeight="1" x14ac:dyDescent="0.35">
      <c r="A79" s="81">
        <v>6</v>
      </c>
      <c r="B79" s="82" t="s">
        <v>137</v>
      </c>
      <c r="C79" s="26" t="s">
        <v>317</v>
      </c>
      <c r="D79" s="25"/>
      <c r="E79" s="112">
        <f t="shared" si="6"/>
        <v>1</v>
      </c>
    </row>
    <row r="80" spans="1:5" ht="50.15" customHeight="1" x14ac:dyDescent="0.35">
      <c r="A80" s="81">
        <v>7</v>
      </c>
      <c r="B80" s="82" t="s">
        <v>138</v>
      </c>
      <c r="C80" s="26" t="s">
        <v>317</v>
      </c>
      <c r="D80" s="25"/>
      <c r="E80" s="112">
        <f t="shared" si="6"/>
        <v>1</v>
      </c>
    </row>
    <row r="81" spans="1:5" ht="50.15" customHeight="1" x14ac:dyDescent="0.35">
      <c r="A81" s="81">
        <v>8</v>
      </c>
      <c r="B81" s="131" t="s">
        <v>139</v>
      </c>
      <c r="C81" s="26" t="s">
        <v>317</v>
      </c>
      <c r="D81" s="25"/>
      <c r="E81" s="112">
        <f t="shared" si="6"/>
        <v>1</v>
      </c>
    </row>
    <row r="82" spans="1:5" ht="130" customHeight="1" x14ac:dyDescent="0.35">
      <c r="A82" s="145">
        <v>9</v>
      </c>
      <c r="B82" s="82" t="s">
        <v>295</v>
      </c>
      <c r="C82" s="44" t="s">
        <v>318</v>
      </c>
      <c r="D82" s="43" t="s">
        <v>342</v>
      </c>
      <c r="E82" s="130">
        <f>IF(C82="Fully met", 1, IF(C82="Partially met",0.5, 0))</f>
        <v>0.5</v>
      </c>
    </row>
    <row r="83" spans="1:5" ht="31" x14ac:dyDescent="0.35">
      <c r="A83" s="81">
        <v>10</v>
      </c>
      <c r="B83" s="133" t="s">
        <v>140</v>
      </c>
      <c r="C83" s="26" t="s">
        <v>317</v>
      </c>
      <c r="D83" s="38"/>
      <c r="E83" s="112">
        <f>IF(C83="Fully met", 1, IF(C83="Partially met",0.5, 0))</f>
        <v>1</v>
      </c>
    </row>
    <row r="84" spans="1:5" ht="46.5" x14ac:dyDescent="0.35">
      <c r="A84" s="81">
        <v>11</v>
      </c>
      <c r="B84" s="133" t="s">
        <v>186</v>
      </c>
      <c r="C84" s="26" t="s">
        <v>317</v>
      </c>
      <c r="D84" s="38"/>
      <c r="E84" s="112">
        <f t="shared" ref="E84:E85" si="7">IF(C84="Fully met", 1, IF(C84="Partially met",0.5, 0))</f>
        <v>1</v>
      </c>
    </row>
    <row r="85" spans="1:5" ht="62" x14ac:dyDescent="0.35">
      <c r="A85" s="81">
        <v>12</v>
      </c>
      <c r="B85" s="133" t="s">
        <v>263</v>
      </c>
      <c r="C85" s="26" t="s">
        <v>317</v>
      </c>
      <c r="D85" s="38"/>
      <c r="E85" s="112">
        <f t="shared" si="7"/>
        <v>1</v>
      </c>
    </row>
    <row r="86" spans="1:5" ht="62" x14ac:dyDescent="0.35">
      <c r="A86" s="81">
        <v>13</v>
      </c>
      <c r="B86" s="82" t="s">
        <v>266</v>
      </c>
      <c r="C86" s="26" t="s">
        <v>317</v>
      </c>
      <c r="D86" s="38" t="s">
        <v>343</v>
      </c>
      <c r="E86" s="112">
        <f>IF(C86="Fully met", 1, IF(C86="Partially met",0.5, 0))</f>
        <v>1</v>
      </c>
    </row>
    <row r="87" spans="1:5" ht="15.5" customHeight="1" x14ac:dyDescent="0.35">
      <c r="A87" s="113"/>
      <c r="B87" s="114"/>
      <c r="C87" s="115"/>
      <c r="D87" s="116" t="s">
        <v>67</v>
      </c>
      <c r="E87" s="65">
        <f>SUM(E74:E86)</f>
        <v>12</v>
      </c>
    </row>
    <row r="88" spans="1:5" ht="15" customHeight="1" thickBot="1" x14ac:dyDescent="0.4">
      <c r="A88" s="117"/>
      <c r="B88" s="118"/>
      <c r="C88" s="119"/>
      <c r="D88" s="120"/>
      <c r="E88" s="111"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zoomScaleNormal="100" workbookViewId="0">
      <selection activeCell="D65" sqref="D65"/>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4" t="s">
        <v>9</v>
      </c>
      <c r="B1" s="104"/>
      <c r="C1" s="104"/>
      <c r="D1" s="104"/>
      <c r="E1" s="104"/>
    </row>
    <row r="2" spans="1:5" ht="15.5" x14ac:dyDescent="0.35">
      <c r="A2" s="140"/>
      <c r="B2" s="121"/>
      <c r="C2" s="121"/>
      <c r="D2" s="121"/>
      <c r="E2" s="122"/>
    </row>
    <row r="3" spans="1:5" ht="15.5" x14ac:dyDescent="0.35">
      <c r="A3" s="141" t="s">
        <v>52</v>
      </c>
      <c r="B3" s="141"/>
      <c r="C3" s="141"/>
      <c r="D3" s="141"/>
      <c r="E3" s="141"/>
    </row>
    <row r="4" spans="1:5" x14ac:dyDescent="0.35">
      <c r="A4" s="121"/>
      <c r="B4" s="121"/>
      <c r="C4" s="121"/>
      <c r="D4" s="121"/>
      <c r="E4" s="122"/>
    </row>
    <row r="5" spans="1:5" ht="18.5" x14ac:dyDescent="0.45">
      <c r="A5" s="143" t="s">
        <v>145</v>
      </c>
      <c r="B5" s="143"/>
      <c r="C5" s="143"/>
      <c r="D5" s="143"/>
      <c r="E5" s="143"/>
    </row>
    <row r="6" spans="1:5" ht="16" thickBot="1" x14ac:dyDescent="0.4">
      <c r="A6" s="147"/>
      <c r="B6" s="147"/>
      <c r="C6" s="147"/>
      <c r="D6" s="147"/>
      <c r="E6" s="147"/>
    </row>
    <row r="7" spans="1:5" ht="30" customHeight="1" x14ac:dyDescent="0.35">
      <c r="A7" s="134"/>
      <c r="B7" s="85" t="s">
        <v>147</v>
      </c>
      <c r="C7" s="85"/>
      <c r="D7" s="85"/>
      <c r="E7" s="135"/>
    </row>
    <row r="8" spans="1:5" ht="30" customHeight="1" x14ac:dyDescent="0.35">
      <c r="A8" s="136"/>
      <c r="B8" s="137" t="s">
        <v>54</v>
      </c>
      <c r="C8" s="128" t="s">
        <v>12</v>
      </c>
      <c r="D8" s="128" t="s">
        <v>13</v>
      </c>
      <c r="E8" s="129" t="s">
        <v>55</v>
      </c>
    </row>
    <row r="9" spans="1:5" ht="50.15" customHeight="1" x14ac:dyDescent="0.35">
      <c r="A9" s="81">
        <v>1</v>
      </c>
      <c r="B9" s="82" t="s">
        <v>148</v>
      </c>
      <c r="C9" s="26" t="s">
        <v>317</v>
      </c>
      <c r="D9" s="25"/>
      <c r="E9" s="112">
        <f>IF(C9="Fully met", 1, IF(C9="Partially met",0.5, 0))</f>
        <v>1</v>
      </c>
    </row>
    <row r="10" spans="1:5" ht="150" customHeight="1" x14ac:dyDescent="0.35">
      <c r="A10" s="132">
        <v>2</v>
      </c>
      <c r="B10" s="82" t="s">
        <v>292</v>
      </c>
      <c r="C10" s="36" t="s">
        <v>317</v>
      </c>
      <c r="D10" s="38" t="s">
        <v>344</v>
      </c>
      <c r="E10" s="112">
        <f>IF(C10="Fully met", 1, IF(C10="Partially met",0.5, 0))</f>
        <v>1</v>
      </c>
    </row>
    <row r="11" spans="1:5" ht="77.5" x14ac:dyDescent="0.35">
      <c r="A11" s="81">
        <v>3</v>
      </c>
      <c r="B11" s="82" t="s">
        <v>57</v>
      </c>
      <c r="C11" s="26" t="s">
        <v>317</v>
      </c>
      <c r="D11" s="38"/>
      <c r="E11" s="112">
        <f>IF(C11="Fully met", 1, IF(C11="Partially met",0.5, 0))</f>
        <v>1</v>
      </c>
    </row>
    <row r="12" spans="1:5" ht="31" x14ac:dyDescent="0.35">
      <c r="A12" s="149">
        <v>4</v>
      </c>
      <c r="B12" s="150" t="s">
        <v>149</v>
      </c>
      <c r="C12" s="26" t="s">
        <v>317</v>
      </c>
      <c r="D12" s="38"/>
      <c r="E12" s="112">
        <f t="shared" ref="E12" si="0">IF(C12="Fully met", 1, IF(C12="Partially met",0.5, 0))</f>
        <v>1</v>
      </c>
    </row>
    <row r="13" spans="1:5" ht="77.5" x14ac:dyDescent="0.35">
      <c r="A13" s="149">
        <v>5</v>
      </c>
      <c r="B13" s="152" t="s">
        <v>150</v>
      </c>
      <c r="C13" s="26" t="s">
        <v>317</v>
      </c>
      <c r="D13" s="38" t="s">
        <v>345</v>
      </c>
      <c r="E13" s="112">
        <f>IF(C13="Fully met", 1, IF(C13="Partially met",0.5, 0))</f>
        <v>1</v>
      </c>
    </row>
    <row r="14" spans="1:5" ht="46.5" x14ac:dyDescent="0.35">
      <c r="A14" s="149">
        <v>6</v>
      </c>
      <c r="B14" s="150" t="s">
        <v>151</v>
      </c>
      <c r="C14" s="26" t="s">
        <v>317</v>
      </c>
      <c r="D14" s="38"/>
      <c r="E14" s="112">
        <f t="shared" ref="E14:E26" si="1">IF(C14="Fully met", 1, IF(C14="Partially met",0.5, 0))</f>
        <v>1</v>
      </c>
    </row>
    <row r="15" spans="1:5" ht="46.5" x14ac:dyDescent="0.35">
      <c r="A15" s="149">
        <v>7</v>
      </c>
      <c r="B15" s="150" t="s">
        <v>152</v>
      </c>
      <c r="C15" s="26" t="s">
        <v>317</v>
      </c>
      <c r="D15" s="38"/>
      <c r="E15" s="112">
        <f t="shared" si="1"/>
        <v>1</v>
      </c>
    </row>
    <row r="16" spans="1:5" ht="31" x14ac:dyDescent="0.35">
      <c r="A16" s="149">
        <v>8</v>
      </c>
      <c r="B16" s="150" t="s">
        <v>153</v>
      </c>
      <c r="C16" s="26" t="s">
        <v>317</v>
      </c>
      <c r="D16" s="38"/>
      <c r="E16" s="112">
        <f t="shared" si="1"/>
        <v>1</v>
      </c>
    </row>
    <row r="17" spans="1:5" ht="46.5" x14ac:dyDescent="0.35">
      <c r="A17" s="151">
        <v>9</v>
      </c>
      <c r="B17" s="146" t="s">
        <v>154</v>
      </c>
      <c r="C17" s="26" t="s">
        <v>317</v>
      </c>
      <c r="D17" s="38"/>
      <c r="E17" s="112">
        <f t="shared" si="1"/>
        <v>1</v>
      </c>
    </row>
    <row r="18" spans="1:5" ht="108.5" x14ac:dyDescent="0.35">
      <c r="A18" s="151">
        <v>10</v>
      </c>
      <c r="B18" s="146" t="s">
        <v>155</v>
      </c>
      <c r="C18" s="26" t="s">
        <v>318</v>
      </c>
      <c r="D18" s="38" t="s">
        <v>346</v>
      </c>
      <c r="E18" s="112">
        <f t="shared" si="1"/>
        <v>0.5</v>
      </c>
    </row>
    <row r="19" spans="1:5" ht="31" x14ac:dyDescent="0.35">
      <c r="A19" s="151">
        <v>11</v>
      </c>
      <c r="B19" s="146" t="s">
        <v>85</v>
      </c>
      <c r="C19" s="26" t="s">
        <v>317</v>
      </c>
      <c r="D19" s="38"/>
      <c r="E19" s="112">
        <f t="shared" si="1"/>
        <v>1</v>
      </c>
    </row>
    <row r="20" spans="1:5" ht="31" x14ac:dyDescent="0.35">
      <c r="A20" s="151">
        <v>12</v>
      </c>
      <c r="B20" s="146" t="s">
        <v>156</v>
      </c>
      <c r="C20" s="26" t="s">
        <v>317</v>
      </c>
      <c r="D20" s="38"/>
      <c r="E20" s="112">
        <f t="shared" si="1"/>
        <v>1</v>
      </c>
    </row>
    <row r="21" spans="1:5" ht="46.5" x14ac:dyDescent="0.35">
      <c r="A21" s="151">
        <v>13</v>
      </c>
      <c r="B21" s="146" t="s">
        <v>267</v>
      </c>
      <c r="C21" s="26" t="s">
        <v>317</v>
      </c>
      <c r="D21" s="38"/>
      <c r="E21" s="112">
        <f t="shared" si="1"/>
        <v>1</v>
      </c>
    </row>
    <row r="22" spans="1:5" ht="124" x14ac:dyDescent="0.35">
      <c r="A22" s="151">
        <v>14</v>
      </c>
      <c r="B22" s="146" t="s">
        <v>157</v>
      </c>
      <c r="C22" s="26" t="s">
        <v>318</v>
      </c>
      <c r="D22" s="38" t="s">
        <v>347</v>
      </c>
      <c r="E22" s="112">
        <f t="shared" si="1"/>
        <v>0.5</v>
      </c>
    </row>
    <row r="23" spans="1:5" ht="31" x14ac:dyDescent="0.35">
      <c r="A23" s="151">
        <v>15</v>
      </c>
      <c r="B23" s="146" t="s">
        <v>158</v>
      </c>
      <c r="C23" s="26" t="s">
        <v>318</v>
      </c>
      <c r="D23" s="38" t="s">
        <v>348</v>
      </c>
      <c r="E23" s="112">
        <f t="shared" si="1"/>
        <v>0.5</v>
      </c>
    </row>
    <row r="24" spans="1:5" ht="15.5" x14ac:dyDescent="0.35">
      <c r="A24" s="151">
        <v>16</v>
      </c>
      <c r="B24" s="146" t="s">
        <v>159</v>
      </c>
      <c r="C24" s="26" t="s">
        <v>317</v>
      </c>
      <c r="D24" s="38"/>
      <c r="E24" s="112">
        <f t="shared" si="1"/>
        <v>1</v>
      </c>
    </row>
    <row r="25" spans="1:5" ht="31" x14ac:dyDescent="0.35">
      <c r="A25" s="151">
        <v>17</v>
      </c>
      <c r="B25" s="146" t="s">
        <v>89</v>
      </c>
      <c r="C25" s="26" t="s">
        <v>317</v>
      </c>
      <c r="D25" s="38"/>
      <c r="E25" s="112">
        <f t="shared" si="1"/>
        <v>1</v>
      </c>
    </row>
    <row r="26" spans="1:5" ht="409.5" x14ac:dyDescent="0.35">
      <c r="A26" s="151">
        <v>18</v>
      </c>
      <c r="B26" s="146" t="s">
        <v>90</v>
      </c>
      <c r="C26" s="26" t="s">
        <v>318</v>
      </c>
      <c r="D26" s="38" t="s">
        <v>349</v>
      </c>
      <c r="E26" s="112">
        <f t="shared" si="1"/>
        <v>0.5</v>
      </c>
    </row>
    <row r="27" spans="1:5" ht="15.65" customHeight="1" x14ac:dyDescent="0.35">
      <c r="A27" s="113"/>
      <c r="B27" s="114"/>
      <c r="C27" s="114"/>
      <c r="D27" s="116" t="s">
        <v>67</v>
      </c>
      <c r="E27" s="65">
        <f>SUM(E9:E26)</f>
        <v>16</v>
      </c>
    </row>
    <row r="28" spans="1:5" ht="14.5" customHeight="1" thickBot="1" x14ac:dyDescent="0.4">
      <c r="A28" s="117"/>
      <c r="B28" s="118"/>
      <c r="C28" s="118"/>
      <c r="D28" s="120"/>
      <c r="E28" s="148" t="s">
        <v>142</v>
      </c>
    </row>
    <row r="29" spans="1:5" ht="15" thickBot="1" x14ac:dyDescent="0.4">
      <c r="A29" s="121"/>
      <c r="B29" s="121"/>
      <c r="C29" s="121"/>
      <c r="D29" s="121"/>
      <c r="E29" s="122"/>
    </row>
    <row r="30" spans="1:5" ht="30" customHeight="1" x14ac:dyDescent="0.35">
      <c r="A30" s="134"/>
      <c r="B30" s="85" t="s">
        <v>160</v>
      </c>
      <c r="C30" s="85"/>
      <c r="D30" s="85"/>
      <c r="E30" s="135"/>
    </row>
    <row r="31" spans="1:5" ht="30" customHeight="1" x14ac:dyDescent="0.35">
      <c r="A31" s="136"/>
      <c r="B31" s="137" t="s">
        <v>54</v>
      </c>
      <c r="C31" s="128" t="s">
        <v>12</v>
      </c>
      <c r="D31" s="128" t="s">
        <v>13</v>
      </c>
      <c r="E31" s="129" t="s">
        <v>55</v>
      </c>
    </row>
    <row r="32" spans="1:5" ht="80.150000000000006" customHeight="1" x14ac:dyDescent="0.35">
      <c r="A32" s="81">
        <v>1</v>
      </c>
      <c r="B32" s="82" t="s">
        <v>92</v>
      </c>
      <c r="C32" s="26" t="s">
        <v>317</v>
      </c>
      <c r="D32" s="38"/>
      <c r="E32" s="112">
        <f>IF(C32="Fully met", 1, IF(C32="Partially met",0.5, 0))</f>
        <v>1</v>
      </c>
    </row>
    <row r="33" spans="1:5" ht="80.150000000000006" customHeight="1" x14ac:dyDescent="0.35">
      <c r="A33" s="81">
        <v>2</v>
      </c>
      <c r="B33" s="82" t="s">
        <v>93</v>
      </c>
      <c r="C33" s="26" t="s">
        <v>317</v>
      </c>
      <c r="D33" s="38"/>
      <c r="E33" s="112">
        <f t="shared" ref="E33:E44" si="2">IF(C33="Fully met", 1, IF(C33="Partially met",0.5, 0))</f>
        <v>1</v>
      </c>
    </row>
    <row r="34" spans="1:5" ht="50.15" customHeight="1" x14ac:dyDescent="0.35">
      <c r="A34" s="81">
        <v>3</v>
      </c>
      <c r="B34" s="82" t="s">
        <v>94</v>
      </c>
      <c r="C34" s="26" t="s">
        <v>317</v>
      </c>
      <c r="D34" s="38"/>
      <c r="E34" s="112">
        <f t="shared" si="2"/>
        <v>1</v>
      </c>
    </row>
    <row r="35" spans="1:5" ht="50.15" customHeight="1" x14ac:dyDescent="0.35">
      <c r="A35" s="81">
        <v>4</v>
      </c>
      <c r="B35" s="82" t="s">
        <v>124</v>
      </c>
      <c r="C35" s="26" t="s">
        <v>317</v>
      </c>
      <c r="D35" s="38"/>
      <c r="E35" s="112">
        <f t="shared" si="2"/>
        <v>1</v>
      </c>
    </row>
    <row r="36" spans="1:5" ht="50.15" customHeight="1" x14ac:dyDescent="0.35">
      <c r="A36" s="81">
        <v>5</v>
      </c>
      <c r="B36" s="82" t="s">
        <v>96</v>
      </c>
      <c r="C36" s="26" t="s">
        <v>317</v>
      </c>
      <c r="D36" s="38"/>
      <c r="E36" s="112">
        <f t="shared" si="2"/>
        <v>1</v>
      </c>
    </row>
    <row r="37" spans="1:5" ht="50.15" customHeight="1" x14ac:dyDescent="0.35">
      <c r="A37" s="81">
        <v>6</v>
      </c>
      <c r="B37" s="82" t="s">
        <v>97</v>
      </c>
      <c r="C37" s="26" t="s">
        <v>317</v>
      </c>
      <c r="D37" s="38"/>
      <c r="E37" s="112">
        <f t="shared" si="2"/>
        <v>1</v>
      </c>
    </row>
    <row r="38" spans="1:5" ht="50.15" customHeight="1" x14ac:dyDescent="0.35">
      <c r="A38" s="81">
        <v>7</v>
      </c>
      <c r="B38" s="82" t="s">
        <v>125</v>
      </c>
      <c r="C38" s="26" t="s">
        <v>317</v>
      </c>
      <c r="D38" s="38"/>
      <c r="E38" s="112">
        <f t="shared" si="2"/>
        <v>1</v>
      </c>
    </row>
    <row r="39" spans="1:5" ht="50.15" customHeight="1" x14ac:dyDescent="0.35">
      <c r="A39" s="81">
        <v>8</v>
      </c>
      <c r="B39" s="82" t="s">
        <v>99</v>
      </c>
      <c r="C39" s="26" t="s">
        <v>318</v>
      </c>
      <c r="D39" s="38" t="s">
        <v>350</v>
      </c>
      <c r="E39" s="112">
        <f t="shared" si="2"/>
        <v>0.5</v>
      </c>
    </row>
    <row r="40" spans="1:5" ht="50.15" customHeight="1" x14ac:dyDescent="0.35">
      <c r="A40" s="81">
        <v>9</v>
      </c>
      <c r="B40" s="82" t="s">
        <v>161</v>
      </c>
      <c r="C40" s="26" t="s">
        <v>318</v>
      </c>
      <c r="D40" s="38" t="s">
        <v>351</v>
      </c>
      <c r="E40" s="112">
        <f t="shared" si="2"/>
        <v>0.5</v>
      </c>
    </row>
    <row r="41" spans="1:5" ht="50.15" customHeight="1" x14ac:dyDescent="0.35">
      <c r="A41" s="81">
        <v>10</v>
      </c>
      <c r="B41" s="82" t="s">
        <v>162</v>
      </c>
      <c r="C41" s="26" t="s">
        <v>317</v>
      </c>
      <c r="D41" s="38"/>
      <c r="E41" s="112">
        <f t="shared" si="2"/>
        <v>1</v>
      </c>
    </row>
    <row r="42" spans="1:5" ht="50.15" customHeight="1" x14ac:dyDescent="0.35">
      <c r="A42" s="81">
        <v>11</v>
      </c>
      <c r="B42" s="82" t="s">
        <v>163</v>
      </c>
      <c r="C42" s="26" t="s">
        <v>317</v>
      </c>
      <c r="D42" s="38"/>
      <c r="E42" s="112">
        <f t="shared" si="2"/>
        <v>1</v>
      </c>
    </row>
    <row r="43" spans="1:5" ht="50.15" customHeight="1" x14ac:dyDescent="0.35">
      <c r="A43" s="81">
        <v>12</v>
      </c>
      <c r="B43" s="82" t="s">
        <v>89</v>
      </c>
      <c r="C43" s="26" t="s">
        <v>317</v>
      </c>
      <c r="D43" s="38"/>
      <c r="E43" s="112">
        <f t="shared" si="2"/>
        <v>1</v>
      </c>
    </row>
    <row r="44" spans="1:5" ht="50.15" customHeight="1" x14ac:dyDescent="0.35">
      <c r="A44" s="81">
        <v>13</v>
      </c>
      <c r="B44" s="82" t="s">
        <v>100</v>
      </c>
      <c r="C44" s="26" t="s">
        <v>318</v>
      </c>
      <c r="D44" s="38" t="s">
        <v>337</v>
      </c>
      <c r="E44" s="112">
        <f t="shared" si="2"/>
        <v>0.5</v>
      </c>
    </row>
    <row r="45" spans="1:5" ht="15.5" customHeight="1" x14ac:dyDescent="0.35">
      <c r="A45" s="113"/>
      <c r="B45" s="114"/>
      <c r="C45" s="114"/>
      <c r="D45" s="116" t="s">
        <v>67</v>
      </c>
      <c r="E45" s="65">
        <f>SUM(E32:E44)</f>
        <v>11.5</v>
      </c>
    </row>
    <row r="46" spans="1:5" ht="15" customHeight="1" thickBot="1" x14ac:dyDescent="0.4">
      <c r="A46" s="117"/>
      <c r="B46" s="118"/>
      <c r="C46" s="118"/>
      <c r="D46" s="120"/>
      <c r="E46" s="111" t="s">
        <v>175</v>
      </c>
    </row>
    <row r="47" spans="1:5" ht="15" thickBot="1" x14ac:dyDescent="0.4">
      <c r="A47" s="121"/>
      <c r="B47" s="121"/>
      <c r="C47" s="121"/>
      <c r="D47" s="121"/>
      <c r="E47" s="122"/>
    </row>
    <row r="48" spans="1:5" ht="30" customHeight="1" x14ac:dyDescent="0.35">
      <c r="A48" s="134"/>
      <c r="B48" s="85" t="s">
        <v>164</v>
      </c>
      <c r="C48" s="85"/>
      <c r="D48" s="85"/>
      <c r="E48" s="135"/>
    </row>
    <row r="49" spans="1:5" ht="30" customHeight="1" x14ac:dyDescent="0.35">
      <c r="A49" s="136"/>
      <c r="B49" s="137" t="s">
        <v>54</v>
      </c>
      <c r="C49" s="128" t="s">
        <v>12</v>
      </c>
      <c r="D49" s="128" t="s">
        <v>13</v>
      </c>
      <c r="E49" s="129" t="s">
        <v>55</v>
      </c>
    </row>
    <row r="50" spans="1:5" ht="46.5" x14ac:dyDescent="0.35">
      <c r="A50" s="81">
        <v>1</v>
      </c>
      <c r="B50" s="82" t="s">
        <v>165</v>
      </c>
      <c r="C50" s="26" t="s">
        <v>309</v>
      </c>
      <c r="D50" s="38" t="s">
        <v>352</v>
      </c>
      <c r="E50" s="112">
        <f>IF(C50="Fully met", 1, IF(C50="Partially met",0.5, 0))</f>
        <v>0</v>
      </c>
    </row>
    <row r="51" spans="1:5" ht="77.5" x14ac:dyDescent="0.35">
      <c r="A51" s="81">
        <v>2</v>
      </c>
      <c r="B51" s="82" t="s">
        <v>166</v>
      </c>
      <c r="C51" s="26" t="s">
        <v>318</v>
      </c>
      <c r="D51" s="38" t="s">
        <v>353</v>
      </c>
      <c r="E51" s="112">
        <f t="shared" ref="E51:E55" si="3">IF(C51="Fully met", 1, IF(C51="Partially met",0.5, 0))</f>
        <v>0.5</v>
      </c>
    </row>
    <row r="52" spans="1:5" ht="62" x14ac:dyDescent="0.35">
      <c r="A52" s="81">
        <v>3</v>
      </c>
      <c r="B52" s="82" t="s">
        <v>129</v>
      </c>
      <c r="C52" s="26" t="s">
        <v>309</v>
      </c>
      <c r="D52" s="38" t="s">
        <v>354</v>
      </c>
      <c r="E52" s="112">
        <f t="shared" si="3"/>
        <v>0</v>
      </c>
    </row>
    <row r="53" spans="1:5" ht="46.5" x14ac:dyDescent="0.35">
      <c r="A53" s="81">
        <v>4</v>
      </c>
      <c r="B53" s="82" t="s">
        <v>167</v>
      </c>
      <c r="C53" s="26" t="s">
        <v>317</v>
      </c>
      <c r="D53" s="38" t="s">
        <v>355</v>
      </c>
      <c r="E53" s="112">
        <f t="shared" si="3"/>
        <v>1</v>
      </c>
    </row>
    <row r="54" spans="1:5" ht="62" x14ac:dyDescent="0.35">
      <c r="A54" s="81">
        <v>5</v>
      </c>
      <c r="B54" s="82" t="s">
        <v>131</v>
      </c>
      <c r="C54" s="26" t="s">
        <v>317</v>
      </c>
      <c r="D54" s="38"/>
      <c r="E54" s="112">
        <f t="shared" si="3"/>
        <v>1</v>
      </c>
    </row>
    <row r="55" spans="1:5" ht="403" x14ac:dyDescent="0.35">
      <c r="A55" s="81">
        <v>6</v>
      </c>
      <c r="B55" s="82" t="s">
        <v>168</v>
      </c>
      <c r="C55" s="26" t="s">
        <v>318</v>
      </c>
      <c r="D55" s="38" t="s">
        <v>356</v>
      </c>
      <c r="E55" s="112">
        <f t="shared" si="3"/>
        <v>0.5</v>
      </c>
    </row>
    <row r="56" spans="1:5" ht="15.5" customHeight="1" x14ac:dyDescent="0.35">
      <c r="A56" s="113"/>
      <c r="B56" s="114"/>
      <c r="C56" s="114"/>
      <c r="D56" s="116" t="s">
        <v>67</v>
      </c>
      <c r="E56" s="65">
        <f>SUM(E50:E55)</f>
        <v>3</v>
      </c>
    </row>
    <row r="57" spans="1:5" ht="15" customHeight="1" thickBot="1" x14ac:dyDescent="0.4">
      <c r="A57" s="117"/>
      <c r="B57" s="118"/>
      <c r="C57" s="118"/>
      <c r="D57" s="120"/>
      <c r="E57" s="111" t="s">
        <v>144</v>
      </c>
    </row>
    <row r="58" spans="1:5" ht="15" thickBot="1" x14ac:dyDescent="0.4">
      <c r="A58" s="122"/>
      <c r="B58" s="121"/>
      <c r="C58" s="121"/>
      <c r="D58" s="121"/>
      <c r="E58" s="122"/>
    </row>
    <row r="59" spans="1:5" ht="30" customHeight="1" x14ac:dyDescent="0.35">
      <c r="A59" s="134"/>
      <c r="B59" s="85" t="s">
        <v>169</v>
      </c>
      <c r="C59" s="85"/>
      <c r="D59" s="85"/>
      <c r="E59" s="135"/>
    </row>
    <row r="60" spans="1:5" ht="30" customHeight="1" x14ac:dyDescent="0.35">
      <c r="A60" s="136"/>
      <c r="B60" s="137" t="s">
        <v>54</v>
      </c>
      <c r="C60" s="128" t="s">
        <v>12</v>
      </c>
      <c r="D60" s="128" t="s">
        <v>13</v>
      </c>
      <c r="E60" s="129" t="s">
        <v>55</v>
      </c>
    </row>
    <row r="61" spans="1:5" ht="80.150000000000006" customHeight="1" x14ac:dyDescent="0.35">
      <c r="A61" s="81">
        <v>1</v>
      </c>
      <c r="B61" s="82" t="s">
        <v>170</v>
      </c>
      <c r="C61" s="26" t="s">
        <v>317</v>
      </c>
      <c r="D61" s="25"/>
      <c r="E61" s="112">
        <f>IF(C61="Fully met", 1, IF(C61="Partially met",0.5, 0))</f>
        <v>1</v>
      </c>
    </row>
    <row r="62" spans="1:5" ht="50.15" customHeight="1" x14ac:dyDescent="0.35">
      <c r="A62" s="81">
        <v>2</v>
      </c>
      <c r="B62" s="82" t="s">
        <v>134</v>
      </c>
      <c r="C62" s="26" t="s">
        <v>317</v>
      </c>
      <c r="D62" s="25"/>
      <c r="E62" s="112">
        <f t="shared" ref="E62:E63" si="4">IF(C62="Fully met", 1, IF(C62="Partially met",0.5, 0))</f>
        <v>1</v>
      </c>
    </row>
    <row r="63" spans="1:5" ht="80.150000000000006" customHeight="1" x14ac:dyDescent="0.35">
      <c r="A63" s="81">
        <v>3</v>
      </c>
      <c r="B63" s="131" t="s">
        <v>171</v>
      </c>
      <c r="C63" s="26" t="s">
        <v>317</v>
      </c>
      <c r="D63" s="25"/>
      <c r="E63" s="112">
        <f t="shared" si="4"/>
        <v>1</v>
      </c>
    </row>
    <row r="64" spans="1:5" ht="130" customHeight="1" x14ac:dyDescent="0.35">
      <c r="A64" s="132">
        <v>4</v>
      </c>
      <c r="B64" s="82" t="s">
        <v>295</v>
      </c>
      <c r="C64" s="36" t="s">
        <v>317</v>
      </c>
      <c r="D64" s="38"/>
      <c r="E64" s="112">
        <f>IF(C64="Fully met", 1, IF(C64="Partially met",0.5, 0))</f>
        <v>1</v>
      </c>
    </row>
    <row r="65" spans="1:5" ht="46.5" x14ac:dyDescent="0.35">
      <c r="A65" s="81">
        <v>5</v>
      </c>
      <c r="B65" s="133" t="s">
        <v>138</v>
      </c>
      <c r="C65" s="26" t="s">
        <v>317</v>
      </c>
      <c r="D65" s="38"/>
      <c r="E65" s="112">
        <f>IF(C65="Fully met", 1, IF(C65="Partially met",0.5, 0))</f>
        <v>1</v>
      </c>
    </row>
    <row r="66" spans="1:5" ht="31" x14ac:dyDescent="0.35">
      <c r="A66" s="81">
        <v>6</v>
      </c>
      <c r="B66" s="82" t="s">
        <v>139</v>
      </c>
      <c r="C66" s="26" t="s">
        <v>318</v>
      </c>
      <c r="D66" s="38" t="s">
        <v>357</v>
      </c>
      <c r="E66" s="112">
        <f t="shared" ref="E66:E72" si="5">IF(C66="Fully met", 1, IF(C66="Partially met",0.5, 0))</f>
        <v>0.5</v>
      </c>
    </row>
    <row r="67" spans="1:5" ht="62" x14ac:dyDescent="0.35">
      <c r="A67" s="81">
        <v>7</v>
      </c>
      <c r="B67" s="82" t="s">
        <v>172</v>
      </c>
      <c r="C67" s="26" t="s">
        <v>317</v>
      </c>
      <c r="D67" s="38"/>
      <c r="E67" s="112">
        <f t="shared" si="5"/>
        <v>1</v>
      </c>
    </row>
    <row r="68" spans="1:5" ht="46.5" x14ac:dyDescent="0.35">
      <c r="A68" s="81">
        <v>8</v>
      </c>
      <c r="B68" s="82" t="s">
        <v>173</v>
      </c>
      <c r="C68" s="26" t="s">
        <v>317</v>
      </c>
      <c r="D68" s="38"/>
      <c r="E68" s="112">
        <f t="shared" si="5"/>
        <v>1</v>
      </c>
    </row>
    <row r="69" spans="1:5" ht="62" x14ac:dyDescent="0.35">
      <c r="A69" s="81">
        <v>9</v>
      </c>
      <c r="B69" s="82" t="s">
        <v>174</v>
      </c>
      <c r="C69" s="26" t="s">
        <v>317</v>
      </c>
      <c r="D69" s="38"/>
      <c r="E69" s="112">
        <f t="shared" si="5"/>
        <v>1</v>
      </c>
    </row>
    <row r="70" spans="1:5" ht="31" x14ac:dyDescent="0.35">
      <c r="A70" s="81">
        <v>10</v>
      </c>
      <c r="B70" s="82" t="s">
        <v>136</v>
      </c>
      <c r="C70" s="26" t="s">
        <v>317</v>
      </c>
      <c r="D70" s="38"/>
      <c r="E70" s="112">
        <f t="shared" si="5"/>
        <v>1</v>
      </c>
    </row>
    <row r="71" spans="1:5" ht="62" x14ac:dyDescent="0.35">
      <c r="A71" s="81">
        <v>11</v>
      </c>
      <c r="B71" s="82" t="s">
        <v>186</v>
      </c>
      <c r="C71" s="26" t="s">
        <v>309</v>
      </c>
      <c r="D71" s="38" t="s">
        <v>358</v>
      </c>
      <c r="E71" s="112">
        <f t="shared" si="5"/>
        <v>0</v>
      </c>
    </row>
    <row r="72" spans="1:5" ht="186" x14ac:dyDescent="0.35">
      <c r="A72" s="81">
        <v>12</v>
      </c>
      <c r="B72" s="82" t="s">
        <v>141</v>
      </c>
      <c r="C72" s="26" t="s">
        <v>318</v>
      </c>
      <c r="D72" s="38" t="s">
        <v>359</v>
      </c>
      <c r="E72" s="112">
        <f t="shared" si="5"/>
        <v>0.5</v>
      </c>
    </row>
    <row r="73" spans="1:5" ht="15.5" customHeight="1" x14ac:dyDescent="0.35">
      <c r="A73" s="113"/>
      <c r="B73" s="114"/>
      <c r="C73" s="114"/>
      <c r="D73" s="116" t="s">
        <v>67</v>
      </c>
      <c r="E73" s="65">
        <f>SUM(E61:E72)</f>
        <v>10</v>
      </c>
    </row>
    <row r="74" spans="1:5" ht="15" customHeight="1" thickBot="1" x14ac:dyDescent="0.4">
      <c r="A74" s="117"/>
      <c r="B74" s="118"/>
      <c r="C74" s="118"/>
      <c r="D74" s="120"/>
      <c r="E74" s="111"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78" zoomScaleNormal="100" workbookViewId="0">
      <selection activeCell="D13" sqref="D13"/>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9</v>
      </c>
      <c r="B1" s="104"/>
      <c r="C1" s="139"/>
      <c r="D1" s="104"/>
      <c r="E1" s="104"/>
    </row>
    <row r="2" spans="1:5" ht="15.5" x14ac:dyDescent="0.35">
      <c r="A2" s="140"/>
      <c r="B2" s="121"/>
      <c r="C2" s="122"/>
      <c r="D2" s="121"/>
      <c r="E2" s="122"/>
    </row>
    <row r="3" spans="1:5" ht="15.5" x14ac:dyDescent="0.35">
      <c r="A3" s="141" t="s">
        <v>52</v>
      </c>
      <c r="B3" s="141"/>
      <c r="C3" s="142"/>
      <c r="D3" s="141"/>
      <c r="E3" s="141"/>
    </row>
    <row r="4" spans="1:5" x14ac:dyDescent="0.35">
      <c r="A4" s="121"/>
      <c r="B4" s="121"/>
      <c r="C4" s="122"/>
      <c r="D4" s="121"/>
      <c r="E4" s="122"/>
    </row>
    <row r="5" spans="1:5" ht="18.5" x14ac:dyDescent="0.45">
      <c r="A5" s="143" t="s">
        <v>236</v>
      </c>
      <c r="B5" s="143"/>
      <c r="C5" s="144"/>
      <c r="D5" s="143"/>
      <c r="E5" s="143"/>
    </row>
    <row r="6" spans="1:5" ht="16" thickBot="1" x14ac:dyDescent="0.4">
      <c r="A6" s="147"/>
      <c r="B6" s="147"/>
      <c r="C6" s="147"/>
      <c r="D6" s="147"/>
      <c r="E6" s="147"/>
    </row>
    <row r="7" spans="1:5" ht="30" customHeight="1" x14ac:dyDescent="0.35">
      <c r="A7" s="134"/>
      <c r="B7" s="85" t="s">
        <v>147</v>
      </c>
      <c r="C7" s="86"/>
      <c r="D7" s="85"/>
      <c r="E7" s="135"/>
    </row>
    <row r="8" spans="1:5" ht="30" customHeight="1" x14ac:dyDescent="0.35">
      <c r="A8" s="136"/>
      <c r="B8" s="137" t="s">
        <v>54</v>
      </c>
      <c r="C8" s="128" t="s">
        <v>12</v>
      </c>
      <c r="D8" s="128" t="s">
        <v>13</v>
      </c>
      <c r="E8" s="129" t="s">
        <v>55</v>
      </c>
    </row>
    <row r="9" spans="1:5" ht="81" customHeight="1" x14ac:dyDescent="0.35">
      <c r="A9" s="81">
        <v>1</v>
      </c>
      <c r="B9" s="82" t="s">
        <v>176</v>
      </c>
      <c r="C9" s="208" t="s">
        <v>317</v>
      </c>
      <c r="D9" s="27"/>
      <c r="E9" s="112">
        <f>IF(C9="Fully met", 1, IF(C9="Partially met",0.5, 0))</f>
        <v>1</v>
      </c>
    </row>
    <row r="10" spans="1:5" ht="124" x14ac:dyDescent="0.35">
      <c r="A10" s="81">
        <v>2</v>
      </c>
      <c r="B10" s="131" t="s">
        <v>57</v>
      </c>
      <c r="C10" s="208" t="s">
        <v>317</v>
      </c>
      <c r="D10" s="209" t="s">
        <v>360</v>
      </c>
      <c r="E10" s="112">
        <f t="shared" ref="E10:E11" si="0">IF(C10="Fully met", 1, IF(C10="Partially met",0.5, 0))</f>
        <v>1</v>
      </c>
    </row>
    <row r="11" spans="1:5" ht="50.15" customHeight="1" x14ac:dyDescent="0.35">
      <c r="A11" s="132">
        <v>3</v>
      </c>
      <c r="B11" s="131" t="s">
        <v>149</v>
      </c>
      <c r="C11" s="210" t="s">
        <v>317</v>
      </c>
      <c r="D11" s="27"/>
      <c r="E11" s="112">
        <f t="shared" si="0"/>
        <v>1</v>
      </c>
    </row>
    <row r="12" spans="1:5" ht="186" x14ac:dyDescent="0.35">
      <c r="A12" s="132">
        <v>4</v>
      </c>
      <c r="B12" s="82" t="s">
        <v>292</v>
      </c>
      <c r="C12" s="36" t="s">
        <v>318</v>
      </c>
      <c r="D12" s="38" t="s">
        <v>361</v>
      </c>
      <c r="E12" s="112">
        <f>IF(C12="Fully met", 1, IF(C12="Partially met",0.5, 0))</f>
        <v>0.5</v>
      </c>
    </row>
    <row r="13" spans="1:5" ht="201.5" x14ac:dyDescent="0.35">
      <c r="A13" s="81">
        <v>5</v>
      </c>
      <c r="B13" s="133" t="s">
        <v>150</v>
      </c>
      <c r="C13" s="208" t="s">
        <v>318</v>
      </c>
      <c r="D13" s="27" t="s">
        <v>362</v>
      </c>
      <c r="E13" s="112">
        <f>IF(C13="Fully met", 1, IF(C13="Partially met",0.5, 0))</f>
        <v>0.5</v>
      </c>
    </row>
    <row r="14" spans="1:5" ht="294.5" x14ac:dyDescent="0.35">
      <c r="A14" s="81">
        <v>6</v>
      </c>
      <c r="B14" s="82" t="s">
        <v>177</v>
      </c>
      <c r="C14" s="208" t="s">
        <v>317</v>
      </c>
      <c r="D14" s="27" t="s">
        <v>363</v>
      </c>
      <c r="E14" s="112">
        <f t="shared" ref="E14:E26" si="1">IF(C14="Fully met", 1, IF(C14="Partially met",0.5, 0))</f>
        <v>1</v>
      </c>
    </row>
    <row r="15" spans="1:5" ht="124" x14ac:dyDescent="0.35">
      <c r="A15" s="81">
        <v>7</v>
      </c>
      <c r="B15" s="82" t="s">
        <v>178</v>
      </c>
      <c r="C15" s="208" t="s">
        <v>317</v>
      </c>
      <c r="D15" s="27" t="s">
        <v>364</v>
      </c>
      <c r="E15" s="112">
        <f t="shared" si="1"/>
        <v>1</v>
      </c>
    </row>
    <row r="16" spans="1:5" ht="93" x14ac:dyDescent="0.35">
      <c r="A16" s="81">
        <v>8</v>
      </c>
      <c r="B16" s="82" t="s">
        <v>153</v>
      </c>
      <c r="C16" s="208" t="s">
        <v>317</v>
      </c>
      <c r="D16" s="27" t="s">
        <v>365</v>
      </c>
      <c r="E16" s="112">
        <f t="shared" si="1"/>
        <v>1</v>
      </c>
    </row>
    <row r="17" spans="1:5" ht="155" x14ac:dyDescent="0.35">
      <c r="A17" s="81">
        <v>9</v>
      </c>
      <c r="B17" s="82" t="s">
        <v>179</v>
      </c>
      <c r="C17" s="208" t="s">
        <v>317</v>
      </c>
      <c r="D17" s="27" t="s">
        <v>366</v>
      </c>
      <c r="E17" s="112">
        <f t="shared" si="1"/>
        <v>1</v>
      </c>
    </row>
    <row r="18" spans="1:5" ht="201.5" x14ac:dyDescent="0.35">
      <c r="A18" s="81">
        <v>10</v>
      </c>
      <c r="B18" s="82" t="s">
        <v>155</v>
      </c>
      <c r="C18" s="208" t="s">
        <v>318</v>
      </c>
      <c r="D18" s="27" t="s">
        <v>367</v>
      </c>
      <c r="E18" s="112">
        <f t="shared" si="1"/>
        <v>0.5</v>
      </c>
    </row>
    <row r="19" spans="1:5" ht="139.5" x14ac:dyDescent="0.35">
      <c r="A19" s="81">
        <v>11</v>
      </c>
      <c r="B19" s="82" t="s">
        <v>85</v>
      </c>
      <c r="C19" s="208" t="s">
        <v>318</v>
      </c>
      <c r="D19" s="27" t="s">
        <v>368</v>
      </c>
      <c r="E19" s="112">
        <f t="shared" si="1"/>
        <v>0.5</v>
      </c>
    </row>
    <row r="20" spans="1:5" ht="31" x14ac:dyDescent="0.35">
      <c r="A20" s="81">
        <v>12</v>
      </c>
      <c r="B20" s="82" t="s">
        <v>156</v>
      </c>
      <c r="C20" s="208" t="s">
        <v>317</v>
      </c>
      <c r="D20" s="27"/>
      <c r="E20" s="112">
        <f t="shared" si="1"/>
        <v>1</v>
      </c>
    </row>
    <row r="21" spans="1:5" ht="139.5" x14ac:dyDescent="0.35">
      <c r="A21" s="81">
        <v>13</v>
      </c>
      <c r="B21" s="82" t="s">
        <v>267</v>
      </c>
      <c r="C21" s="208" t="s">
        <v>317</v>
      </c>
      <c r="D21" s="27" t="s">
        <v>369</v>
      </c>
      <c r="E21" s="112">
        <f t="shared" si="1"/>
        <v>1</v>
      </c>
    </row>
    <row r="22" spans="1:5" ht="108.5" x14ac:dyDescent="0.35">
      <c r="A22" s="81">
        <v>14</v>
      </c>
      <c r="B22" s="82" t="s">
        <v>157</v>
      </c>
      <c r="C22" s="208" t="s">
        <v>317</v>
      </c>
      <c r="D22" s="27" t="s">
        <v>370</v>
      </c>
      <c r="E22" s="112">
        <f t="shared" si="1"/>
        <v>1</v>
      </c>
    </row>
    <row r="23" spans="1:5" ht="139.5" x14ac:dyDescent="0.35">
      <c r="A23" s="81">
        <v>15</v>
      </c>
      <c r="B23" s="82" t="s">
        <v>158</v>
      </c>
      <c r="C23" s="208" t="s">
        <v>318</v>
      </c>
      <c r="D23" s="27" t="s">
        <v>371</v>
      </c>
      <c r="E23" s="112">
        <f t="shared" si="1"/>
        <v>0.5</v>
      </c>
    </row>
    <row r="24" spans="1:5" ht="31" x14ac:dyDescent="0.35">
      <c r="A24" s="81">
        <v>16</v>
      </c>
      <c r="B24" s="82" t="s">
        <v>268</v>
      </c>
      <c r="C24" s="208" t="s">
        <v>317</v>
      </c>
      <c r="D24" s="27"/>
      <c r="E24" s="112">
        <f t="shared" si="1"/>
        <v>1</v>
      </c>
    </row>
    <row r="25" spans="1:5" ht="186" x14ac:dyDescent="0.35">
      <c r="A25" s="81">
        <v>17</v>
      </c>
      <c r="B25" s="82" t="s">
        <v>89</v>
      </c>
      <c r="C25" s="208" t="s">
        <v>318</v>
      </c>
      <c r="D25" s="27" t="s">
        <v>372</v>
      </c>
      <c r="E25" s="112">
        <f t="shared" si="1"/>
        <v>0.5</v>
      </c>
    </row>
    <row r="26" spans="1:5" ht="409.5" x14ac:dyDescent="0.35">
      <c r="A26" s="81">
        <v>18</v>
      </c>
      <c r="B26" s="82" t="s">
        <v>90</v>
      </c>
      <c r="C26" s="208" t="s">
        <v>318</v>
      </c>
      <c r="D26" s="27" t="s">
        <v>373</v>
      </c>
      <c r="E26" s="112">
        <f t="shared" si="1"/>
        <v>0.5</v>
      </c>
    </row>
    <row r="27" spans="1:5" ht="15.5" customHeight="1" x14ac:dyDescent="0.35">
      <c r="A27" s="113"/>
      <c r="B27" s="114"/>
      <c r="C27" s="115"/>
      <c r="D27" s="116" t="s">
        <v>67</v>
      </c>
      <c r="E27" s="65">
        <f>SUM(E9:E26)</f>
        <v>14.5</v>
      </c>
    </row>
    <row r="28" spans="1:5" ht="15" customHeight="1" thickBot="1" x14ac:dyDescent="0.4">
      <c r="A28" s="117"/>
      <c r="B28" s="118"/>
      <c r="C28" s="119"/>
      <c r="D28" s="120"/>
      <c r="E28" s="111" t="s">
        <v>142</v>
      </c>
    </row>
    <row r="29" spans="1:5" ht="15" thickBot="1" x14ac:dyDescent="0.4">
      <c r="A29" s="121"/>
      <c r="B29" s="121"/>
      <c r="C29" s="122"/>
      <c r="D29" s="121"/>
      <c r="E29" s="122"/>
    </row>
    <row r="30" spans="1:5" ht="30" customHeight="1" x14ac:dyDescent="0.35">
      <c r="A30" s="134"/>
      <c r="B30" s="85" t="s">
        <v>160</v>
      </c>
      <c r="C30" s="86"/>
      <c r="D30" s="85"/>
      <c r="E30" s="135"/>
    </row>
    <row r="31" spans="1:5" ht="30" customHeight="1" x14ac:dyDescent="0.35">
      <c r="A31" s="136"/>
      <c r="B31" s="137" t="s">
        <v>54</v>
      </c>
      <c r="C31" s="128" t="s">
        <v>12</v>
      </c>
      <c r="D31" s="128" t="s">
        <v>13</v>
      </c>
      <c r="E31" s="129" t="s">
        <v>55</v>
      </c>
    </row>
    <row r="32" spans="1:5" ht="62" x14ac:dyDescent="0.35">
      <c r="A32" s="81">
        <v>1</v>
      </c>
      <c r="B32" s="82" t="s">
        <v>92</v>
      </c>
      <c r="C32" s="208" t="s">
        <v>317</v>
      </c>
      <c r="D32" s="27"/>
      <c r="E32" s="112">
        <f>IF(C32="Fully met", 1, IF(C32="Partially met",0.5, 0))</f>
        <v>1</v>
      </c>
    </row>
    <row r="33" spans="1:5" ht="62" x14ac:dyDescent="0.35">
      <c r="A33" s="81">
        <v>2</v>
      </c>
      <c r="B33" s="82" t="s">
        <v>93</v>
      </c>
      <c r="C33" s="208" t="s">
        <v>317</v>
      </c>
      <c r="D33" s="27"/>
      <c r="E33" s="112">
        <f t="shared" ref="E33:E45" si="2">IF(C33="Fully met", 1, IF(C33="Partially met",0.5, 0))</f>
        <v>1</v>
      </c>
    </row>
    <row r="34" spans="1:5" ht="31" x14ac:dyDescent="0.35">
      <c r="A34" s="81">
        <v>3</v>
      </c>
      <c r="B34" s="82" t="s">
        <v>94</v>
      </c>
      <c r="C34" s="208" t="s">
        <v>317</v>
      </c>
      <c r="D34" s="27"/>
      <c r="E34" s="112">
        <f t="shared" si="2"/>
        <v>1</v>
      </c>
    </row>
    <row r="35" spans="1:5" ht="31" x14ac:dyDescent="0.35">
      <c r="A35" s="81">
        <v>4</v>
      </c>
      <c r="B35" s="82" t="s">
        <v>124</v>
      </c>
      <c r="C35" s="208" t="s">
        <v>317</v>
      </c>
      <c r="D35" s="27"/>
      <c r="E35" s="112">
        <f t="shared" si="2"/>
        <v>1</v>
      </c>
    </row>
    <row r="36" spans="1:5" ht="31" x14ac:dyDescent="0.35">
      <c r="A36" s="81">
        <v>5</v>
      </c>
      <c r="B36" s="82" t="s">
        <v>96</v>
      </c>
      <c r="C36" s="208" t="s">
        <v>317</v>
      </c>
      <c r="D36" s="27"/>
      <c r="E36" s="112">
        <f t="shared" si="2"/>
        <v>1</v>
      </c>
    </row>
    <row r="37" spans="1:5" ht="31" x14ac:dyDescent="0.35">
      <c r="A37" s="81">
        <v>6</v>
      </c>
      <c r="B37" s="82" t="s">
        <v>97</v>
      </c>
      <c r="C37" s="208" t="s">
        <v>317</v>
      </c>
      <c r="D37" s="27"/>
      <c r="E37" s="112">
        <f t="shared" si="2"/>
        <v>1</v>
      </c>
    </row>
    <row r="38" spans="1:5" ht="46.5" x14ac:dyDescent="0.35">
      <c r="A38" s="81">
        <v>7</v>
      </c>
      <c r="B38" s="82" t="s">
        <v>180</v>
      </c>
      <c r="C38" s="208" t="s">
        <v>317</v>
      </c>
      <c r="D38" s="27"/>
      <c r="E38" s="112">
        <f t="shared" si="2"/>
        <v>1</v>
      </c>
    </row>
    <row r="39" spans="1:5" ht="124" x14ac:dyDescent="0.35">
      <c r="A39" s="81">
        <v>8</v>
      </c>
      <c r="B39" s="82" t="s">
        <v>99</v>
      </c>
      <c r="C39" s="208" t="s">
        <v>318</v>
      </c>
      <c r="D39" s="27" t="s">
        <v>374</v>
      </c>
      <c r="E39" s="112">
        <f t="shared" si="2"/>
        <v>0.5</v>
      </c>
    </row>
    <row r="40" spans="1:5" ht="46.5" x14ac:dyDescent="0.35">
      <c r="A40" s="81">
        <v>9</v>
      </c>
      <c r="B40" s="82" t="s">
        <v>181</v>
      </c>
      <c r="C40" s="208" t="s">
        <v>317</v>
      </c>
      <c r="D40" s="27"/>
      <c r="E40" s="112">
        <f t="shared" si="2"/>
        <v>1</v>
      </c>
    </row>
    <row r="41" spans="1:5" ht="15.5" x14ac:dyDescent="0.35">
      <c r="A41" s="81">
        <v>10</v>
      </c>
      <c r="B41" s="82" t="s">
        <v>182</v>
      </c>
      <c r="C41" s="208" t="s">
        <v>317</v>
      </c>
      <c r="D41" s="27"/>
      <c r="E41" s="112">
        <f t="shared" si="2"/>
        <v>1</v>
      </c>
    </row>
    <row r="42" spans="1:5" ht="31" x14ac:dyDescent="0.35">
      <c r="A42" s="81">
        <v>11</v>
      </c>
      <c r="B42" s="82" t="s">
        <v>163</v>
      </c>
      <c r="C42" s="208" t="s">
        <v>317</v>
      </c>
      <c r="D42" s="27"/>
      <c r="E42" s="112">
        <f t="shared" si="2"/>
        <v>1</v>
      </c>
    </row>
    <row r="43" spans="1:5" ht="201.5" x14ac:dyDescent="0.35">
      <c r="A43" s="81">
        <v>12</v>
      </c>
      <c r="B43" s="82" t="s">
        <v>183</v>
      </c>
      <c r="C43" s="208" t="s">
        <v>317</v>
      </c>
      <c r="D43" s="27" t="s">
        <v>375</v>
      </c>
      <c r="E43" s="112">
        <f t="shared" si="2"/>
        <v>1</v>
      </c>
    </row>
    <row r="44" spans="1:5" ht="31" x14ac:dyDescent="0.35">
      <c r="A44" s="81">
        <v>13</v>
      </c>
      <c r="B44" s="82" t="s">
        <v>89</v>
      </c>
      <c r="C44" s="208" t="s">
        <v>317</v>
      </c>
      <c r="D44" s="27"/>
      <c r="E44" s="112">
        <f t="shared" si="2"/>
        <v>1</v>
      </c>
    </row>
    <row r="45" spans="1:5" ht="62" x14ac:dyDescent="0.35">
      <c r="A45" s="81">
        <v>14</v>
      </c>
      <c r="B45" s="82" t="s">
        <v>100</v>
      </c>
      <c r="C45" s="208" t="s">
        <v>317</v>
      </c>
      <c r="D45" s="27" t="s">
        <v>376</v>
      </c>
      <c r="E45" s="112">
        <f t="shared" si="2"/>
        <v>1</v>
      </c>
    </row>
    <row r="46" spans="1:5" ht="15.5" customHeight="1" x14ac:dyDescent="0.35">
      <c r="A46" s="113"/>
      <c r="B46" s="114"/>
      <c r="C46" s="115"/>
      <c r="D46" s="116" t="s">
        <v>67</v>
      </c>
      <c r="E46" s="65">
        <f>SUM(E32:E45)</f>
        <v>13.5</v>
      </c>
    </row>
    <row r="47" spans="1:5" ht="15" customHeight="1" thickBot="1" x14ac:dyDescent="0.4">
      <c r="A47" s="117"/>
      <c r="B47" s="118"/>
      <c r="C47" s="119"/>
      <c r="D47" s="120"/>
      <c r="E47" s="111" t="s">
        <v>198</v>
      </c>
    </row>
    <row r="48" spans="1:5" ht="15" thickBot="1" x14ac:dyDescent="0.4">
      <c r="A48" s="121"/>
      <c r="B48" s="121"/>
      <c r="C48" s="122"/>
      <c r="D48" s="121"/>
      <c r="E48" s="122"/>
    </row>
    <row r="49" spans="1:5" ht="30" customHeight="1" x14ac:dyDescent="0.35">
      <c r="A49" s="134"/>
      <c r="B49" s="85" t="s">
        <v>164</v>
      </c>
      <c r="C49" s="86"/>
      <c r="D49" s="85"/>
      <c r="E49" s="135"/>
    </row>
    <row r="50" spans="1:5" ht="30" customHeight="1" x14ac:dyDescent="0.35">
      <c r="A50" s="136"/>
      <c r="B50" s="137" t="s">
        <v>54</v>
      </c>
      <c r="C50" s="128" t="s">
        <v>12</v>
      </c>
      <c r="D50" s="128" t="s">
        <v>13</v>
      </c>
      <c r="E50" s="129" t="s">
        <v>55</v>
      </c>
    </row>
    <row r="51" spans="1:5" ht="170.5" x14ac:dyDescent="0.35">
      <c r="A51" s="81">
        <v>1</v>
      </c>
      <c r="B51" s="82" t="s">
        <v>165</v>
      </c>
      <c r="C51" s="208" t="s">
        <v>317</v>
      </c>
      <c r="D51" s="27" t="s">
        <v>377</v>
      </c>
      <c r="E51" s="112">
        <f>IF(C51="Fully met", 1, IF(C51="Partially met",0.5, 0))</f>
        <v>1</v>
      </c>
    </row>
    <row r="52" spans="1:5" ht="139.5" x14ac:dyDescent="0.35">
      <c r="A52" s="81">
        <v>2</v>
      </c>
      <c r="B52" s="82" t="s">
        <v>166</v>
      </c>
      <c r="C52" s="208" t="s">
        <v>318</v>
      </c>
      <c r="D52" s="27" t="s">
        <v>378</v>
      </c>
      <c r="E52" s="112">
        <f t="shared" ref="E52:E56" si="3">IF(C52="Fully met", 1, IF(C52="Partially met",0.5, 0))</f>
        <v>0.5</v>
      </c>
    </row>
    <row r="53" spans="1:5" ht="155" x14ac:dyDescent="0.35">
      <c r="A53" s="81">
        <v>3</v>
      </c>
      <c r="B53" s="82" t="s">
        <v>129</v>
      </c>
      <c r="C53" s="208" t="s">
        <v>317</v>
      </c>
      <c r="D53" s="27" t="s">
        <v>379</v>
      </c>
      <c r="E53" s="112">
        <f t="shared" si="3"/>
        <v>1</v>
      </c>
    </row>
    <row r="54" spans="1:5" ht="201.5" x14ac:dyDescent="0.35">
      <c r="A54" s="81">
        <v>4</v>
      </c>
      <c r="B54" s="82" t="s">
        <v>184</v>
      </c>
      <c r="C54" s="208" t="s">
        <v>317</v>
      </c>
      <c r="D54" s="27" t="s">
        <v>380</v>
      </c>
      <c r="E54" s="112">
        <f t="shared" si="3"/>
        <v>1</v>
      </c>
    </row>
    <row r="55" spans="1:5" ht="62" x14ac:dyDescent="0.35">
      <c r="A55" s="81">
        <v>5</v>
      </c>
      <c r="B55" s="82" t="s">
        <v>185</v>
      </c>
      <c r="C55" s="208" t="s">
        <v>317</v>
      </c>
      <c r="D55" s="27"/>
      <c r="E55" s="112">
        <f t="shared" si="3"/>
        <v>1</v>
      </c>
    </row>
    <row r="56" spans="1:5" ht="409.5" x14ac:dyDescent="0.35">
      <c r="A56" s="81">
        <v>6</v>
      </c>
      <c r="B56" s="82" t="s">
        <v>168</v>
      </c>
      <c r="C56" s="208" t="s">
        <v>318</v>
      </c>
      <c r="D56" s="27" t="s">
        <v>381</v>
      </c>
      <c r="E56" s="112">
        <f t="shared" si="3"/>
        <v>0.5</v>
      </c>
    </row>
    <row r="57" spans="1:5" ht="15.5" customHeight="1" x14ac:dyDescent="0.35">
      <c r="A57" s="113"/>
      <c r="B57" s="114"/>
      <c r="C57" s="115"/>
      <c r="D57" s="116" t="s">
        <v>67</v>
      </c>
      <c r="E57" s="65">
        <f>SUM(E51:E56)</f>
        <v>5</v>
      </c>
    </row>
    <row r="58" spans="1:5" ht="15" customHeight="1" thickBot="1" x14ac:dyDescent="0.4">
      <c r="A58" s="117"/>
      <c r="B58" s="118"/>
      <c r="C58" s="119"/>
      <c r="D58" s="120"/>
      <c r="E58" s="111" t="s">
        <v>144</v>
      </c>
    </row>
    <row r="59" spans="1:5" ht="15" thickBot="1" x14ac:dyDescent="0.4">
      <c r="A59" s="121"/>
      <c r="B59" s="121"/>
      <c r="C59" s="122"/>
      <c r="D59" s="121"/>
      <c r="E59" s="122"/>
    </row>
    <row r="60" spans="1:5" ht="30" customHeight="1" x14ac:dyDescent="0.35">
      <c r="A60" s="134"/>
      <c r="B60" s="85" t="s">
        <v>169</v>
      </c>
      <c r="C60" s="86"/>
      <c r="D60" s="85"/>
      <c r="E60" s="135"/>
    </row>
    <row r="61" spans="1:5" ht="30" customHeight="1" x14ac:dyDescent="0.35">
      <c r="A61" s="136"/>
      <c r="B61" s="137" t="s">
        <v>54</v>
      </c>
      <c r="C61" s="128" t="s">
        <v>12</v>
      </c>
      <c r="D61" s="128" t="s">
        <v>13</v>
      </c>
      <c r="E61" s="129" t="s">
        <v>55</v>
      </c>
    </row>
    <row r="62" spans="1:5" ht="80.150000000000006" customHeight="1" x14ac:dyDescent="0.35">
      <c r="A62" s="81">
        <v>1</v>
      </c>
      <c r="B62" s="82" t="s">
        <v>170</v>
      </c>
      <c r="C62" s="208" t="s">
        <v>317</v>
      </c>
      <c r="D62" s="25"/>
      <c r="E62" s="112">
        <f>IF(C62="Fully met", 1, IF(C62="Partially met",0.5, 0))</f>
        <v>1</v>
      </c>
    </row>
    <row r="63" spans="1:5" ht="50.15" customHeight="1" x14ac:dyDescent="0.35">
      <c r="A63" s="81">
        <v>2</v>
      </c>
      <c r="B63" s="82" t="s">
        <v>186</v>
      </c>
      <c r="C63" s="208" t="s">
        <v>317</v>
      </c>
      <c r="D63" s="25"/>
      <c r="E63" s="112">
        <f t="shared" ref="E63:E66" si="4">IF(C63="Fully met", 1, IF(C63="Partially met",0.5, 0))</f>
        <v>1</v>
      </c>
    </row>
    <row r="64" spans="1:5" ht="50.15" customHeight="1" x14ac:dyDescent="0.35">
      <c r="A64" s="81">
        <v>3</v>
      </c>
      <c r="B64" s="82" t="s">
        <v>136</v>
      </c>
      <c r="C64" s="208" t="s">
        <v>317</v>
      </c>
      <c r="D64" s="25"/>
      <c r="E64" s="112">
        <f t="shared" si="4"/>
        <v>1</v>
      </c>
    </row>
    <row r="65" spans="1:5" ht="50.15" customHeight="1" x14ac:dyDescent="0.35">
      <c r="A65" s="81">
        <v>4</v>
      </c>
      <c r="B65" s="82" t="s">
        <v>187</v>
      </c>
      <c r="C65" s="208" t="s">
        <v>317</v>
      </c>
      <c r="D65" s="25"/>
      <c r="E65" s="112">
        <f t="shared" si="4"/>
        <v>1</v>
      </c>
    </row>
    <row r="66" spans="1:5" ht="80.150000000000006" customHeight="1" x14ac:dyDescent="0.35">
      <c r="A66" s="81">
        <v>5</v>
      </c>
      <c r="B66" s="131" t="s">
        <v>171</v>
      </c>
      <c r="C66" s="208" t="s">
        <v>317</v>
      </c>
      <c r="D66" s="25"/>
      <c r="E66" s="112">
        <f t="shared" si="4"/>
        <v>1</v>
      </c>
    </row>
    <row r="67" spans="1:5" ht="100" customHeight="1" x14ac:dyDescent="0.35">
      <c r="A67" s="132">
        <v>6</v>
      </c>
      <c r="B67" s="82" t="s">
        <v>296</v>
      </c>
      <c r="C67" s="36" t="s">
        <v>317</v>
      </c>
      <c r="D67" s="38"/>
      <c r="E67" s="112">
        <f>IF(C67="Fully met", 1, IF(C67="Partially met",0.5, 0))</f>
        <v>1</v>
      </c>
    </row>
    <row r="68" spans="1:5" ht="50.15" customHeight="1" x14ac:dyDescent="0.35">
      <c r="A68" s="81">
        <v>7</v>
      </c>
      <c r="B68" s="133" t="s">
        <v>138</v>
      </c>
      <c r="C68" s="208" t="s">
        <v>317</v>
      </c>
      <c r="D68" s="27"/>
      <c r="E68" s="112">
        <f>IF(C68="Fully met", 1, IF(C68="Partially met",0.5, 0))</f>
        <v>1</v>
      </c>
    </row>
    <row r="69" spans="1:5" ht="50.15" customHeight="1" x14ac:dyDescent="0.35">
      <c r="A69" s="81">
        <v>8</v>
      </c>
      <c r="B69" s="82" t="s">
        <v>188</v>
      </c>
      <c r="C69" s="208" t="s">
        <v>317</v>
      </c>
      <c r="D69" s="27"/>
      <c r="E69" s="112">
        <f t="shared" ref="E69:E75" si="5">IF(C69="Fully met", 1, IF(C69="Partially met",0.5, 0))</f>
        <v>1</v>
      </c>
    </row>
    <row r="70" spans="1:5" ht="50.15" customHeight="1" x14ac:dyDescent="0.35">
      <c r="A70" s="81">
        <v>9</v>
      </c>
      <c r="B70" s="82" t="s">
        <v>189</v>
      </c>
      <c r="C70" s="208" t="s">
        <v>317</v>
      </c>
      <c r="D70" s="27"/>
      <c r="E70" s="112">
        <f t="shared" si="5"/>
        <v>1</v>
      </c>
    </row>
    <row r="71" spans="1:5" ht="80.150000000000006" customHeight="1" x14ac:dyDescent="0.35">
      <c r="A71" s="81">
        <v>10</v>
      </c>
      <c r="B71" s="82" t="s">
        <v>172</v>
      </c>
      <c r="C71" s="208" t="s">
        <v>317</v>
      </c>
      <c r="D71" s="27"/>
      <c r="E71" s="112">
        <f t="shared" si="5"/>
        <v>1</v>
      </c>
    </row>
    <row r="72" spans="1:5" ht="50.15" customHeight="1" x14ac:dyDescent="0.35">
      <c r="A72" s="81">
        <v>11</v>
      </c>
      <c r="B72" s="82" t="s">
        <v>173</v>
      </c>
      <c r="C72" s="208" t="s">
        <v>317</v>
      </c>
      <c r="D72" s="27"/>
      <c r="E72" s="112">
        <f t="shared" si="5"/>
        <v>1</v>
      </c>
    </row>
    <row r="73" spans="1:5" ht="80.150000000000006" customHeight="1" x14ac:dyDescent="0.35">
      <c r="A73" s="81">
        <v>12</v>
      </c>
      <c r="B73" s="82" t="s">
        <v>190</v>
      </c>
      <c r="C73" s="208" t="s">
        <v>317</v>
      </c>
      <c r="D73" s="27"/>
      <c r="E73" s="112">
        <f t="shared" si="5"/>
        <v>1</v>
      </c>
    </row>
    <row r="74" spans="1:5" ht="80.150000000000006" customHeight="1" x14ac:dyDescent="0.35">
      <c r="A74" s="81">
        <v>13</v>
      </c>
      <c r="B74" s="82" t="s">
        <v>191</v>
      </c>
      <c r="C74" s="208" t="s">
        <v>317</v>
      </c>
      <c r="D74" s="27"/>
      <c r="E74" s="112">
        <f t="shared" si="5"/>
        <v>1</v>
      </c>
    </row>
    <row r="75" spans="1:5" ht="294.5" x14ac:dyDescent="0.35">
      <c r="A75" s="81">
        <v>14</v>
      </c>
      <c r="B75" s="82" t="s">
        <v>141</v>
      </c>
      <c r="C75" s="208" t="s">
        <v>318</v>
      </c>
      <c r="D75" s="27" t="s">
        <v>382</v>
      </c>
      <c r="E75" s="112">
        <f t="shared" si="5"/>
        <v>0.5</v>
      </c>
    </row>
    <row r="76" spans="1:5" ht="15.5" customHeight="1" x14ac:dyDescent="0.35">
      <c r="A76" s="113"/>
      <c r="B76" s="114"/>
      <c r="C76" s="115"/>
      <c r="D76" s="116" t="s">
        <v>67</v>
      </c>
      <c r="E76" s="65">
        <f>SUM(E62:E75)</f>
        <v>13.5</v>
      </c>
    </row>
    <row r="77" spans="1:5" ht="15" customHeight="1" thickBot="1" x14ac:dyDescent="0.4">
      <c r="A77" s="117"/>
      <c r="B77" s="118"/>
      <c r="C77" s="119"/>
      <c r="D77" s="120"/>
      <c r="E77" s="111"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4" zoomScaleNormal="100" workbookViewId="0">
      <selection activeCell="D21" sqref="D2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4" t="s">
        <v>9</v>
      </c>
      <c r="B1" s="104"/>
      <c r="C1" s="139"/>
      <c r="D1" s="104"/>
      <c r="E1" s="104"/>
    </row>
    <row r="2" spans="1:5" s="2" customFormat="1" ht="15.5" x14ac:dyDescent="0.35">
      <c r="A2" s="140"/>
      <c r="B2" s="121"/>
      <c r="C2" s="122"/>
      <c r="D2" s="121"/>
      <c r="E2" s="122"/>
    </row>
    <row r="3" spans="1:5" s="2" customFormat="1" ht="15.5" x14ac:dyDescent="0.35">
      <c r="A3" s="141" t="s">
        <v>52</v>
      </c>
      <c r="B3" s="141"/>
      <c r="C3" s="142"/>
      <c r="D3" s="141"/>
      <c r="E3" s="141"/>
    </row>
    <row r="4" spans="1:5" s="2" customFormat="1" x14ac:dyDescent="0.35">
      <c r="A4" s="121"/>
      <c r="B4" s="121"/>
      <c r="C4" s="122"/>
      <c r="D4" s="121"/>
      <c r="E4" s="122"/>
    </row>
    <row r="5" spans="1:5" s="2" customFormat="1" ht="18.5" x14ac:dyDescent="0.45">
      <c r="A5" s="158" t="s">
        <v>286</v>
      </c>
      <c r="B5" s="158"/>
      <c r="C5" s="159"/>
      <c r="D5" s="158"/>
      <c r="E5" s="158"/>
    </row>
    <row r="6" spans="1:5" ht="15" thickBot="1" x14ac:dyDescent="0.4">
      <c r="A6" s="60"/>
      <c r="B6" s="60"/>
      <c r="C6" s="59"/>
      <c r="D6" s="60"/>
      <c r="E6" s="59"/>
    </row>
    <row r="7" spans="1:5" ht="30" customHeight="1" x14ac:dyDescent="0.35">
      <c r="A7" s="134"/>
      <c r="B7" s="85" t="s">
        <v>297</v>
      </c>
      <c r="C7" s="86"/>
      <c r="D7" s="85"/>
      <c r="E7" s="135"/>
    </row>
    <row r="8" spans="1:5" ht="30" customHeight="1" x14ac:dyDescent="0.35">
      <c r="A8" s="136"/>
      <c r="B8" s="137" t="s">
        <v>54</v>
      </c>
      <c r="C8" s="128" t="s">
        <v>12</v>
      </c>
      <c r="D8" s="128" t="s">
        <v>13</v>
      </c>
      <c r="E8" s="129" t="s">
        <v>55</v>
      </c>
    </row>
    <row r="9" spans="1:5" ht="46.5" x14ac:dyDescent="0.35">
      <c r="A9" s="81">
        <v>1</v>
      </c>
      <c r="B9" s="82" t="s">
        <v>193</v>
      </c>
      <c r="C9" s="26" t="s">
        <v>318</v>
      </c>
      <c r="D9" s="38" t="s">
        <v>389</v>
      </c>
      <c r="E9" s="112">
        <f>IF(C9="Fully met", 1, IF(C9="Partially met",0.5, 0))</f>
        <v>0.5</v>
      </c>
    </row>
    <row r="10" spans="1:5" ht="31" x14ac:dyDescent="0.35">
      <c r="A10" s="81">
        <v>2</v>
      </c>
      <c r="B10" s="82" t="s">
        <v>194</v>
      </c>
      <c r="C10" s="26" t="s">
        <v>309</v>
      </c>
      <c r="D10" s="38" t="s">
        <v>383</v>
      </c>
      <c r="E10" s="112">
        <f t="shared" ref="E10:E13" si="0">IF(C10="Fully met", 1, IF(C10="Partially met",0.5, 0))</f>
        <v>0</v>
      </c>
    </row>
    <row r="11" spans="1:5" ht="31" x14ac:dyDescent="0.35">
      <c r="A11" s="81">
        <v>3</v>
      </c>
      <c r="B11" s="82" t="s">
        <v>195</v>
      </c>
      <c r="C11" s="26" t="s">
        <v>317</v>
      </c>
      <c r="D11" s="38"/>
      <c r="E11" s="112">
        <f t="shared" si="0"/>
        <v>1</v>
      </c>
    </row>
    <row r="12" spans="1:5" ht="46.5" x14ac:dyDescent="0.35">
      <c r="A12" s="81">
        <v>4</v>
      </c>
      <c r="B12" s="82" t="s">
        <v>196</v>
      </c>
      <c r="C12" s="26" t="s">
        <v>309</v>
      </c>
      <c r="D12" s="38" t="s">
        <v>337</v>
      </c>
      <c r="E12" s="112">
        <f t="shared" si="0"/>
        <v>0</v>
      </c>
    </row>
    <row r="13" spans="1:5" ht="31" x14ac:dyDescent="0.35">
      <c r="A13" s="81">
        <v>5</v>
      </c>
      <c r="B13" s="82" t="s">
        <v>197</v>
      </c>
      <c r="C13" s="26" t="s">
        <v>318</v>
      </c>
      <c r="D13" s="38" t="s">
        <v>388</v>
      </c>
      <c r="E13" s="112">
        <f t="shared" si="0"/>
        <v>0.5</v>
      </c>
    </row>
    <row r="14" spans="1:5" ht="15.5" customHeight="1" x14ac:dyDescent="0.35">
      <c r="A14" s="113"/>
      <c r="B14" s="114"/>
      <c r="C14" s="115"/>
      <c r="D14" s="116" t="s">
        <v>67</v>
      </c>
      <c r="E14" s="65">
        <f>SUM(E9:E13)</f>
        <v>2</v>
      </c>
    </row>
    <row r="15" spans="1:5" ht="15" customHeight="1" thickBot="1" x14ac:dyDescent="0.4">
      <c r="A15" s="117"/>
      <c r="B15" s="118"/>
      <c r="C15" s="119"/>
      <c r="D15" s="120"/>
      <c r="E15" s="111" t="s">
        <v>19</v>
      </c>
    </row>
    <row r="16" spans="1:5" x14ac:dyDescent="0.35">
      <c r="A16" s="60"/>
      <c r="B16" s="60"/>
      <c r="C16" s="59"/>
      <c r="D16" s="60"/>
      <c r="E16" s="59"/>
    </row>
    <row r="17" spans="1:5" ht="15" thickBot="1" x14ac:dyDescent="0.4">
      <c r="A17" s="60"/>
      <c r="B17" s="60"/>
      <c r="C17" s="59"/>
      <c r="D17" s="60"/>
      <c r="E17" s="59"/>
    </row>
    <row r="18" spans="1:5" ht="30" customHeight="1" x14ac:dyDescent="0.35">
      <c r="A18" s="134"/>
      <c r="B18" s="85" t="s">
        <v>279</v>
      </c>
      <c r="C18" s="86"/>
      <c r="D18" s="85"/>
      <c r="E18" s="135"/>
    </row>
    <row r="19" spans="1:5" ht="30" customHeight="1" x14ac:dyDescent="0.35">
      <c r="A19" s="136"/>
      <c r="B19" s="137" t="s">
        <v>54</v>
      </c>
      <c r="C19" s="128" t="s">
        <v>12</v>
      </c>
      <c r="D19" s="128" t="s">
        <v>13</v>
      </c>
      <c r="E19" s="129" t="s">
        <v>55</v>
      </c>
    </row>
    <row r="20" spans="1:5" ht="50" customHeight="1" x14ac:dyDescent="0.35">
      <c r="A20" s="155">
        <v>1</v>
      </c>
      <c r="B20" s="156" t="s">
        <v>298</v>
      </c>
      <c r="C20" s="39" t="s">
        <v>307</v>
      </c>
      <c r="D20" s="40"/>
      <c r="E20" s="153">
        <f>IF(C20="Met", 1, 0)</f>
        <v>1</v>
      </c>
    </row>
    <row r="21" spans="1:5" ht="50" customHeight="1" x14ac:dyDescent="0.35">
      <c r="A21" s="157">
        <v>2</v>
      </c>
      <c r="B21" s="156" t="s">
        <v>299</v>
      </c>
      <c r="C21" s="46" t="s">
        <v>307</v>
      </c>
      <c r="D21" s="45" t="s">
        <v>390</v>
      </c>
      <c r="E21" s="154">
        <f>IF(C21="Met", 1, 0)</f>
        <v>1</v>
      </c>
    </row>
    <row r="22" spans="1:5" ht="15.5" customHeight="1" x14ac:dyDescent="0.35">
      <c r="A22" s="113"/>
      <c r="B22" s="114"/>
      <c r="C22" s="115"/>
      <c r="D22" s="116" t="s">
        <v>67</v>
      </c>
      <c r="E22" s="65">
        <f>SUM(E20:E21)</f>
        <v>2</v>
      </c>
    </row>
    <row r="23" spans="1:5" ht="15" customHeight="1" thickBot="1" x14ac:dyDescent="0.4">
      <c r="A23" s="117"/>
      <c r="B23" s="118"/>
      <c r="C23" s="119"/>
      <c r="D23" s="120"/>
      <c r="E23" s="148" t="s">
        <v>280</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58" zoomScaleNormal="100" workbookViewId="0">
      <selection activeCell="E63" sqref="E63"/>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4" t="s">
        <v>199</v>
      </c>
      <c r="B1" s="104"/>
      <c r="C1" s="104"/>
      <c r="D1" s="104"/>
      <c r="E1" s="104"/>
    </row>
    <row r="2" spans="1:5" ht="15.5" x14ac:dyDescent="0.35">
      <c r="A2" s="190"/>
      <c r="B2" s="121"/>
      <c r="C2" s="121"/>
      <c r="D2" s="121"/>
      <c r="E2" s="121"/>
    </row>
    <row r="3" spans="1:5" ht="15" customHeight="1" x14ac:dyDescent="0.35">
      <c r="A3" s="190" t="s">
        <v>303</v>
      </c>
      <c r="B3" s="190"/>
      <c r="C3" s="190"/>
      <c r="D3" s="190"/>
      <c r="E3" s="140"/>
    </row>
    <row r="4" spans="1:5" ht="15" customHeight="1" x14ac:dyDescent="0.35">
      <c r="A4" s="140" t="s">
        <v>304</v>
      </c>
      <c r="B4" s="191"/>
      <c r="C4" s="191"/>
      <c r="D4" s="191"/>
      <c r="E4" s="140"/>
    </row>
    <row r="5" spans="1:5" ht="15" customHeight="1" x14ac:dyDescent="0.35">
      <c r="A5" s="140" t="s">
        <v>300</v>
      </c>
      <c r="B5" s="140"/>
      <c r="C5" s="140"/>
      <c r="D5" s="140"/>
      <c r="E5" s="140"/>
    </row>
    <row r="6" spans="1:5" ht="15" customHeight="1" x14ac:dyDescent="0.35">
      <c r="A6" s="140" t="s">
        <v>301</v>
      </c>
      <c r="B6" s="140"/>
      <c r="C6" s="140"/>
      <c r="D6" s="140"/>
      <c r="E6" s="140"/>
    </row>
    <row r="7" spans="1:5" ht="15" customHeight="1" x14ac:dyDescent="0.35">
      <c r="A7" s="140" t="s">
        <v>302</v>
      </c>
      <c r="B7" s="140"/>
      <c r="C7" s="140"/>
      <c r="D7" s="140"/>
      <c r="E7" s="140"/>
    </row>
    <row r="8" spans="1:5" ht="29.15" customHeight="1" thickBot="1" x14ac:dyDescent="0.4">
      <c r="A8" s="192"/>
      <c r="B8" s="121"/>
      <c r="C8" s="121"/>
      <c r="D8" s="121"/>
      <c r="E8" s="121"/>
    </row>
    <row r="9" spans="1:5" ht="30" customHeight="1" x14ac:dyDescent="0.35">
      <c r="A9" s="84" t="s">
        <v>10</v>
      </c>
      <c r="B9" s="123"/>
      <c r="C9" s="123"/>
      <c r="D9" s="125"/>
      <c r="E9" s="121"/>
    </row>
    <row r="10" spans="1:5" ht="30" customHeight="1" x14ac:dyDescent="0.35">
      <c r="A10" s="193" t="s">
        <v>200</v>
      </c>
      <c r="B10" s="194"/>
      <c r="C10" s="182" t="s">
        <v>201</v>
      </c>
      <c r="D10" s="183" t="s">
        <v>1</v>
      </c>
      <c r="E10" s="121"/>
    </row>
    <row r="11" spans="1:5" ht="25" customHeight="1" x14ac:dyDescent="0.35">
      <c r="A11" s="163" t="s">
        <v>238</v>
      </c>
      <c r="B11" s="195"/>
      <c r="C11" s="196">
        <f>'Phase 1'!E11</f>
        <v>4</v>
      </c>
      <c r="D11" s="197" t="s">
        <v>19</v>
      </c>
      <c r="E11" s="121"/>
    </row>
    <row r="12" spans="1:5" ht="25" customHeight="1" x14ac:dyDescent="0.35">
      <c r="A12" s="163" t="s">
        <v>239</v>
      </c>
      <c r="B12" s="195"/>
      <c r="C12" s="196">
        <f>'Phase 1'!E18</f>
        <v>3</v>
      </c>
      <c r="D12" s="197" t="s">
        <v>25</v>
      </c>
      <c r="E12" s="121"/>
    </row>
    <row r="13" spans="1:5" ht="25" customHeight="1" x14ac:dyDescent="0.35">
      <c r="A13" s="163" t="s">
        <v>240</v>
      </c>
      <c r="B13" s="195"/>
      <c r="C13" s="196">
        <f>'Phase 1'!E25</f>
        <v>3</v>
      </c>
      <c r="D13" s="197" t="s">
        <v>25</v>
      </c>
      <c r="E13" s="121"/>
    </row>
    <row r="14" spans="1:5" ht="25" customHeight="1" x14ac:dyDescent="0.35">
      <c r="A14" s="198" t="s">
        <v>241</v>
      </c>
      <c r="B14" s="199"/>
      <c r="C14" s="196">
        <f>'Phase 1'!E36</f>
        <v>7</v>
      </c>
      <c r="D14" s="197" t="s">
        <v>49</v>
      </c>
      <c r="E14" s="121"/>
    </row>
    <row r="15" spans="1:5" ht="25" customHeight="1" x14ac:dyDescent="0.35">
      <c r="A15" s="198" t="s">
        <v>242</v>
      </c>
      <c r="B15" s="199"/>
      <c r="C15" s="196">
        <f>'Phase 1'!E44</f>
        <v>4</v>
      </c>
      <c r="D15" s="197" t="s">
        <v>47</v>
      </c>
      <c r="E15" s="121"/>
    </row>
    <row r="16" spans="1:5" ht="25" customHeight="1" x14ac:dyDescent="0.35">
      <c r="A16" s="163" t="s">
        <v>243</v>
      </c>
      <c r="B16" s="195"/>
      <c r="C16" s="200">
        <f>'Phase 1'!E51</f>
        <v>3</v>
      </c>
      <c r="D16" s="201" t="s">
        <v>25</v>
      </c>
      <c r="E16" s="121"/>
    </row>
    <row r="17" spans="1:5" ht="25" customHeight="1" x14ac:dyDescent="0.35">
      <c r="A17" s="193"/>
      <c r="B17" s="202" t="s">
        <v>244</v>
      </c>
      <c r="C17" s="196">
        <f>'Phase 1'!B57</f>
        <v>24</v>
      </c>
      <c r="D17" s="197" t="s">
        <v>281</v>
      </c>
      <c r="E17" s="121"/>
    </row>
    <row r="18" spans="1:5" ht="25" customHeight="1" thickBot="1" x14ac:dyDescent="0.4">
      <c r="A18" s="203"/>
      <c r="B18" s="204" t="s">
        <v>2</v>
      </c>
      <c r="C18" s="205" t="str">
        <f>'Phase 1'!C59</f>
        <v>20-25 points = program moves to Phase 2</v>
      </c>
      <c r="D18" s="206"/>
      <c r="E18" s="121"/>
    </row>
    <row r="19" spans="1:5" ht="15.5" x14ac:dyDescent="0.35">
      <c r="A19" s="192"/>
      <c r="B19" s="121"/>
      <c r="C19" s="121"/>
      <c r="D19" s="121"/>
      <c r="E19" s="121"/>
    </row>
    <row r="20" spans="1:5" ht="15.5" x14ac:dyDescent="0.35">
      <c r="A20" s="192"/>
      <c r="B20" s="121"/>
      <c r="C20" s="121"/>
      <c r="D20" s="121"/>
      <c r="E20" s="121"/>
    </row>
    <row r="21" spans="1:5" ht="15.5" x14ac:dyDescent="0.35">
      <c r="A21" s="141" t="s">
        <v>52</v>
      </c>
      <c r="B21" s="141"/>
      <c r="C21" s="141"/>
      <c r="D21" s="141"/>
      <c r="E21" s="141"/>
    </row>
    <row r="22" spans="1:5" ht="15" thickBot="1" x14ac:dyDescent="0.4">
      <c r="A22" s="121"/>
      <c r="B22" s="121"/>
      <c r="C22" s="121"/>
      <c r="D22" s="121"/>
      <c r="E22" s="121"/>
    </row>
    <row r="23" spans="1:5" ht="30" customHeight="1" x14ac:dyDescent="0.35">
      <c r="A23" s="166" t="s">
        <v>0</v>
      </c>
      <c r="B23" s="167"/>
      <c r="C23" s="167"/>
      <c r="D23" s="167"/>
      <c r="E23" s="168"/>
    </row>
    <row r="24" spans="1:5" ht="25" customHeight="1" x14ac:dyDescent="0.35">
      <c r="A24" s="180" t="s">
        <v>200</v>
      </c>
      <c r="B24" s="182" t="s">
        <v>201</v>
      </c>
      <c r="C24" s="182"/>
      <c r="D24" s="182" t="s">
        <v>1</v>
      </c>
      <c r="E24" s="183" t="s">
        <v>272</v>
      </c>
    </row>
    <row r="25" spans="1:5" ht="50" customHeight="1" x14ac:dyDescent="0.35">
      <c r="A25" s="184" t="s">
        <v>202</v>
      </c>
      <c r="B25" s="188">
        <f>'Phase 2 Kindergarten'!E21</f>
        <v>11</v>
      </c>
      <c r="C25" s="175" t="s">
        <v>208</v>
      </c>
      <c r="D25" s="82" t="s">
        <v>245</v>
      </c>
      <c r="E25" s="52" t="s">
        <v>384</v>
      </c>
    </row>
    <row r="26" spans="1:5" ht="50" customHeight="1" x14ac:dyDescent="0.35">
      <c r="A26" s="184" t="s">
        <v>203</v>
      </c>
      <c r="B26" s="188">
        <f>'Phase 2 Kindergarten'!E49</f>
        <v>19.5</v>
      </c>
      <c r="C26" s="175" t="s">
        <v>209</v>
      </c>
      <c r="D26" s="82" t="s">
        <v>246</v>
      </c>
      <c r="E26" s="53" t="s">
        <v>384</v>
      </c>
    </row>
    <row r="27" spans="1:5" ht="50" customHeight="1" x14ac:dyDescent="0.35">
      <c r="A27" s="184" t="s">
        <v>204</v>
      </c>
      <c r="B27" s="128">
        <f>'Phase 2 Kindergarten'!E65</f>
        <v>10</v>
      </c>
      <c r="C27" s="175" t="s">
        <v>210</v>
      </c>
      <c r="D27" s="82" t="s">
        <v>247</v>
      </c>
      <c r="E27" s="53" t="s">
        <v>384</v>
      </c>
    </row>
    <row r="28" spans="1:5" ht="50" customHeight="1" x14ac:dyDescent="0.35">
      <c r="A28" s="184" t="s">
        <v>205</v>
      </c>
      <c r="B28" s="128">
        <f>'Phase 2 Kindergarten'!E79</f>
        <v>8.5</v>
      </c>
      <c r="C28" s="175" t="s">
        <v>269</v>
      </c>
      <c r="D28" s="82" t="s">
        <v>270</v>
      </c>
      <c r="E28" s="53" t="s">
        <v>384</v>
      </c>
    </row>
    <row r="29" spans="1:5" ht="25" customHeight="1" x14ac:dyDescent="0.35">
      <c r="A29" s="173"/>
      <c r="B29" s="186"/>
      <c r="C29" s="186"/>
      <c r="D29" s="179" t="s">
        <v>206</v>
      </c>
      <c r="E29" s="48" t="s">
        <v>384</v>
      </c>
    </row>
    <row r="30" spans="1:5" ht="80" customHeight="1" thickBot="1" x14ac:dyDescent="0.4">
      <c r="A30" s="172" t="s">
        <v>207</v>
      </c>
      <c r="B30" s="50"/>
      <c r="C30" s="50"/>
      <c r="D30" s="50"/>
      <c r="E30" s="51"/>
    </row>
    <row r="31" spans="1:5" ht="15" thickBot="1" x14ac:dyDescent="0.4">
      <c r="A31" s="121"/>
      <c r="B31" s="121"/>
      <c r="C31" s="121"/>
      <c r="D31" s="121"/>
      <c r="E31" s="121"/>
    </row>
    <row r="32" spans="1:5" ht="30" customHeight="1" x14ac:dyDescent="0.35">
      <c r="A32" s="166" t="s">
        <v>112</v>
      </c>
      <c r="B32" s="167"/>
      <c r="C32" s="167"/>
      <c r="D32" s="167"/>
      <c r="E32" s="168"/>
    </row>
    <row r="33" spans="1:5" ht="25" customHeight="1" x14ac:dyDescent="0.35">
      <c r="A33" s="180" t="s">
        <v>200</v>
      </c>
      <c r="B33" s="182" t="s">
        <v>201</v>
      </c>
      <c r="C33" s="182"/>
      <c r="D33" s="182" t="s">
        <v>1</v>
      </c>
      <c r="E33" s="183" t="s">
        <v>272</v>
      </c>
    </row>
    <row r="34" spans="1:5" ht="50" customHeight="1" x14ac:dyDescent="0.35">
      <c r="A34" s="184" t="s">
        <v>202</v>
      </c>
      <c r="B34" s="188">
        <f>'Phase 2 First Grade'!E20</f>
        <v>11</v>
      </c>
      <c r="C34" s="175" t="s">
        <v>210</v>
      </c>
      <c r="D34" s="82" t="s">
        <v>248</v>
      </c>
      <c r="E34" s="53" t="s">
        <v>384</v>
      </c>
    </row>
    <row r="35" spans="1:5" ht="50" customHeight="1" x14ac:dyDescent="0.35">
      <c r="A35" s="184" t="s">
        <v>203</v>
      </c>
      <c r="B35" s="188">
        <f>'Phase 2 First Grade'!E43</f>
        <v>15.5</v>
      </c>
      <c r="C35" s="175" t="s">
        <v>211</v>
      </c>
      <c r="D35" s="82" t="s">
        <v>250</v>
      </c>
      <c r="E35" s="53" t="s">
        <v>384</v>
      </c>
    </row>
    <row r="36" spans="1:5" ht="50" customHeight="1" x14ac:dyDescent="0.35">
      <c r="A36" s="184" t="s">
        <v>204</v>
      </c>
      <c r="B36" s="128">
        <f>'Phase 2 First Grade'!E58</f>
        <v>9</v>
      </c>
      <c r="C36" s="175" t="s">
        <v>212</v>
      </c>
      <c r="D36" s="82" t="s">
        <v>259</v>
      </c>
      <c r="E36" s="53" t="s">
        <v>384</v>
      </c>
    </row>
    <row r="37" spans="1:5" ht="50" customHeight="1" x14ac:dyDescent="0.35">
      <c r="A37" s="184" t="s">
        <v>213</v>
      </c>
      <c r="B37" s="128">
        <f>'Phase 2 First Grade'!E69</f>
        <v>4.5</v>
      </c>
      <c r="C37" s="175" t="s">
        <v>215</v>
      </c>
      <c r="D37" s="82" t="s">
        <v>249</v>
      </c>
      <c r="E37" s="53" t="s">
        <v>385</v>
      </c>
    </row>
    <row r="38" spans="1:5" ht="50" customHeight="1" x14ac:dyDescent="0.35">
      <c r="A38" s="184" t="s">
        <v>214</v>
      </c>
      <c r="B38" s="128">
        <f>'Phase 2 First Grade'!E87</f>
        <v>12</v>
      </c>
      <c r="C38" s="175" t="s">
        <v>220</v>
      </c>
      <c r="D38" s="82" t="s">
        <v>271</v>
      </c>
      <c r="E38" s="53" t="s">
        <v>384</v>
      </c>
    </row>
    <row r="39" spans="1:5" ht="25" customHeight="1" x14ac:dyDescent="0.35">
      <c r="A39" s="173"/>
      <c r="B39" s="186"/>
      <c r="C39" s="186"/>
      <c r="D39" s="189" t="s">
        <v>206</v>
      </c>
      <c r="E39" s="48" t="s">
        <v>384</v>
      </c>
    </row>
    <row r="40" spans="1:5" ht="80" customHeight="1" thickBot="1" x14ac:dyDescent="0.4">
      <c r="A40" s="187" t="s">
        <v>207</v>
      </c>
      <c r="B40" s="50"/>
      <c r="C40" s="50"/>
      <c r="D40" s="50"/>
      <c r="E40" s="51"/>
    </row>
    <row r="41" spans="1:5" ht="15" thickBot="1" x14ac:dyDescent="0.4">
      <c r="A41" s="121"/>
      <c r="B41" s="121"/>
      <c r="C41" s="121"/>
      <c r="D41" s="121"/>
      <c r="E41" s="121"/>
    </row>
    <row r="42" spans="1:5" ht="30" customHeight="1" x14ac:dyDescent="0.35">
      <c r="A42" s="166" t="s">
        <v>145</v>
      </c>
      <c r="B42" s="167"/>
      <c r="C42" s="167"/>
      <c r="D42" s="167"/>
      <c r="E42" s="168"/>
    </row>
    <row r="43" spans="1:5" ht="25" customHeight="1" x14ac:dyDescent="0.35">
      <c r="A43" s="180" t="s">
        <v>200</v>
      </c>
      <c r="B43" s="182" t="s">
        <v>201</v>
      </c>
      <c r="C43" s="182"/>
      <c r="D43" s="182" t="s">
        <v>1</v>
      </c>
      <c r="E43" s="183" t="s">
        <v>272</v>
      </c>
    </row>
    <row r="44" spans="1:5" ht="50" customHeight="1" x14ac:dyDescent="0.35">
      <c r="A44" s="184" t="s">
        <v>216</v>
      </c>
      <c r="B44" s="128">
        <f>'Phase 2 Second Grade'!E27</f>
        <v>16</v>
      </c>
      <c r="C44" s="175" t="s">
        <v>211</v>
      </c>
      <c r="D44" s="82" t="s">
        <v>250</v>
      </c>
      <c r="E44" s="53" t="s">
        <v>384</v>
      </c>
    </row>
    <row r="45" spans="1:5" ht="50" customHeight="1" x14ac:dyDescent="0.35">
      <c r="A45" s="184" t="s">
        <v>217</v>
      </c>
      <c r="B45" s="128">
        <f>'Phase 2 Second Grade'!E45</f>
        <v>11.5</v>
      </c>
      <c r="C45" s="175" t="s">
        <v>220</v>
      </c>
      <c r="D45" s="82" t="s">
        <v>260</v>
      </c>
      <c r="E45" s="53" t="s">
        <v>384</v>
      </c>
    </row>
    <row r="46" spans="1:5" ht="50" customHeight="1" x14ac:dyDescent="0.35">
      <c r="A46" s="184" t="s">
        <v>218</v>
      </c>
      <c r="B46" s="128">
        <f>'Phase 2 Second Grade'!E56</f>
        <v>3</v>
      </c>
      <c r="C46" s="175" t="s">
        <v>215</v>
      </c>
      <c r="D46" s="82" t="s">
        <v>249</v>
      </c>
      <c r="E46" s="53" t="s">
        <v>385</v>
      </c>
    </row>
    <row r="47" spans="1:5" ht="50" customHeight="1" x14ac:dyDescent="0.35">
      <c r="A47" s="185" t="s">
        <v>219</v>
      </c>
      <c r="B47" s="128">
        <f>'Phase 2 Second Grade'!E73</f>
        <v>10</v>
      </c>
      <c r="C47" s="175" t="s">
        <v>208</v>
      </c>
      <c r="D47" s="82" t="s">
        <v>245</v>
      </c>
      <c r="E47" s="53" t="s">
        <v>384</v>
      </c>
    </row>
    <row r="48" spans="1:5" ht="25" customHeight="1" x14ac:dyDescent="0.35">
      <c r="A48" s="173"/>
      <c r="B48" s="186"/>
      <c r="C48" s="186"/>
      <c r="D48" s="179" t="s">
        <v>206</v>
      </c>
      <c r="E48" s="48" t="s">
        <v>384</v>
      </c>
    </row>
    <row r="49" spans="1:5" ht="80" customHeight="1" thickBot="1" x14ac:dyDescent="0.4">
      <c r="A49" s="172" t="s">
        <v>207</v>
      </c>
      <c r="B49" s="50"/>
      <c r="C49" s="50"/>
      <c r="D49" s="50"/>
      <c r="E49" s="51"/>
    </row>
    <row r="50" spans="1:5" ht="14.5" customHeight="1" thickBot="1" x14ac:dyDescent="0.4">
      <c r="A50" s="121"/>
      <c r="B50" s="121"/>
      <c r="C50" s="121"/>
      <c r="D50" s="121"/>
      <c r="E50" s="121"/>
    </row>
    <row r="51" spans="1:5" ht="30" customHeight="1" x14ac:dyDescent="0.35">
      <c r="A51" s="166" t="s">
        <v>146</v>
      </c>
      <c r="B51" s="167"/>
      <c r="C51" s="167"/>
      <c r="D51" s="167"/>
      <c r="E51" s="168"/>
    </row>
    <row r="52" spans="1:5" ht="25" customHeight="1" x14ac:dyDescent="0.35">
      <c r="A52" s="180" t="s">
        <v>200</v>
      </c>
      <c r="B52" s="181" t="s">
        <v>201</v>
      </c>
      <c r="C52" s="181"/>
      <c r="D52" s="182" t="s">
        <v>1</v>
      </c>
      <c r="E52" s="183" t="s">
        <v>272</v>
      </c>
    </row>
    <row r="53" spans="1:5" ht="50" customHeight="1" x14ac:dyDescent="0.35">
      <c r="A53" s="173" t="s">
        <v>216</v>
      </c>
      <c r="B53" s="174">
        <f>'Phase 2 Third Grade'!E27</f>
        <v>14.5</v>
      </c>
      <c r="C53" s="175" t="s">
        <v>211</v>
      </c>
      <c r="D53" s="176" t="s">
        <v>251</v>
      </c>
      <c r="E53" s="53" t="s">
        <v>384</v>
      </c>
    </row>
    <row r="54" spans="1:5" ht="50" customHeight="1" x14ac:dyDescent="0.35">
      <c r="A54" s="173" t="s">
        <v>217</v>
      </c>
      <c r="B54" s="174">
        <f>'Phase 2 Third Grade'!E46</f>
        <v>13.5</v>
      </c>
      <c r="C54" s="177" t="s">
        <v>222</v>
      </c>
      <c r="D54" s="176" t="s">
        <v>252</v>
      </c>
      <c r="E54" s="53" t="s">
        <v>384</v>
      </c>
    </row>
    <row r="55" spans="1:5" ht="50" customHeight="1" x14ac:dyDescent="0.35">
      <c r="A55" s="173" t="s">
        <v>221</v>
      </c>
      <c r="B55" s="174">
        <f>'Phase 2 Third Grade'!E57</f>
        <v>5</v>
      </c>
      <c r="C55" s="177" t="s">
        <v>215</v>
      </c>
      <c r="D55" s="176" t="s">
        <v>249</v>
      </c>
      <c r="E55" s="53" t="s">
        <v>384</v>
      </c>
    </row>
    <row r="56" spans="1:5" ht="50" customHeight="1" x14ac:dyDescent="0.35">
      <c r="A56" s="173" t="s">
        <v>219</v>
      </c>
      <c r="B56" s="128">
        <f>'Phase 2 Third Grade'!E76</f>
        <v>13.5</v>
      </c>
      <c r="C56" s="177" t="s">
        <v>222</v>
      </c>
      <c r="D56" s="176" t="s">
        <v>253</v>
      </c>
      <c r="E56" s="53" t="s">
        <v>384</v>
      </c>
    </row>
    <row r="57" spans="1:5" ht="25" customHeight="1" x14ac:dyDescent="0.35">
      <c r="A57" s="173"/>
      <c r="B57" s="178"/>
      <c r="C57" s="178"/>
      <c r="D57" s="179" t="s">
        <v>206</v>
      </c>
      <c r="E57" s="30" t="s">
        <v>384</v>
      </c>
    </row>
    <row r="58" spans="1:5" ht="80" customHeight="1" thickBot="1" x14ac:dyDescent="0.4">
      <c r="A58" s="172" t="s">
        <v>207</v>
      </c>
      <c r="B58" s="50"/>
      <c r="C58" s="50"/>
      <c r="D58" s="50"/>
      <c r="E58" s="51"/>
    </row>
    <row r="59" spans="1:5" ht="15" thickBot="1" x14ac:dyDescent="0.4">
      <c r="A59" s="121"/>
      <c r="B59" s="121"/>
      <c r="C59" s="121"/>
      <c r="D59" s="121"/>
      <c r="E59" s="121"/>
    </row>
    <row r="60" spans="1:5" ht="30" customHeight="1" x14ac:dyDescent="0.35">
      <c r="A60" s="166" t="s">
        <v>192</v>
      </c>
      <c r="B60" s="167"/>
      <c r="C60" s="167"/>
      <c r="D60" s="167"/>
      <c r="E60" s="168"/>
    </row>
    <row r="61" spans="1:5" ht="25" customHeight="1" x14ac:dyDescent="0.35">
      <c r="A61" s="169" t="s">
        <v>200</v>
      </c>
      <c r="B61" s="170" t="s">
        <v>201</v>
      </c>
      <c r="C61" s="170"/>
      <c r="D61" s="170" t="s">
        <v>1</v>
      </c>
      <c r="E61" s="171" t="s">
        <v>272</v>
      </c>
    </row>
    <row r="62" spans="1:5" ht="50" customHeight="1" x14ac:dyDescent="0.35">
      <c r="A62" s="161" t="s">
        <v>192</v>
      </c>
      <c r="B62" s="128">
        <f>'Usability, Professional Dev.'!E14</f>
        <v>2</v>
      </c>
      <c r="C62" s="162" t="s">
        <v>223</v>
      </c>
      <c r="D62" s="146" t="s">
        <v>254</v>
      </c>
      <c r="E62" s="52" t="s">
        <v>386</v>
      </c>
    </row>
    <row r="63" spans="1:5" ht="25" customHeight="1" x14ac:dyDescent="0.35">
      <c r="A63" s="163"/>
      <c r="B63" s="164"/>
      <c r="C63" s="164"/>
      <c r="D63" s="165" t="s">
        <v>67</v>
      </c>
      <c r="E63" s="47" t="s">
        <v>386</v>
      </c>
    </row>
    <row r="64" spans="1:5" ht="80" customHeight="1" thickBot="1" x14ac:dyDescent="0.4">
      <c r="A64" s="160" t="s">
        <v>207</v>
      </c>
      <c r="B64" s="56"/>
      <c r="C64" s="211" t="s">
        <v>387</v>
      </c>
      <c r="D64" s="211"/>
      <c r="E64" s="212"/>
    </row>
    <row r="65" spans="1:5" ht="15" thickBot="1" x14ac:dyDescent="0.4">
      <c r="A65" s="121"/>
      <c r="B65" s="121"/>
      <c r="C65" s="121"/>
      <c r="D65" s="121"/>
      <c r="E65" s="121"/>
    </row>
    <row r="66" spans="1:5" ht="30" customHeight="1" x14ac:dyDescent="0.35">
      <c r="A66" s="166" t="s">
        <v>278</v>
      </c>
      <c r="B66" s="167"/>
      <c r="C66" s="167"/>
      <c r="D66" s="167"/>
      <c r="E66" s="168"/>
    </row>
    <row r="67" spans="1:5" ht="74" customHeight="1" x14ac:dyDescent="0.35">
      <c r="A67" s="169" t="s">
        <v>200</v>
      </c>
      <c r="B67" s="170" t="s">
        <v>201</v>
      </c>
      <c r="C67" s="170"/>
      <c r="D67" s="170" t="s">
        <v>288</v>
      </c>
      <c r="E67" s="171" t="s">
        <v>272</v>
      </c>
    </row>
    <row r="68" spans="1:5" ht="50" customHeight="1" x14ac:dyDescent="0.35">
      <c r="A68" s="161" t="s">
        <v>284</v>
      </c>
      <c r="B68" s="128">
        <f>'Usability, Professional Dev.'!E22</f>
        <v>2</v>
      </c>
      <c r="C68" s="162" t="s">
        <v>285</v>
      </c>
      <c r="D68" s="146" t="s">
        <v>287</v>
      </c>
      <c r="E68" s="52" t="s">
        <v>384</v>
      </c>
    </row>
    <row r="69" spans="1:5" ht="30" customHeight="1" x14ac:dyDescent="0.35">
      <c r="A69" s="163"/>
      <c r="B69" s="164"/>
      <c r="C69" s="164"/>
      <c r="D69" s="165" t="s">
        <v>67</v>
      </c>
      <c r="E69" s="47" t="s">
        <v>384</v>
      </c>
    </row>
    <row r="70" spans="1:5" ht="80" customHeight="1" thickBot="1" x14ac:dyDescent="0.4">
      <c r="A70" s="160" t="s">
        <v>207</v>
      </c>
      <c r="B70" s="56"/>
      <c r="C70" s="56"/>
      <c r="D70" s="56"/>
      <c r="E70" s="57"/>
    </row>
  </sheetData>
  <sheetProtection algorithmName="SHA-512" hashValue="pn4gUzQ1rE849xAoh2gFiutD/T+I4ww8DgPk8IGy2TxMaXVA8SQ3Tuk1Bafc1aM1SMtWRGTmU8xve8osJ2ZuVg==" saltValue="yN3JLsPflxRhQH0yZqCCKw==" spinCount="100000" sheet="1" formatCells="0" formatColumns="0" formatRows="0"/>
  <mergeCells count="1">
    <mergeCell ref="C64:E64"/>
  </mergeCells>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2020-06-24T16:05:03Z</dcterms:modified>
</cp:coreProperties>
</file>