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calzadillas_M\Desktop\IP CORE Rubrics and Summarries for Website\Rubrics\"/>
    </mc:Choice>
  </mc:AlternateContent>
  <xr:revisionPtr revIDLastSave="0" documentId="8_{21C3F7E5-27C3-42EC-8CFC-E7EF7F4FDCFA}" xr6:coauthVersionLast="45" xr6:coauthVersionMax="45" xr10:uidLastSave="{00000000-0000-0000-0000-000000000000}"/>
  <bookViews>
    <workbookView xWindow="-110" yWindow="-110" windowWidth="19420" windowHeight="10420" tabRatio="794" firstSheet="5" activeTab="9"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1" i="6" l="1"/>
  <c r="E21" i="4"/>
  <c r="E82" i="5"/>
  <c r="E9" i="4"/>
  <c r="E20" i="4"/>
  <c r="E22" i="4"/>
  <c r="B68" i="7"/>
  <c r="E84" i="5"/>
  <c r="E85" i="5"/>
  <c r="E76" i="2"/>
  <c r="E77" i="2"/>
  <c r="C18" i="7"/>
  <c r="E50" i="10"/>
  <c r="E49" i="10"/>
  <c r="E48" i="10"/>
  <c r="E41" i="10"/>
  <c r="E42" i="10"/>
  <c r="E43" i="10"/>
  <c r="E40" i="10"/>
  <c r="E30" i="10"/>
  <c r="E31" i="10"/>
  <c r="E32" i="10"/>
  <c r="E33" i="10"/>
  <c r="E34" i="10"/>
  <c r="E35" i="10"/>
  <c r="E29" i="10"/>
  <c r="E23" i="10"/>
  <c r="E24" i="10"/>
  <c r="E22" i="10"/>
  <c r="E16" i="10"/>
  <c r="E17" i="10"/>
  <c r="E15" i="10"/>
  <c r="E7" i="10"/>
  <c r="E8" i="10"/>
  <c r="E9" i="10"/>
  <c r="E10" i="10"/>
  <c r="E6" i="10"/>
  <c r="E25" i="10"/>
  <c r="C13" i="7"/>
  <c r="E18" i="10"/>
  <c r="C12" i="7"/>
  <c r="E36" i="10"/>
  <c r="C14" i="7"/>
  <c r="E51" i="10"/>
  <c r="C16" i="7"/>
  <c r="E44" i="10"/>
  <c r="C15" i="7"/>
  <c r="E11" i="10"/>
  <c r="C11" i="7"/>
  <c r="B57" i="10"/>
  <c r="C17" i="7"/>
  <c r="E10" i="4"/>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6" i="3"/>
  <c r="B54" i="7"/>
  <c r="E76" i="3"/>
  <c r="B56" i="7"/>
  <c r="E27" i="3"/>
  <c r="B53" i="7"/>
  <c r="E57" i="3"/>
  <c r="B55" i="7"/>
  <c r="E49" i="2"/>
  <c r="B26" i="7"/>
  <c r="B15" i="9"/>
  <c r="B14" i="9"/>
  <c r="B13" i="9"/>
  <c r="B12" i="9"/>
  <c r="B6" i="9"/>
  <c r="E14" i="4"/>
  <c r="B62" i="7"/>
  <c r="E73" i="6"/>
  <c r="B47" i="7"/>
  <c r="E56" i="6"/>
  <c r="B46" i="7"/>
  <c r="E45" i="6"/>
  <c r="B45" i="7"/>
  <c r="E27" i="6"/>
  <c r="B44" i="7"/>
  <c r="E87" i="5"/>
  <c r="B38" i="7"/>
  <c r="E69" i="5"/>
  <c r="B37" i="7"/>
  <c r="E58" i="5"/>
  <c r="B36" i="7"/>
  <c r="E43" i="5"/>
  <c r="B35" i="7"/>
  <c r="E20" i="5"/>
  <c r="B34" i="7"/>
  <c r="E79" i="2"/>
  <c r="B28" i="7"/>
  <c r="E65" i="2"/>
  <c r="B27" i="7"/>
  <c r="E21" i="2"/>
  <c r="B25" i="7"/>
</calcChain>
</file>

<file path=xl/sharedStrings.xml><?xml version="1.0" encoding="utf-8"?>
<sst xmlns="http://schemas.openxmlformats.org/spreadsheetml/2006/main" count="938" uniqueCount="365">
  <si>
    <t>Kindergarten</t>
  </si>
  <si>
    <t>Criteria</t>
  </si>
  <si>
    <t>Decision</t>
  </si>
  <si>
    <t>Fully Met or Met</t>
  </si>
  <si>
    <t>Items marked as Fully Met should have evidence of all components of the criteria throughout the program. Reviewers are encouraged to note evidence and feedback for the publisher.</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</si>
  <si>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</si>
  <si>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</si>
  <si>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</si>
  <si>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</si>
  <si>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Core Program Review Rubric</t>
  </si>
  <si>
    <t>Phase 1: Required Features of Scientifically-Based or Evidence Based Core Reading Programs</t>
  </si>
  <si>
    <t>Section 1:   Research Alignment - The program reflects current and confirmed research in reading and cognitive science.</t>
  </si>
  <si>
    <t>Rating</t>
  </si>
  <si>
    <t>Evidence/Feedback</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</si>
  <si>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</si>
  <si>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</si>
  <si>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</si>
  <si>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</si>
  <si>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</si>
  <si>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</si>
  <si>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</si>
  <si>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</si>
  <si>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</si>
  <si>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</si>
  <si>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</si>
  <si>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</si>
  <si>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</si>
  <si>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t>Advanced skills are not introduced before students have been taught pre-requisite skills.</t>
  </si>
  <si>
    <t>Total Met Section 3:</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</si>
  <si>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</si>
  <si>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</si>
  <si>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</si>
  <si>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</si>
  <si>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</si>
  <si>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</si>
  <si>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</si>
  <si>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</si>
  <si>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</si>
  <si>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</si>
  <si>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</si>
  <si>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</si>
  <si>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</si>
  <si>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</si>
  <si>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Section 6:   Related Elements – The program contains features that are optimal for delivering effective instruction.</t>
  </si>
  <si>
    <t>Explicit links to state standards and grade level expectations.</t>
  </si>
  <si>
    <t>Total Met Section 6:</t>
  </si>
  <si>
    <t>Total Met Section 5:</t>
  </si>
  <si>
    <t>out of 4</t>
  </si>
  <si>
    <t>Total Met Section 4:</t>
  </si>
  <si>
    <t>out of 7</t>
  </si>
  <si>
    <t>Rating Summary</t>
  </si>
  <si>
    <t>Total Points</t>
  </si>
  <si>
    <t xml:space="preserve">Phase 2: Required Instructional Practices for Teaching Essential Early Literacy Skills </t>
  </si>
  <si>
    <t xml:space="preserve">Section 1: Phonological and Phonemic Awareness </t>
  </si>
  <si>
    <t>In the core instructional program…</t>
  </si>
  <si>
    <t>Score</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</si>
  <si>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</si>
  <si>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</si>
  <si>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</si>
  <si>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</si>
  <si>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</si>
  <si>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</si>
  <si>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</si>
  <si>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</si>
  <si>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</si>
  <si>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</si>
  <si>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</si>
  <si>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</si>
  <si>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</si>
  <si>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</si>
  <si>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</si>
  <si>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</si>
  <si>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</si>
  <si>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</si>
  <si>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</si>
  <si>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</si>
  <si>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</si>
  <si>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</si>
  <si>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</si>
  <si>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</si>
  <si>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</si>
  <si>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</si>
  <si>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</si>
  <si>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</si>
  <si>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</si>
  <si>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</si>
  <si>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</si>
  <si>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</si>
  <si>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</si>
  <si>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</si>
  <si>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</si>
  <si>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Section 3: Vocabulary</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</si>
  <si>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</si>
  <si>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</si>
  <si>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</si>
  <si>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</si>
  <si>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</si>
  <si>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</si>
  <si>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</si>
  <si>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</si>
  <si>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</si>
  <si>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</si>
  <si>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</si>
  <si>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</si>
  <si>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</si>
  <si>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</si>
  <si>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</si>
  <si>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</si>
  <si>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differentiation of listening comprehension instruction is linked to assessment data, with flexible grouping based on students’ needs and progress.</t>
  </si>
  <si>
    <t>easily confused letters, letter-sounds and words (those that look or sound similar) are not taught in close sequence but are separated in time</t>
  </si>
  <si>
    <t>out of 23</t>
  </si>
  <si>
    <t>out of 11</t>
  </si>
  <si>
    <t>First Grade</t>
  </si>
  <si>
    <t>there is a detailed scope and sequence of phonological and phonemic awareness skills that progress from easier to more difficult, culminating in advanced skills such as addition, deletion and substitution of phonemes</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</si>
  <si>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</si>
  <si>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</si>
  <si>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</si>
  <si>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</si>
  <si>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</si>
  <si>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</si>
  <si>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</si>
  <si>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</si>
  <si>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</si>
  <si>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</si>
  <si>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new words are integrated into sentences and students are prompted to use them in sentences</t>
  </si>
  <si>
    <t>students are exposed to a wide range of words through reading aloud from a wide range of stories and informational text</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</si>
  <si>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</si>
  <si>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</si>
  <si>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</si>
  <si>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</si>
  <si>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</si>
  <si>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</si>
  <si>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</si>
  <si>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a clear scope and sequence guides comprehension instruction, in which the goal of the comprehension unit is explicitly stated and in which the ideas follow a logical order</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</si>
  <si>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</si>
  <si>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</si>
  <si>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</si>
  <si>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</si>
  <si>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</si>
  <si>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</si>
  <si>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reading comprehension instruction has an explicit structure (obvious beginning, middle and end)</t>
  </si>
  <si>
    <t>differentiation of reading comprehension instruction is linked to assessment data, with flexible grouping based on students’ needs and progress</t>
  </si>
  <si>
    <t>out of 18</t>
  </si>
  <si>
    <t>out of 10</t>
  </si>
  <si>
    <t>out of 6</t>
  </si>
  <si>
    <t>Second Grade</t>
  </si>
  <si>
    <t>Third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</si>
  <si>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</si>
  <si>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</si>
  <si>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</si>
  <si>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</si>
  <si>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</si>
  <si>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</si>
  <si>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</si>
  <si>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</si>
  <si>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</si>
  <si>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</si>
  <si>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</si>
  <si>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</si>
  <si>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</si>
  <si>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</si>
  <si>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</si>
  <si>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</si>
  <si>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</si>
  <si>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</si>
  <si>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</si>
  <si>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</si>
  <si>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</si>
  <si>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</si>
  <si>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</si>
  <si>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</si>
  <si>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</si>
  <si>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</si>
  <si>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</si>
  <si>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</si>
  <si>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out of 13</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</si>
  <si>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</si>
  <si>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</si>
  <si>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</si>
  <si>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</si>
  <si>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</si>
  <si>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</si>
  <si>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</si>
  <si>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</si>
  <si>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</si>
  <si>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</si>
  <si>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specific content knowledge students will learn throughout the year is clearly stated, mapped out across the year, and prepares students for later grades</t>
  </si>
  <si>
    <t>the background knowledge necessary to understand text, that will be read to or by students, is explicitly taught or activated</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</si>
  <si>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</si>
  <si>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</si>
  <si>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</si>
  <si>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</si>
  <si>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</si>
  <si>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</si>
  <si>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</si>
  <si>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</si>
  <si>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</si>
  <si>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</si>
  <si>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out of 14</t>
  </si>
  <si>
    <t>Core Program Ratings Summary</t>
  </si>
  <si>
    <t>Section</t>
  </si>
  <si>
    <t>Point Total</t>
  </si>
  <si>
    <t>1: Phonological and Phonemic Awareness</t>
  </si>
  <si>
    <t>2: Phonics and Word Study</t>
  </si>
  <si>
    <t>3: Vocabulary</t>
  </si>
  <si>
    <t>4: Listening Comprehension</t>
  </si>
  <si>
    <t>Grade Level Rating</t>
  </si>
  <si>
    <t>Reviewer Comments</t>
  </si>
  <si>
    <t>out of 12 points</t>
  </si>
  <si>
    <t>out of 23 points</t>
  </si>
  <si>
    <t>out of 11 points</t>
  </si>
  <si>
    <t>out of 18 points</t>
  </si>
  <si>
    <t>out of 10 points</t>
  </si>
  <si>
    <t>4: Text Reading and Fluency</t>
  </si>
  <si>
    <t>5: Reading Comprehension</t>
  </si>
  <si>
    <t>out of 6 points</t>
  </si>
  <si>
    <t>1: Phonics and Word Study</t>
  </si>
  <si>
    <t>2: Vocabulary</t>
  </si>
  <si>
    <t>3: Text Reading and Fluency</t>
  </si>
  <si>
    <t>4: Reading Comprehension</t>
  </si>
  <si>
    <t>out of 13 points</t>
  </si>
  <si>
    <t xml:space="preserve">3 :Text Reading and Fluency  </t>
  </si>
  <si>
    <t>out of 14 points</t>
  </si>
  <si>
    <t>out of 5 points</t>
  </si>
  <si>
    <t>Review Team</t>
  </si>
  <si>
    <t>Grade</t>
  </si>
  <si>
    <t>Overall</t>
  </si>
  <si>
    <t>Core Program Final Summary</t>
  </si>
  <si>
    <t>Phase 1</t>
  </si>
  <si>
    <t>Request for Advisory List Submissions</t>
  </si>
  <si>
    <t>Part II - Program Review</t>
  </si>
  <si>
    <t>Core Instructional Programming</t>
  </si>
  <si>
    <t>2019-2020</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</si>
  <si>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</si>
  <si>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</si>
  <si>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</si>
  <si>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 xml:space="preserve">Third Grade </t>
  </si>
  <si>
    <t>Phase 2</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</si>
  <si>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</si>
  <si>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</si>
  <si>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</si>
  <si>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</si>
  <si>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</si>
  <si>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</si>
  <si>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</si>
  <si>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10 - 12 points = Meets Expectations
6 - 9 points = Partially Meets Expectations
0 - 5 points = Doesn’t Meet Expectations</t>
  </si>
  <si>
    <t>18 - 23 points = Meets Expectations
11 - 17 points = Partially Meets Expectations
0 - 10 points = Doesn’t Meet Expectations</t>
  </si>
  <si>
    <t>9 – 11 points = Meets Expectations
6 - 8 points = Partially Meets Expectations
0 - 5 points = Doesn’t Meet Expectations</t>
  </si>
  <si>
    <t>8 - 11 points = Meets Expectations
6 - 7 points = Partially Meets Expectations
0 - 5 points = Doesn’t Meet Expectations</t>
  </si>
  <si>
    <t>5 - 6 points = Meets Expectations
3 - 4 points = Partially Meets Expectations
0 - 2 points = Doesn’t Meet Expectations</t>
  </si>
  <si>
    <t>15 - 18 points = Meets Expectations
9 - 14 points = Partially Meets Expectations
0 - 8 points = Doesn’t Meet Expectations</t>
  </si>
  <si>
    <t>14 - 18 points = Meets Expectations
9 - 13 points = Partially Meets Expectations
0 - 8 points = Doesn’t Meet Expectations</t>
  </si>
  <si>
    <t>11 - 14 points = Meets Expectations
7 - 10 points = Partially Meets Expectations
0 - 9 points = Doesn’t Meet Expectations</t>
  </si>
  <si>
    <t>11 - 14 points = Meets Expectations
7 - 10 points = Partially Meets Expectations
0 - 6 points = Doesn’t Meet Expectations</t>
  </si>
  <si>
    <t>4 - 5 points = Meets Expectations
3 points = Partially Meets Expectations
0 - 2 points = Doesn’t Meet Expectations</t>
  </si>
  <si>
    <t>READ Act</t>
  </si>
  <si>
    <t>Items marked as Fully Met or Met will receive a score of 1.</t>
  </si>
  <si>
    <t>Items marked as Partially Met will receive a score of 0.5.</t>
  </si>
  <si>
    <t>Items marked Not met will receive a score of 0.</t>
  </si>
  <si>
    <t>8 - 10 points = Meets Expectations
5 - 7 points = Partially Meets Expectations
0 - 4 points = Doesn’t Meet Expectations</t>
  </si>
  <si>
    <t>10 - 13 points = Meets Expectations
7 – 9 points = Partially Meets Expectations
0 - 6 points = Doesn’t Meet Expectations</t>
  </si>
  <si>
    <t>students are taught strategies to demonstrate and practice how sounds are connected to letters (e.g. phoneme-grapheme mapping) (working toward understanding of the alphabetic principle)</t>
  </si>
  <si>
    <t>movement and/or manipulatives are used to make sounds in words concrete to demonstrate and practice how sounds are connected to letters (e.g. phoneme-grapheme mapping) (working toward understanding of the alphabetic principle)</t>
  </si>
  <si>
    <t>complex topics are introduced in a carefully planned sequence through teachers reading aloud, discussions, and projects, starting with a basic introduction and building towards a deeper understanding</t>
  </si>
  <si>
    <t>out of 9</t>
  </si>
  <si>
    <t>Section 5: Listening and Reading Comprehension</t>
  </si>
  <si>
    <t>differentiation of comprehension instruction is linked to assessment data, with flexible grouping based on students’ needs and progress</t>
  </si>
  <si>
    <t>there are multiple opportunities to read the previously learned regular and irregular words in the context of controlled text (also known as decodable text)</t>
  </si>
  <si>
    <t>spelling (encoding) is integrated with the phonics instruction</t>
  </si>
  <si>
    <t>out of 9 points</t>
  </si>
  <si>
    <t>7 - 9 points = Meets Expectations
4 - 6 points = Partially Meets Expectations
0 - 3 points = Doesn’t Meet Expectations</t>
  </si>
  <si>
    <t>10 - 13 points = Meets Expectations
6 - 9 points = Partially Meets Expectations
0 - 5 points = Doesn’t Meet Expectations</t>
  </si>
  <si>
    <t>Recommendation</t>
  </si>
  <si>
    <t>Program Name, Publisher</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</si>
  <si>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</si>
  <si>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</si>
  <si>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</si>
  <si>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 xml:space="preserve">There is an obvious emphasis on teaching and learning the five essential early literacy skills. </t>
  </si>
  <si>
    <t xml:space="preserve">Professional Development </t>
  </si>
  <si>
    <t>Section 6: Professional Development</t>
  </si>
  <si>
    <t>out of 2</t>
  </si>
  <si>
    <t>out of 25 points</t>
  </si>
  <si>
    <t>20-25 points = program moves to Phase 2</t>
  </si>
  <si>
    <t>0-19 points = program doesn't move to Phase 2</t>
  </si>
  <si>
    <t>Professional Development</t>
  </si>
  <si>
    <t>out of 2 points</t>
  </si>
  <si>
    <t>Usability and Professional Development</t>
  </si>
  <si>
    <t>2 points = Meets Expectations
0 - 1 points = Doesn’t Meet Expectations</t>
  </si>
  <si>
    <t xml:space="preserve">Professional Development meets the criteria for further review by the Department for inclusion on the Professional Development Advisory List. </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</si>
  <si>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</si>
  <si>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</si>
  <si>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Section 4:   Systematic &amp; Cumulative Instruction – The structured lesson format includes a plan, procedure, or routine that is carried through the sequence of teaching skills.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</si>
  <si>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</si>
  <si>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</si>
  <si>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</si>
  <si>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</si>
  <si>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uses:
·       familiar vocabulary
·       only words students can read accurately
·       previously learned content knowledge
·       more complex sentence structure
·       longer passages</t>
  </si>
  <si>
    <t>Section 5: Usability </t>
  </si>
  <si>
    <t>Professional Development 
·       Professional development and coaching are available to support implementing the program with fidelity.</t>
  </si>
  <si>
    <t>Professional Development – Program Specific Advisory List
·       Meets statute criteria
·       Assurances signed</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</si>
  <si>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</si>
  <si>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</si>
  <si>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</si>
  <si>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 xml:space="preserve">For a grade level to be rated as Meets Expectations, all but one section must be rated as Meets Expectations. 
</t>
  </si>
  <si>
    <t>That single section must receive the rating Meets or Partially Meets.</t>
  </si>
  <si>
    <t xml:space="preserve">there is a detailed scope and sequence of vocabulary skills </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</si>
  <si>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</si>
  <si>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Indicated ESSA Level 4. Proposed study, logic model included.</t>
  </si>
  <si>
    <t>Named the five components but did not consider or note the conceptual models of reading development. Providing support for EL but not demonstrating how they are meeting those needs.</t>
  </si>
  <si>
    <t xml:space="preserve">Not consistently apparent in Section E. The foundational skills are included in other areas of the application, but it does not call out the skills  Does not call out the skills specifically in the Section E. Does not name phonics, phonological awareness. Unclear who the authors of the gradual release models are and does not include a citation. Authors named were just the authors of Into Reading and not the theoretical models the program is grounded in. </t>
  </si>
  <si>
    <t>Is identified in the Scope and Sequence and also noted in the Vendor Worksheet pages 24, 25, 26</t>
  </si>
  <si>
    <t>The foundational skills lessons explicitly teach word recognition through relating sounds to letters. However, the program guides teachers to use leveled text and guided reading groups for small group reading instruction, and reviewers found evidence of word recognition strategy instruction that is not aligned with scientifically based reading research, including use of context clues and guessing based on the first letter.
EX: Guided Reading Coaching Card Level C
"Key Behaviors to Observe: The reader uses details in illustrations and photos to support reading" 
"Strategies and Prompts to Model and Teach: Look at the picture for clues to help you read a word"
"Language to Reinforce: I saw you look at the picture for clues."
"Point to the first sound of the word, rather than the whole word to help solve the word" 
"I heard you make the first sound to read the word"</t>
  </si>
  <si>
    <t>Met</t>
  </si>
  <si>
    <t>Not met</t>
  </si>
  <si>
    <t>Did not see how the grade levels articulated across the grades.</t>
  </si>
  <si>
    <t>evidence not found</t>
  </si>
  <si>
    <t>21-27 points = program moves to Phase 2</t>
  </si>
  <si>
    <t>Fully met</t>
  </si>
  <si>
    <t>Partially met</t>
  </si>
  <si>
    <t>Evidence found that students are taught to blend and segment three and four phoneme words. Five phoneme words were not located in lessons in kindergarten.</t>
  </si>
  <si>
    <t>Various assessments on phonic skills are available within the program. However, reviewers could not locate evidence that they are highlighted for use within the core program but are instead located within "intervention." It is not evident these assessments are used to inform instructional decisions.</t>
  </si>
  <si>
    <t>Couldn't find some components in provided materials or could not identify in all lessons</t>
  </si>
  <si>
    <t>Words connected to the phonics skill are taught and learned in isolation before practiced in the decodable text. However, leveled texts with less controlled words are utilized in small group instruction.</t>
  </si>
  <si>
    <t>Not explicit or defined showing that this progresses from simple letter sounds to more complex patterns.</t>
  </si>
  <si>
    <t>Could not find evidence of prefixes and suffixes.</t>
  </si>
  <si>
    <t xml:space="preserve">Evidence not found. </t>
  </si>
  <si>
    <t>The content knowledge is implied by the module "themes" and essential questions; however, it is not clearly mapped out.</t>
  </si>
  <si>
    <t>Evidence of listening comprehension assessments was located, but it is not clear how this information is used to group students.</t>
  </si>
  <si>
    <t xml:space="preserve">Regular instructional routines include stating the learning objective, explicit modeling of articulation, multiple explicit teacher examples, followed by multiple opportunities for students to practice. "Correct and re-direct" tips are provided with explicit directions for teachers to provide corrective feedback. </t>
  </si>
  <si>
    <t>Cards and manipulatives are provided.</t>
  </si>
  <si>
    <t xml:space="preserve">Could not find evidence of where initial sounds were taught in the given materials. It was clear in that middle was taught, but could not identify specificially where first and last were taught. </t>
  </si>
  <si>
    <t>Found examples of three phoneme words, but not four and five</t>
  </si>
  <si>
    <t>Reviewers located phonological awareness diagnostic assessments, progress monitoring assessments, and a guide for data driven instruction in the intervention materials. Reviewers note that these tools would be useful for teachers to use for all students, but it appears that teachers are not directed to use them for purposes outside of intervention. 
The application provides other examples of phonemic awareness in the programming materials, but aside from the intervention materials, reviewers were unable to locate teacher guidance for use of assessment data in instruction and flexible grouping for core instruction.</t>
  </si>
  <si>
    <t xml:space="preserve">Regular instructional routines are presented in an "I Do It, We Do It, You Do It" format and include stating the learning objective, explicit modeling of articulation, multiple explicit teacher examples, followed by multiple opportunities for students to practice. "Correct and re-direct" tips are provided with explicit directions for teachers to provide corrective feedback. </t>
  </si>
  <si>
    <t>Phonics Lessons include sound by sound blending and continuous blending routines with letter cards. These lessons are follwed by spelling lessons to reinforce the taught pattern, with word and sentence dictation and handwriting reinforcement.</t>
  </si>
  <si>
    <t>Programming materials include controlled, decodable texts with phonics patterns that have been previously taught. However, the program design guides teachers to choose books for small group instruction and independent reading from the Rigby Leveled Library, based on reading level. These leveled texts include words with phonics patterns well in advance of the skills previously taught. Guided reading coaching cards explicitly direct teachers to encourage word recognition strategies such as "look at the picture for clues to read the word" and "point to the first sound of the word (rather than the whole word) to help solve the word."</t>
  </si>
  <si>
    <t>Programming materials allow for repeated opportunities to read words in the context of controlled, decodable text that contain the phonic elements and irregular words students have learned previously, so reviewers found this indicator to be fully met. 
However, it is important to note that the program design guides teachers to choose books for small group instruction and independent reading from the Rigby Leveled Library, based on reading level. These leveled texts include words with phonics patterns well in advance of the skills previously taught. Guided reading coaching cards explicitly direct teachers to encourage word recognition strategies such as "look at the picture for clues to read the word" and "point to the first sound of the word (rather than the whole word) to help solve the word." This discrepancy between the foundational skills lessons and the Guided Reading Group lesson materials is problematic, because it is not aligned with scientifically based reading research on word recognition.</t>
  </si>
  <si>
    <t xml:space="preserve">Reviewers located phonics screening, progress monitoring assessments, and a guide for data driven instruction in the intervention materials. Reviewers note that these tools would be useful for teachers to use for all students, but it appears that teachers are not directed to use them for purposes outside of intervention. 
The application states that foundational skills are assessed in the end of module assessments and weekly assessments, but reviewers were unable to locate teacher directions for use of this information in flexible grouping for foundational skills instruction. The application also describes the online data platform which provides recommendations for grouping and next steps, but reviewers were unable to access this platform.     
Reviwers note that teachers are guided to use Leveled Reader "Running Records" as an ongoing formative asssement tool in grouping students according to "reading level." These Running Record assessments guide teachers to analyze errors and plan for instruction using "MSV." This does not align with scientifically based reading research on word recognition. </t>
  </si>
  <si>
    <t>Evidence of instruction in "base words", prefixes, and suffixes was found in the generative vocabulary lessons, and in the scope and sequence of spelling lessons at the end of they year, in Module 12. However, reviewers were unable to score "fully met" due to the infrequency and lack of evidence of systematic instruction in morphemic analysis.</t>
  </si>
  <si>
    <t xml:space="preserve">The application states that vocabulary skills are assessed in the end of module assessments, intervention assessments, and weekly assessments, but reviewers were unable to locate teacher directions for use of this information in flexible grouping for vocabulary instruction. The application also describes the online data platform which provides recommendations for grouping and next steps, but reviewers were unable to access this platform.  </t>
  </si>
  <si>
    <t xml:space="preserve">Programming materials include controlled, decodable texts with phonics patterns that have been previously taught. However, the program design guides teachers to choose books for small group instruction and independent reading from the Rigby Leveled Library, based on reading level. These leveled texts include words with phonics patterns well in advance of the skills previously taught. Guided reading coaching cards explicitly direct teachers to encourage word recognition strategies such as "look at the picture for clues to read the word" and "point to the first sound of the word (rather than the whole word) to help solve the word." </t>
  </si>
  <si>
    <t xml:space="preserve">The application lists the benchmark evaluation guide and intervention assessments for fluency. While the intervention assessment materials are aligned with rubric criteria and would be useful for all students, it appears that teachers are not directed to use the materials outside of intervention purposes.
The benchmark evaluation guide is a collection of running records to accompany leveled texts. Student errors are recorded, counted to determine an accuracy rate, and analyzed for "MSV." This assessment does not align with scientifically based reading research. </t>
  </si>
  <si>
    <t>Programming materials include controlled, decodable texts that align with this rubric indicator. However, the program design guides teachers to choose books for small group instruction and independent reading from the Rigby Leveled Library, based on reading level. These leveled texts include words with phonics patterns well in advance of the skills previously taught. Guided reading coaching cards explicitly direct teachers to encourage word recognition strategies such as "look at the picture for clues to read the word" and "point to the first sound of the word (rather than the whole word) to help solve the word."</t>
  </si>
  <si>
    <t xml:space="preserve">Programming materials include controlled, decodable texts that use only words students can read accurately and have been learned previously. However, the program design guides teachers to choose books for small group instruction and independent reading from the Rigby Leveled Library, based on reading level. These leveled texts include words with phonics patterns well in advance of the skills previously taught. Guided reading coaching cards explicitly direct teachers to encourage word recognition strategies such as "look at the picture for clues to read the word" and "point to the first sound of the word (rather than the whole word) to help solve the word." These texts are used for reading comprehension instruction. </t>
  </si>
  <si>
    <t xml:space="preserve">The application provides examples of module assessments and weekly assessments, but reviewers were unable to locate teacher directions for use of this information in flexible grouping for comprehension instruction. The application also describes the online data platform which provides recommendations for grouping and next steps, but reviewers were unable to access this platform.  </t>
  </si>
  <si>
    <t>Phonics patterns and high utility words are explictly taught and applied in decodable text. However, leveled text selections are used for small group lessons and are not controlled for phonic patterns that have been taught.</t>
  </si>
  <si>
    <t>Evidence not found that vocabulary is assessed and data used to inform instruction.</t>
  </si>
  <si>
    <t>A variety of options are given for choosing text to be read independently. Decodable text is listed as an option after student choice texts or leveled library texts.</t>
  </si>
  <si>
    <t>Students practice reading for fluency with decodable texts; however, teachers are also guided to use leveled text and leveled fluency passages for fluency building.</t>
  </si>
  <si>
    <t xml:space="preserve">Students are assessed for fluency and accuracy using leveled text assessments to be placed in leveled readers, which do not align to specific skill deficits or instructional needs. </t>
  </si>
  <si>
    <t>Comprehension is assessed at the end of each module; however, it is unclear how the information from this assessment is used to inform instruction and groupings.</t>
  </si>
  <si>
    <t xml:space="preserve">The phonics lesson includes phoneme grapheme matching, word reading accuracy, and fluency building opportunities. </t>
  </si>
  <si>
    <t>Phonological and phonemic awareness skills are not explicitly practiced in the 3rd Grade program. A resource for teaching these skills is available in the program (Foundational Skills and Word Study Studio).</t>
  </si>
  <si>
    <t>Teacher's Guide example cited but not included in materials, so unable to confirm this particular example. Phonics lessons appear in some Correct &amp; Redirect sections, but not across lessons.</t>
  </si>
  <si>
    <t>Independent reading selections are leveled or from the students choice library. Unable to determine. Most important phonics patterns have been or are being addressed within the curriculum.</t>
  </si>
  <si>
    <t xml:space="preserve"> Students self-select or continue reading independent reading books, so texts not controlled in all areas.</t>
  </si>
  <si>
    <t>Fluency passages containing each phonic element are used in the foundational skills lessons. One passage is available per skill.</t>
  </si>
  <si>
    <t xml:space="preserve">Programming materials include controlled, decodable texts. However, the program design guides teachers to choose books for small group instruction and independent reading from the Rigby Leveled Library, based on reading level. These leveled texts include words with phonics patterns well in advance of the skills previously taught. Guided reading coaching cards explicitly direct teachers to encourage word recognition strategies such as "look at the picture for clues to read the word" and "point to the first sound of the word (rather than the whole word) to help solve the word." Guidance for CO use of this programming must be specific to ensure alignment with scientifically based reading research on word reconition. 
The application provides examples of module assessments and weekly assessments, but reviewers were unable to locate teacher directions for use of this information in flexible grouping for instruction. The application also describes the online data platform which provides recommendations for grouping and next steps, but reviewers were unable to access this platform.  </t>
  </si>
  <si>
    <t xml:space="preserve">Programming materials include controlled, decodable texts. However, the program design guides teachers to choose books for small group instruction and independent reading from the Rigby Leveled Library, based on reading level. These leveled texts include words with phonics patterns well in advance of the skills previously taught. Guided reading coaching cards explicitly direct teachers to encourage word recognition strategies such as "look at the picture for clues to read the word" and "point to the first sound of the word (rather than the whole word) to help solve the word." Guidance for CO use of this programming must be specific to ensure alignment with scientifically based reading research on word  recognition. </t>
  </si>
  <si>
    <t>The application provides examples of module assessments and weekly assessments, but reviewers were unable to locate teacher directions for use of this information in flexible grouping for instruction. The application also describes the online data platform which provides recommendations for grouping and next steps, but reviewers were unable to access this platform.</t>
  </si>
  <si>
    <t>Meets Expectations</t>
  </si>
  <si>
    <t>Partially Meets Expectations</t>
  </si>
  <si>
    <t>Into Reading, HMH</t>
  </si>
  <si>
    <t>Recommended for grades: K-3</t>
  </si>
  <si>
    <t>Doesn’t Meet Expectations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</si>
</sst>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13">
    <xf numFmtId="0" fontId="0" fillId="0" borderId="0" xfId="0"/>
    <xf numFmtId="0" fontId="0" fillId="0" borderId="0" xfId="0" applyAlignment="1">
      <alignment wrapText="1"/>
    </xf>
    <xf numFmtId="0" fontId="0" fillId="0" borderId="0" xfId="0" applyFont="1"/>
    <xf numFmtId="0" fontId="0" fillId="0" borderId="0" xfId="0" applyAlignment="1">
      <alignment horizontal="center"/>
    </xf>
    <xf numFmtId="0" fontId="3" fillId="0" borderId="0" xfId="0" applyFont="1"/>
    <xf numFmtId="0" fontId="2" fillId="0" borderId="0" xfId="0" applyFont="1" applyBorder="1" applyAlignment="1">
      <alignment vertical="center" wrapText="1"/>
    </xf>
    <xf numFmtId="0" fontId="0" fillId="0" borderId="0" xfId="0" applyFont="1" applyAlignment="1">
      <alignment horizontal="center"/>
    </xf>
    <xf numFmtId="0" fontId="3" fillId="0" borderId="0" xfId="0" applyFont="1" applyAlignment="1">
      <alignment vertical="center"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0" fillId="0" borderId="0" xfId="0" applyFill="1"/>
    <xf numFmtId="0" fontId="2" fillId="0" borderId="14" xfId="0" applyFont="1" applyBorder="1" applyAlignment="1">
      <alignment horizontal="center" vertical="center" wrapText="1"/>
    </xf>
    <xf numFmtId="0" fontId="0" fillId="0" borderId="0" xfId="0" applyFont="1"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Border="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Fill="1" applyAlignment="1">
      <alignment wrapText="1"/>
    </xf>
    <xf numFmtId="0" fontId="0" fillId="0" borderId="0" xfId="0" applyFont="1" applyFill="1" applyAlignment="1">
      <alignment wrapText="1"/>
    </xf>
    <xf numFmtId="0" fontId="2" fillId="0" borderId="29"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1" xfId="0" applyFont="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Fill="1" applyBorder="1" applyAlignment="1" applyProtection="1">
      <alignment vertical="top" wrapText="1"/>
      <protection locked="0"/>
    </xf>
    <xf numFmtId="0" fontId="3" fillId="0" borderId="4"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3" fillId="0" borderId="24" xfId="0"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0" fontId="0" fillId="0" borderId="0" xfId="0" applyAlignment="1" applyProtection="1">
      <alignment horizontal="center"/>
    </xf>
    <xf numFmtId="0" fontId="0" fillId="0" borderId="0" xfId="0" applyProtection="1"/>
    <xf numFmtId="0" fontId="2" fillId="0" borderId="15" xfId="0" applyFont="1" applyFill="1" applyBorder="1" applyAlignment="1" applyProtection="1">
      <alignment horizontal="right" vertical="top"/>
    </xf>
    <xf numFmtId="0" fontId="3" fillId="0" borderId="21" xfId="0" applyFont="1" applyBorder="1" applyProtection="1"/>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3" borderId="14" xfId="0" applyFont="1" applyFill="1" applyBorder="1" applyAlignment="1" applyProtection="1">
      <alignment horizont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22" xfId="0" applyFont="1" applyBorder="1" applyAlignment="1" applyProtection="1">
      <alignment vertical="center"/>
    </xf>
    <xf numFmtId="0" fontId="3" fillId="0" borderId="16" xfId="0" applyFont="1" applyBorder="1" applyProtection="1"/>
    <xf numFmtId="0" fontId="2" fillId="0" borderId="0" xfId="0" applyFont="1" applyFill="1" applyAlignment="1" applyProtection="1"/>
    <xf numFmtId="0" fontId="7" fillId="0" borderId="0" xfId="0" applyFont="1" applyFill="1" applyBorder="1" applyAlignment="1" applyProtection="1">
      <alignment wrapText="1"/>
    </xf>
    <xf numFmtId="0" fontId="8" fillId="0" borderId="0" xfId="0" applyFont="1" applyFill="1" applyBorder="1" applyAlignment="1" applyProtection="1">
      <alignment wrapText="1"/>
    </xf>
    <xf numFmtId="0" fontId="2" fillId="0" borderId="10" xfId="0" applyFont="1" applyFill="1" applyBorder="1" applyAlignment="1" applyProtection="1">
      <alignment horizontal="right"/>
    </xf>
    <xf numFmtId="0" fontId="2" fillId="0" borderId="32" xfId="0" applyFont="1" applyFill="1" applyBorder="1" applyAlignment="1" applyProtection="1"/>
    <xf numFmtId="0" fontId="2" fillId="0" borderId="33" xfId="0" applyFont="1" applyFill="1" applyBorder="1" applyAlignment="1" applyProtection="1"/>
    <xf numFmtId="0" fontId="2" fillId="3" borderId="13" xfId="0" applyFont="1" applyFill="1" applyBorder="1" applyProtection="1"/>
    <xf numFmtId="0" fontId="0" fillId="0" borderId="2" xfId="0" applyFill="1" applyBorder="1" applyAlignment="1" applyProtection="1"/>
    <xf numFmtId="0" fontId="0" fillId="0" borderId="30" xfId="0" applyFill="1" applyBorder="1" applyAlignment="1" applyProtection="1"/>
    <xf numFmtId="0" fontId="0" fillId="0" borderId="13" xfId="0" applyFill="1" applyBorder="1" applyAlignment="1" applyProtection="1">
      <alignment horizontal="right"/>
    </xf>
    <xf numFmtId="0" fontId="0" fillId="0" borderId="14" xfId="0"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13" xfId="0" applyFont="1" applyBorder="1" applyAlignment="1" applyProtection="1">
      <alignment horizontal="right" vertical="center" wrapText="1"/>
    </xf>
    <xf numFmtId="0" fontId="2" fillId="3" borderId="10" xfId="0" applyFont="1" applyFill="1" applyBorder="1" applyAlignment="1" applyProtection="1">
      <alignment vertical="center"/>
    </xf>
    <xf numFmtId="0" fontId="2" fillId="3" borderId="11" xfId="0" applyFont="1" applyFill="1" applyBorder="1" applyAlignment="1" applyProtection="1">
      <alignment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1" fillId="3" borderId="14" xfId="0" applyFont="1" applyFill="1" applyBorder="1" applyAlignment="1" applyProtection="1">
      <alignment horizontal="center"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22" xfId="0" applyFont="1" applyFill="1" applyBorder="1" applyAlignment="1" applyProtection="1">
      <alignment vertical="center"/>
    </xf>
    <xf numFmtId="0" fontId="3" fillId="0" borderId="16" xfId="0" applyFont="1" applyBorder="1" applyAlignment="1" applyProtection="1">
      <alignment horizont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0" fillId="0" borderId="0" xfId="0" applyFill="1" applyProtection="1"/>
    <xf numFmtId="0" fontId="0" fillId="0" borderId="0" xfId="0" applyFill="1" applyAlignment="1" applyProtection="1">
      <alignment horizontal="center"/>
    </xf>
    <xf numFmtId="0" fontId="0" fillId="3" borderId="10" xfId="0" applyFill="1" applyBorder="1" applyProtection="1"/>
    <xf numFmtId="0" fontId="5" fillId="0" borderId="0" xfId="0" applyFont="1" applyAlignment="1" applyProtection="1">
      <alignment horizontal="left" vertical="center"/>
    </xf>
    <xf numFmtId="0" fontId="5" fillId="0" borderId="0" xfId="0" applyFont="1" applyAlignment="1" applyProtection="1">
      <alignment vertical="center"/>
    </xf>
    <xf numFmtId="0" fontId="2" fillId="0" borderId="0" xfId="0" applyFont="1" applyAlignment="1" applyProtection="1">
      <alignment horizontal="left" vertical="center"/>
    </xf>
    <xf numFmtId="0" fontId="2" fillId="3" borderId="10" xfId="0" applyFont="1" applyFill="1" applyBorder="1" applyAlignment="1" applyProtection="1">
      <alignment horizontal="left" vertical="center"/>
    </xf>
    <xf numFmtId="0" fontId="2" fillId="3" borderId="11" xfId="0" applyFont="1" applyFill="1" applyBorder="1" applyAlignment="1" applyProtection="1">
      <alignment horizontal="left" vertical="center" wrapText="1"/>
    </xf>
    <xf numFmtId="0" fontId="2" fillId="0" borderId="21" xfId="0" applyFont="1" applyFill="1" applyBorder="1" applyAlignment="1" applyProtection="1">
      <alignment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 fillId="0" borderId="16" xfId="0" applyFont="1" applyBorder="1" applyAlignment="1" applyProtection="1">
      <alignment horizontal="center"/>
    </xf>
    <xf numFmtId="0" fontId="3" fillId="0" borderId="14" xfId="0" applyFont="1" applyBorder="1" applyAlignment="1" applyProtection="1">
      <alignment horizontal="center" vertical="center" wrapText="1"/>
    </xf>
    <xf numFmtId="0" fontId="2" fillId="0" borderId="21"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7" xfId="0" applyFont="1" applyFill="1" applyBorder="1" applyAlignment="1" applyProtection="1">
      <alignment horizontal="center" vertical="center" wrapText="1"/>
    </xf>
    <xf numFmtId="0" fontId="2" fillId="0" borderId="22" xfId="0" applyFont="1" applyFill="1" applyBorder="1" applyAlignment="1" applyProtection="1">
      <alignment vertical="center" wrapText="1"/>
    </xf>
    <xf numFmtId="0" fontId="0" fillId="0" borderId="0" xfId="0" applyFont="1" applyProtection="1"/>
    <xf numFmtId="0" fontId="0" fillId="0" borderId="0" xfId="0" applyFont="1" applyAlignment="1" applyProtection="1">
      <alignment horizontal="center"/>
    </xf>
    <xf numFmtId="0" fontId="2" fillId="3" borderId="11" xfId="0" applyFont="1" applyFill="1" applyBorder="1" applyAlignment="1" applyProtection="1">
      <alignment vertical="center"/>
    </xf>
    <xf numFmtId="0" fontId="2" fillId="3" borderId="11" xfId="0" applyFont="1" applyFill="1" applyBorder="1" applyAlignment="1" applyProtection="1">
      <alignment horizontal="center" vertical="center"/>
    </xf>
    <xf numFmtId="0" fontId="2" fillId="3" borderId="12"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4" xfId="0" applyFont="1" applyBorder="1" applyAlignment="1" applyProtection="1">
      <alignment vertical="center" wrapText="1"/>
    </xf>
    <xf numFmtId="0" fontId="3" fillId="0" borderId="17" xfId="0" applyFont="1" applyBorder="1" applyAlignment="1" applyProtection="1">
      <alignment horizontal="center" vertical="center" wrapText="1"/>
    </xf>
    <xf numFmtId="0" fontId="3" fillId="0" borderId="5" xfId="0" applyFont="1" applyBorder="1" applyAlignment="1" applyProtection="1">
      <alignment vertical="center" wrapText="1"/>
    </xf>
    <xf numFmtId="0" fontId="2" fillId="3" borderId="10" xfId="0" applyFont="1" applyFill="1" applyBorder="1" applyAlignment="1" applyProtection="1">
      <alignment vertical="center" wrapText="1"/>
    </xf>
    <xf numFmtId="0" fontId="2" fillId="3" borderId="12" xfId="0" applyFont="1" applyFill="1" applyBorder="1" applyAlignment="1" applyProtection="1">
      <alignment vertical="center" wrapText="1"/>
    </xf>
    <xf numFmtId="0" fontId="2" fillId="3" borderId="13"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6" fillId="0" borderId="1" xfId="0" applyFont="1" applyBorder="1" applyAlignment="1" applyProtection="1">
      <alignment vertical="center" wrapText="1"/>
    </xf>
    <xf numFmtId="0" fontId="5" fillId="0" borderId="0" xfId="0" applyFont="1" applyAlignment="1" applyProtection="1">
      <alignment horizontal="center" vertical="center"/>
    </xf>
    <xf numFmtId="0" fontId="3"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3" fillId="0" borderId="18" xfId="0" applyFont="1" applyBorder="1" applyAlignment="1" applyProtection="1">
      <alignment horizontal="center" vertical="center" wrapText="1"/>
    </xf>
    <xf numFmtId="0" fontId="3" fillId="0" borderId="1" xfId="0" applyFont="1" applyFill="1" applyBorder="1" applyAlignment="1" applyProtection="1">
      <alignment vertical="center" wrapText="1"/>
    </xf>
    <xf numFmtId="0" fontId="2" fillId="0" borderId="0" xfId="0" applyFont="1" applyAlignment="1" applyProtection="1">
      <alignment horizontal="center"/>
    </xf>
    <xf numFmtId="0" fontId="1" fillId="0" borderId="16" xfId="0" applyFont="1" applyFill="1" applyBorder="1" applyAlignment="1" applyProtection="1">
      <alignment horizontal="center"/>
    </xf>
    <xf numFmtId="0" fontId="3" fillId="4" borderId="13" xfId="0" applyFont="1" applyFill="1" applyBorder="1" applyAlignment="1" applyProtection="1">
      <alignment horizontal="center" vertical="center" wrapText="1"/>
    </xf>
    <xf numFmtId="0" fontId="3" fillId="4" borderId="1" xfId="0" applyFont="1" applyFill="1" applyBorder="1" applyAlignment="1" applyProtection="1">
      <alignment vertical="center" wrapText="1"/>
    </xf>
    <xf numFmtId="0" fontId="3" fillId="0" borderId="13" xfId="0" applyFont="1" applyFill="1" applyBorder="1" applyAlignment="1" applyProtection="1">
      <alignment horizontal="center" vertical="center" wrapText="1"/>
    </xf>
    <xf numFmtId="0" fontId="3" fillId="4" borderId="5" xfId="0" applyFont="1" applyFill="1" applyBorder="1" applyAlignment="1" applyProtection="1">
      <alignment vertical="center" wrapText="1"/>
    </xf>
    <xf numFmtId="0" fontId="0" fillId="0" borderId="14" xfId="0" applyFill="1" applyBorder="1" applyAlignment="1" applyProtection="1">
      <alignment horizontal="center"/>
    </xf>
    <xf numFmtId="0" fontId="0" fillId="0" borderId="19" xfId="0" applyFill="1" applyBorder="1" applyAlignment="1" applyProtection="1">
      <alignment horizontal="center"/>
    </xf>
    <xf numFmtId="0" fontId="3" fillId="0" borderId="17"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18" xfId="0" applyFont="1" applyFill="1" applyBorder="1" applyAlignment="1" applyProtection="1">
      <alignment horizontal="center" vertical="center" wrapText="1"/>
    </xf>
    <xf numFmtId="0" fontId="5" fillId="0" borderId="0" xfId="0" applyFont="1" applyFill="1" applyAlignment="1" applyProtection="1"/>
    <xf numFmtId="0" fontId="5" fillId="0" borderId="0" xfId="0" applyFont="1" applyFill="1" applyAlignment="1" applyProtection="1">
      <alignment horizontal="center"/>
    </xf>
    <xf numFmtId="0" fontId="3" fillId="0" borderId="23" xfId="0" applyFont="1" applyFill="1" applyBorder="1" applyAlignment="1" applyProtection="1">
      <alignment vertical="top" wrapText="1"/>
    </xf>
    <xf numFmtId="0" fontId="3" fillId="0" borderId="13"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17" xfId="0" applyFont="1" applyFill="1" applyBorder="1" applyAlignment="1" applyProtection="1">
      <alignment vertical="center" wrapText="1"/>
    </xf>
    <xf numFmtId="0" fontId="3" fillId="0" borderId="35" xfId="0" applyFont="1" applyFill="1" applyBorder="1" applyAlignment="1" applyProtection="1">
      <alignment vertical="center" wrapText="1"/>
    </xf>
    <xf numFmtId="0" fontId="3" fillId="0" borderId="3" xfId="0" applyFont="1" applyFill="1" applyBorder="1" applyAlignment="1" applyProtection="1">
      <alignment horizontal="right" vertical="center" wrapText="1"/>
    </xf>
    <xf numFmtId="0" fontId="2" fillId="3" borderId="31" xfId="0" applyFont="1" applyFill="1" applyBorder="1" applyAlignment="1" applyProtection="1">
      <alignment vertical="center" wrapText="1"/>
    </xf>
    <xf numFmtId="0" fontId="2" fillId="3" borderId="32" xfId="0" applyFont="1" applyFill="1" applyBorder="1" applyAlignment="1" applyProtection="1">
      <alignment vertical="center" wrapText="1"/>
    </xf>
    <xf numFmtId="0" fontId="2" fillId="3" borderId="33" xfId="0" applyFont="1" applyFill="1" applyBorder="1" applyAlignment="1" applyProtection="1">
      <alignment vertical="center" wrapText="1"/>
    </xf>
    <xf numFmtId="0" fontId="2" fillId="0" borderId="1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3" fillId="0" borderId="23" xfId="0" applyFont="1" applyBorder="1" applyAlignment="1" applyProtection="1">
      <alignment vertical="top" wrapText="1"/>
    </xf>
    <xf numFmtId="0" fontId="3" fillId="0" borderId="17" xfId="0" applyFont="1" applyBorder="1" applyAlignment="1" applyProtection="1">
      <alignment vertical="center" wrapText="1"/>
    </xf>
    <xf numFmtId="0" fontId="2" fillId="3" borderId="4"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9" xfId="0" applyFont="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36" xfId="0" applyFont="1" applyBorder="1" applyAlignment="1" applyProtection="1">
      <alignment vertical="center" wrapText="1"/>
    </xf>
    <xf numFmtId="0" fontId="3" fillId="0" borderId="3" xfId="0" applyFont="1" applyBorder="1" applyAlignment="1" applyProtection="1">
      <alignment horizontal="right" vertical="center" wrapText="1"/>
    </xf>
    <xf numFmtId="0" fontId="2" fillId="0" borderId="1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3" fillId="0" borderId="13" xfId="0" applyFont="1" applyBorder="1" applyAlignment="1" applyProtection="1">
      <alignment vertical="center" wrapText="1"/>
    </xf>
    <xf numFmtId="0" fontId="3" fillId="0" borderId="18" xfId="0" applyFont="1" applyBorder="1" applyAlignment="1" applyProtection="1">
      <alignment vertical="center" wrapText="1"/>
    </xf>
    <xf numFmtId="0" fontId="3" fillId="0" borderId="35" xfId="0" applyFont="1" applyBorder="1" applyAlignment="1" applyProtection="1">
      <alignment vertical="center" wrapText="1"/>
    </xf>
    <xf numFmtId="0" fontId="3" fillId="0" borderId="23" xfId="0" applyFont="1" applyBorder="1" applyAlignment="1" applyProtection="1">
      <alignment horizontal="left" vertical="top" wrapText="1"/>
    </xf>
    <xf numFmtId="0" fontId="1" fillId="3" borderId="1" xfId="0" applyFont="1" applyFill="1" applyBorder="1" applyAlignment="1" applyProtection="1">
      <alignment horizontal="center" vertical="center"/>
    </xf>
    <xf numFmtId="0" fontId="3" fillId="0" borderId="3" xfId="0" applyFont="1" applyBorder="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2" fillId="0" borderId="17" xfId="0" applyFont="1" applyBorder="1" applyAlignment="1" applyProtection="1">
      <alignment vertical="center" wrapText="1"/>
    </xf>
    <xf numFmtId="0" fontId="2" fillId="0" borderId="3" xfId="0" applyFont="1" applyBorder="1" applyAlignment="1" applyProtection="1">
      <alignment vertical="center" wrapText="1"/>
    </xf>
    <xf numFmtId="0" fontId="3" fillId="0" borderId="3" xfId="0" applyFont="1" applyFill="1" applyBorder="1" applyAlignment="1" applyProtection="1">
      <alignment vertical="center" wrapText="1"/>
    </xf>
    <xf numFmtId="0" fontId="2" fillId="0" borderId="1" xfId="0" applyFont="1" applyBorder="1" applyAlignment="1" applyProtection="1">
      <alignment horizontal="center"/>
    </xf>
    <xf numFmtId="0" fontId="3" fillId="0" borderId="14" xfId="0" applyFont="1" applyBorder="1" applyAlignment="1" applyProtection="1">
      <alignment horizontal="center"/>
    </xf>
    <xf numFmtId="0" fontId="3" fillId="0" borderId="17" xfId="0" applyFont="1" applyFill="1" applyBorder="1" applyAlignment="1" applyProtection="1">
      <alignment vertical="center"/>
    </xf>
    <xf numFmtId="0" fontId="3" fillId="0" borderId="3" xfId="0" applyFont="1" applyFill="1" applyBorder="1" applyAlignment="1" applyProtection="1">
      <alignment vertical="center"/>
    </xf>
    <xf numFmtId="0" fontId="2" fillId="0" borderId="1" xfId="0" applyFont="1" applyFill="1" applyBorder="1" applyAlignment="1" applyProtection="1">
      <alignment horizontal="center"/>
    </xf>
    <xf numFmtId="0" fontId="3" fillId="0" borderId="14" xfId="0" applyFont="1" applyFill="1" applyBorder="1" applyAlignment="1" applyProtection="1">
      <alignment horizontal="center"/>
    </xf>
    <xf numFmtId="0" fontId="2" fillId="0" borderId="3" xfId="0" applyFont="1" applyBorder="1" applyAlignment="1" applyProtection="1">
      <alignment horizontal="right" vertical="center" wrapText="1"/>
    </xf>
    <xf numFmtId="0" fontId="0" fillId="3" borderId="23" xfId="0" applyFont="1" applyFill="1" applyBorder="1" applyProtection="1"/>
    <xf numFmtId="0" fontId="2" fillId="3" borderId="34" xfId="0" applyFont="1" applyFill="1" applyBorder="1" applyAlignment="1" applyProtection="1">
      <alignment horizontal="right" vertical="center" wrapText="1"/>
    </xf>
    <xf numFmtId="0" fontId="2"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4"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center" wrapText="1" indent="2"/>
      <protection locked="0"/>
    </xf>
    <xf numFmtId="0" fontId="3" fillId="4" borderId="1" xfId="0" applyFont="1" applyFill="1" applyBorder="1" applyAlignment="1" applyProtection="1">
      <alignment horizontal="left" vertical="top" wrapText="1"/>
      <protection locked="0"/>
    </xf>
    <xf numFmtId="0" fontId="3" fillId="0" borderId="3" xfId="0" applyFont="1" applyBorder="1" applyAlignment="1" applyProtection="1">
      <alignment horizontal="left" vertical="center" wrapText="1" indent="2"/>
      <protection locked="0"/>
    </xf>
    <xf numFmtId="0" fontId="5" fillId="0" borderId="37"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dimension ref="A1:A19"/>
  <sheetViews>
    <sheetView topLeftCell="A4" workbookViewId="0">
      <selection activeCell="A9" sqref="A9"/>
    </sheetView>
  </sheetViews>
  <sheetFormatPr defaultRowHeight="14.5" x14ac:dyDescent="0.35"/>
  <cols>
    <col min="1" max="1" width="122.6328125" customWidth="1"/>
  </cols>
  <sheetData>
    <row r="1" spans="1:1" ht="18.5" x14ac:dyDescent="0.45">
      <c r="A1" s="38" t="s">
        <v>255</v>
      </c>
    </row>
    <row r="2" spans="1:1" ht="18.5" x14ac:dyDescent="0.45">
      <c r="A2" s="38" t="s">
        <v>229</v>
      </c>
    </row>
    <row r="3" spans="1:1" ht="18.5" x14ac:dyDescent="0.45">
      <c r="A3" s="38" t="s">
        <v>230</v>
      </c>
    </row>
    <row r="4" spans="1:1" ht="18.5" x14ac:dyDescent="0.45">
      <c r="A4" s="38" t="s">
        <v>231</v>
      </c>
    </row>
    <row r="5" spans="1:1" ht="18.5" x14ac:dyDescent="0.45">
      <c r="A5" s="38" t="s">
        <v>232</v>
      </c>
    </row>
    <row r="7" spans="1:1" ht="100" customHeight="1" x14ac:dyDescent="0.35">
      <c r="A7" s="15" t="s">
        <v>306</v>
      </c>
    </row>
    <row r="9" spans="1:1" ht="60" customHeight="1" x14ac:dyDescent="0.35">
      <c r="A9" s="16" t="s">
        <v>233</v>
      </c>
    </row>
    <row r="11" spans="1:1" ht="30" customHeight="1" x14ac:dyDescent="0.35">
      <c r="A11" s="10" t="s">
        <v>234</v>
      </c>
    </row>
    <row r="13" spans="1:1" ht="30" customHeight="1" x14ac:dyDescent="0.35">
      <c r="A13" s="1" t="s">
        <v>235</v>
      </c>
    </row>
    <row r="15" spans="1:1" ht="120" customHeight="1" x14ac:dyDescent="0.35">
      <c r="A15" s="1" t="s">
        <v>293</v>
      </c>
    </row>
    <row r="17" spans="1:1" ht="120" customHeight="1" x14ac:dyDescent="0.35">
      <c r="A17" s="1" t="s">
        <v>274</v>
      </c>
    </row>
    <row r="19" spans="1:1" x14ac:dyDescent="0.35">
      <c r="A19" t="s">
        <v>275</v>
      </c>
    </row>
  </sheetData>
  <sheetProtection algorithmName="SHA-512" hashValue="YyyQ2IVTCRV+SJMN52Az3uW2PwNux2ULIORRq60g8SiMnQZ/wmNbQwhMvdPmPZQs8Z2iDpdSFRzlpINeTdQCjQ==" saltValue="QjkD8/4cd02emzTicWC8n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tabSelected="1" zoomScaleNormal="100" workbookViewId="0">
      <selection activeCell="E16" sqref="E16"/>
    </sheetView>
  </sheetViews>
  <sheetFormatPr defaultRowHeight="14.5" x14ac:dyDescent="0.35"/>
  <cols>
    <col min="1" max="1" width="25.54296875" customWidth="1"/>
    <col min="2" max="2" width="60.54296875" customWidth="1"/>
  </cols>
  <sheetData>
    <row r="1" spans="1:3" ht="18.5" x14ac:dyDescent="0.35">
      <c r="A1" s="43" t="s">
        <v>227</v>
      </c>
      <c r="B1" s="43"/>
    </row>
    <row r="2" spans="1:3" ht="15" thickBot="1" x14ac:dyDescent="0.4"/>
    <row r="3" spans="1:3" ht="50.15" customHeight="1" thickBot="1" x14ac:dyDescent="0.4">
      <c r="A3" s="17" t="s">
        <v>273</v>
      </c>
      <c r="B3" s="32" t="s">
        <v>362</v>
      </c>
    </row>
    <row r="4" spans="1:3" ht="50.15" customHeight="1" thickBot="1" x14ac:dyDescent="0.4">
      <c r="A4" s="17" t="s">
        <v>224</v>
      </c>
      <c r="B4" s="33"/>
    </row>
    <row r="5" spans="1:3" ht="20.149999999999999" customHeight="1" thickBot="1" x14ac:dyDescent="0.4">
      <c r="A5" s="5"/>
      <c r="B5" s="18"/>
    </row>
    <row r="6" spans="1:3" ht="50.15" customHeight="1" thickBot="1" x14ac:dyDescent="0.4">
      <c r="A6" s="20" t="s">
        <v>228</v>
      </c>
      <c r="B6" s="24" t="str">
        <f>'Core Programs Rating Summary'!C18</f>
        <v>21-27 points = program moves to Phase 2</v>
      </c>
    </row>
    <row r="7" spans="1:3" ht="50.15" customHeight="1" thickBot="1" x14ac:dyDescent="0.4">
      <c r="A7" s="20" t="s">
        <v>192</v>
      </c>
      <c r="B7" s="24" t="s">
        <v>360</v>
      </c>
      <c r="C7" s="13"/>
    </row>
    <row r="8" spans="1:3" ht="50.15" customHeight="1" thickBot="1" x14ac:dyDescent="0.4">
      <c r="A8" s="35" t="s">
        <v>284</v>
      </c>
      <c r="B8" s="36" t="s">
        <v>360</v>
      </c>
    </row>
    <row r="9" spans="1:3" ht="20.149999999999999" customHeight="1" thickBot="1" x14ac:dyDescent="0.4">
      <c r="A9" s="5"/>
      <c r="B9" s="18"/>
    </row>
    <row r="10" spans="1:3" ht="50.15" customHeight="1" x14ac:dyDescent="0.35">
      <c r="A10" s="56" t="s">
        <v>237</v>
      </c>
      <c r="B10" s="55"/>
    </row>
    <row r="11" spans="1:3" ht="50.15" customHeight="1" x14ac:dyDescent="0.35">
      <c r="A11" s="42" t="s">
        <v>225</v>
      </c>
      <c r="B11" s="14" t="s">
        <v>272</v>
      </c>
    </row>
    <row r="12" spans="1:3" ht="50.15" customHeight="1" x14ac:dyDescent="0.35">
      <c r="A12" s="42" t="s">
        <v>0</v>
      </c>
      <c r="B12" s="19" t="str">
        <f>'Core Programs Rating Summary'!E29</f>
        <v>Meets Expectations</v>
      </c>
    </row>
    <row r="13" spans="1:3" ht="50.15" customHeight="1" x14ac:dyDescent="0.35">
      <c r="A13" s="42" t="s">
        <v>112</v>
      </c>
      <c r="B13" s="19" t="str">
        <f>'Core Programs Rating Summary'!E39</f>
        <v>Meets Expectations</v>
      </c>
    </row>
    <row r="14" spans="1:3" ht="50.15" customHeight="1" x14ac:dyDescent="0.35">
      <c r="A14" s="42" t="s">
        <v>145</v>
      </c>
      <c r="B14" s="19" t="str">
        <f>'Core Programs Rating Summary'!E48</f>
        <v>Meets Expectations</v>
      </c>
    </row>
    <row r="15" spans="1:3" ht="50.15" customHeight="1" x14ac:dyDescent="0.35">
      <c r="A15" s="42" t="s">
        <v>146</v>
      </c>
      <c r="B15" s="19" t="str">
        <f>'Core Programs Rating Summary'!E57</f>
        <v>Meets Expectations</v>
      </c>
    </row>
    <row r="16" spans="1:3" ht="50.15" customHeight="1" thickBot="1" x14ac:dyDescent="0.4">
      <c r="A16" s="21" t="s">
        <v>226</v>
      </c>
      <c r="B16" s="34" t="s">
        <v>363</v>
      </c>
    </row>
  </sheetData>
  <sheetProtection formatCells="0" formatColumns="0" formatRows="0"/>
  <pageMargins left="0.7" right="0.7" top="0.75" bottom="0.75" header="0.3" footer="0.3"/>
  <pageSetup scale="78" orientation="landscape" horizontalDpi="4294967293" verticalDpi="4294967293" r:id="rId1"/>
  <headerFooter>
    <oddFooter>&amp;LJanuary 2020&amp;CCore Program Review&amp;RFinal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zoomScaleNormal="100" workbookViewId="0">
      <selection activeCell="A6" sqref="A6"/>
    </sheetView>
  </sheetViews>
  <sheetFormatPr defaultColWidth="8.7265625" defaultRowHeight="14.5" x14ac:dyDescent="0.35"/>
  <cols>
    <col min="1" max="1" width="122.54296875" style="2" customWidth="1"/>
    <col min="2" max="16384" width="8.7265625" style="2"/>
  </cols>
  <sheetData>
    <row r="1" spans="1:1" ht="18.649999999999999" customHeight="1" x14ac:dyDescent="0.35">
      <c r="A1" s="12" t="s">
        <v>276</v>
      </c>
    </row>
    <row r="2" spans="1:1" ht="15.5" x14ac:dyDescent="0.35">
      <c r="A2" s="11"/>
    </row>
    <row r="3" spans="1:1" ht="15.65" customHeight="1" x14ac:dyDescent="0.35">
      <c r="A3" s="9" t="s">
        <v>3</v>
      </c>
    </row>
    <row r="4" spans="1:1" ht="32.15" customHeight="1" x14ac:dyDescent="0.35">
      <c r="A4" s="7" t="s">
        <v>4</v>
      </c>
    </row>
    <row r="5" spans="1:1" ht="15.5" x14ac:dyDescent="0.35">
      <c r="A5" s="22" t="s">
        <v>256</v>
      </c>
    </row>
    <row r="6" spans="1:1" ht="15.5" x14ac:dyDescent="0.35">
      <c r="A6" s="11"/>
    </row>
    <row r="7" spans="1:1" ht="15.5" x14ac:dyDescent="0.35">
      <c r="A7" s="9" t="s">
        <v>5</v>
      </c>
    </row>
    <row r="8" spans="1:1" ht="32.15" customHeight="1" x14ac:dyDescent="0.35">
      <c r="A8" s="7" t="s">
        <v>6</v>
      </c>
    </row>
    <row r="9" spans="1:1" ht="15.5" x14ac:dyDescent="0.35">
      <c r="A9" s="22" t="s">
        <v>257</v>
      </c>
    </row>
    <row r="10" spans="1:1" ht="15.5" x14ac:dyDescent="0.35">
      <c r="A10" s="11"/>
    </row>
    <row r="11" spans="1:1" ht="15.5" x14ac:dyDescent="0.35">
      <c r="A11" s="9" t="s">
        <v>7</v>
      </c>
    </row>
    <row r="12" spans="1:1" ht="32.15" customHeight="1" x14ac:dyDescent="0.35">
      <c r="A12" s="7" t="s">
        <v>8</v>
      </c>
    </row>
    <row r="13" spans="1:1" x14ac:dyDescent="0.35">
      <c r="A13" s="23" t="s">
        <v>258</v>
      </c>
    </row>
    <row r="14" spans="1:1" x14ac:dyDescent="0.35">
      <c r="A14" s="8"/>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8" orientation="landscape" horizontalDpi="4294967293" verticalDpi="4294967293" r:id="rId1"/>
  <headerFooter>
    <oddFooter>&amp;LJanuary 2020&amp;CCore Program Review&amp;RRating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topLeftCell="A52" zoomScaleNormal="100" workbookViewId="0">
      <selection activeCell="D64" sqref="D64"/>
    </sheetView>
  </sheetViews>
  <sheetFormatPr defaultRowHeight="14.5" x14ac:dyDescent="0.35"/>
  <cols>
    <col min="1" max="1" width="4.54296875" customWidth="1"/>
    <col min="2" max="2" width="55.6328125" customWidth="1"/>
    <col min="3" max="3" width="14.54296875" style="3" customWidth="1"/>
    <col min="4" max="4" width="40.54296875" customWidth="1"/>
    <col min="5" max="5" width="9.6328125" style="3" customWidth="1"/>
  </cols>
  <sheetData>
    <row r="1" spans="1:5" ht="18.5" x14ac:dyDescent="0.35">
      <c r="A1" s="103" t="s">
        <v>9</v>
      </c>
      <c r="B1" s="104"/>
      <c r="C1" s="104"/>
      <c r="D1" s="104"/>
      <c r="E1" s="104"/>
    </row>
    <row r="2" spans="1:5" ht="15.5" x14ac:dyDescent="0.35">
      <c r="A2" s="105"/>
      <c r="B2" s="60"/>
      <c r="C2" s="59"/>
      <c r="D2" s="60"/>
      <c r="E2" s="59"/>
    </row>
    <row r="3" spans="1:5" ht="15" customHeight="1" x14ac:dyDescent="0.35">
      <c r="A3" s="105" t="s">
        <v>10</v>
      </c>
      <c r="B3" s="105"/>
      <c r="C3" s="105"/>
      <c r="D3" s="105"/>
      <c r="E3" s="59"/>
    </row>
    <row r="4" spans="1:5" ht="15" thickBot="1" x14ac:dyDescent="0.4">
      <c r="A4" s="60"/>
      <c r="B4" s="60"/>
      <c r="C4" s="59"/>
      <c r="D4" s="60"/>
      <c r="E4" s="59"/>
    </row>
    <row r="5" spans="1:5" ht="49.5" customHeight="1" x14ac:dyDescent="0.35">
      <c r="A5" s="106"/>
      <c r="B5" s="107" t="s">
        <v>11</v>
      </c>
      <c r="C5" s="86" t="s">
        <v>12</v>
      </c>
      <c r="D5" s="86" t="s">
        <v>13</v>
      </c>
      <c r="E5" s="87" t="s">
        <v>55</v>
      </c>
    </row>
    <row r="6" spans="1:5" ht="80" customHeight="1" x14ac:dyDescent="0.35">
      <c r="A6" s="81">
        <v>1</v>
      </c>
      <c r="B6" s="82" t="s">
        <v>14</v>
      </c>
      <c r="C6" s="44" t="s">
        <v>312</v>
      </c>
      <c r="D6" s="29" t="s">
        <v>307</v>
      </c>
      <c r="E6" s="80">
        <f>IF(C6="Met", 1, 0)</f>
        <v>1</v>
      </c>
    </row>
    <row r="7" spans="1:5" ht="120" customHeight="1" x14ac:dyDescent="0.35">
      <c r="A7" s="81">
        <v>2</v>
      </c>
      <c r="B7" s="82" t="s">
        <v>15</v>
      </c>
      <c r="C7" s="28" t="s">
        <v>313</v>
      </c>
      <c r="D7" s="29" t="s">
        <v>308</v>
      </c>
      <c r="E7" s="80">
        <f t="shared" ref="E7:E10" si="0">IF(C7="Met", 1, 0)</f>
        <v>0</v>
      </c>
    </row>
    <row r="8" spans="1:5" ht="50.15" customHeight="1" x14ac:dyDescent="0.35">
      <c r="A8" s="81">
        <v>3</v>
      </c>
      <c r="B8" s="82" t="s">
        <v>277</v>
      </c>
      <c r="C8" s="28" t="s">
        <v>312</v>
      </c>
      <c r="D8" s="29" t="s">
        <v>309</v>
      </c>
      <c r="E8" s="80">
        <f t="shared" si="0"/>
        <v>1</v>
      </c>
    </row>
    <row r="9" spans="1:5" ht="50.15" customHeight="1" x14ac:dyDescent="0.35">
      <c r="A9" s="81">
        <v>4</v>
      </c>
      <c r="B9" s="82" t="s">
        <v>16</v>
      </c>
      <c r="C9" s="28" t="s">
        <v>312</v>
      </c>
      <c r="D9" s="29" t="s">
        <v>310</v>
      </c>
      <c r="E9" s="80">
        <f t="shared" si="0"/>
        <v>1</v>
      </c>
    </row>
    <row r="10" spans="1:5" ht="50.15" customHeight="1" x14ac:dyDescent="0.35">
      <c r="A10" s="81">
        <v>5</v>
      </c>
      <c r="B10" s="82" t="s">
        <v>17</v>
      </c>
      <c r="C10" s="28" t="s">
        <v>313</v>
      </c>
      <c r="D10" s="207" t="s">
        <v>311</v>
      </c>
      <c r="E10" s="80">
        <f t="shared" si="0"/>
        <v>0</v>
      </c>
    </row>
    <row r="11" spans="1:5" s="4" customFormat="1" ht="15" customHeight="1" x14ac:dyDescent="0.35">
      <c r="A11" s="62"/>
      <c r="B11" s="63"/>
      <c r="C11" s="63"/>
      <c r="D11" s="64" t="s">
        <v>18</v>
      </c>
      <c r="E11" s="65">
        <f>SUM(E6:E10)</f>
        <v>3</v>
      </c>
    </row>
    <row r="12" spans="1:5" s="4" customFormat="1" ht="15" customHeight="1" thickBot="1" x14ac:dyDescent="0.4">
      <c r="A12" s="66"/>
      <c r="B12" s="67"/>
      <c r="C12" s="67"/>
      <c r="D12" s="68"/>
      <c r="E12" s="94" t="s">
        <v>19</v>
      </c>
    </row>
    <row r="13" spans="1:5" ht="15" thickBot="1" x14ac:dyDescent="0.4">
      <c r="A13" s="100"/>
      <c r="B13" s="100"/>
      <c r="C13" s="101"/>
      <c r="D13" s="100"/>
      <c r="E13" s="59"/>
    </row>
    <row r="14" spans="1:5" ht="30" customHeight="1" x14ac:dyDescent="0.35">
      <c r="A14" s="102"/>
      <c r="B14" s="85" t="s">
        <v>20</v>
      </c>
      <c r="C14" s="86" t="s">
        <v>12</v>
      </c>
      <c r="D14" s="86" t="s">
        <v>13</v>
      </c>
      <c r="E14" s="87" t="s">
        <v>55</v>
      </c>
    </row>
    <row r="15" spans="1:5" ht="80.150000000000006" customHeight="1" x14ac:dyDescent="0.35">
      <c r="A15" s="81">
        <v>1</v>
      </c>
      <c r="B15" s="82" t="s">
        <v>21</v>
      </c>
      <c r="C15" s="28" t="s">
        <v>312</v>
      </c>
      <c r="D15" s="29"/>
      <c r="E15" s="80">
        <f>IF(C15="Met", 1, 0)</f>
        <v>1</v>
      </c>
    </row>
    <row r="16" spans="1:5" ht="50.15" customHeight="1" x14ac:dyDescent="0.35">
      <c r="A16" s="81">
        <v>2</v>
      </c>
      <c r="B16" s="82" t="s">
        <v>22</v>
      </c>
      <c r="C16" s="28" t="s">
        <v>312</v>
      </c>
      <c r="D16" s="29"/>
      <c r="E16" s="80">
        <f t="shared" ref="E16:E17" si="1">IF(C16="Met", 1, 0)</f>
        <v>1</v>
      </c>
    </row>
    <row r="17" spans="1:5" ht="50.15" customHeight="1" x14ac:dyDescent="0.35">
      <c r="A17" s="81">
        <v>3</v>
      </c>
      <c r="B17" s="82" t="s">
        <v>23</v>
      </c>
      <c r="C17" s="208" t="s">
        <v>312</v>
      </c>
      <c r="D17" s="209"/>
      <c r="E17" s="80">
        <f t="shared" si="1"/>
        <v>1</v>
      </c>
    </row>
    <row r="18" spans="1:5" s="4" customFormat="1" ht="15" customHeight="1" x14ac:dyDescent="0.35">
      <c r="A18" s="62"/>
      <c r="B18" s="63"/>
      <c r="C18" s="63"/>
      <c r="D18" s="64" t="s">
        <v>24</v>
      </c>
      <c r="E18" s="65">
        <f>SUM(E15:E17)</f>
        <v>3</v>
      </c>
    </row>
    <row r="19" spans="1:5" s="4" customFormat="1" ht="15" customHeight="1" thickBot="1" x14ac:dyDescent="0.4">
      <c r="A19" s="66"/>
      <c r="B19" s="67"/>
      <c r="C19" s="67"/>
      <c r="D19" s="68"/>
      <c r="E19" s="69" t="s">
        <v>25</v>
      </c>
    </row>
    <row r="20" spans="1:5" ht="15" thickBot="1" x14ac:dyDescent="0.4">
      <c r="A20" s="60"/>
      <c r="B20" s="60"/>
      <c r="C20" s="59"/>
      <c r="D20" s="60"/>
      <c r="E20" s="59"/>
    </row>
    <row r="21" spans="1:5" ht="100" customHeight="1" x14ac:dyDescent="0.35">
      <c r="A21" s="84"/>
      <c r="B21" s="85" t="s">
        <v>26</v>
      </c>
      <c r="C21" s="86" t="s">
        <v>12</v>
      </c>
      <c r="D21" s="86" t="s">
        <v>13</v>
      </c>
      <c r="E21" s="87" t="s">
        <v>55</v>
      </c>
    </row>
    <row r="22" spans="1:5" ht="50.15" customHeight="1" x14ac:dyDescent="0.35">
      <c r="A22" s="81">
        <v>1</v>
      </c>
      <c r="B22" s="82" t="s">
        <v>29</v>
      </c>
      <c r="C22" s="26" t="s">
        <v>312</v>
      </c>
      <c r="D22" s="27"/>
      <c r="E22" s="80">
        <f>IF(C22="Met", 1, 0)</f>
        <v>1</v>
      </c>
    </row>
    <row r="23" spans="1:5" ht="50.15" customHeight="1" x14ac:dyDescent="0.35">
      <c r="A23" s="81">
        <v>2</v>
      </c>
      <c r="B23" s="82" t="s">
        <v>27</v>
      </c>
      <c r="C23" s="26" t="s">
        <v>312</v>
      </c>
      <c r="D23" s="27"/>
      <c r="E23" s="80">
        <f t="shared" ref="E23:E24" si="2">IF(C23="Met", 1, 0)</f>
        <v>1</v>
      </c>
    </row>
    <row r="24" spans="1:5" ht="50.15" customHeight="1" x14ac:dyDescent="0.35">
      <c r="A24" s="81">
        <v>3</v>
      </c>
      <c r="B24" s="82" t="s">
        <v>30</v>
      </c>
      <c r="C24" s="208" t="s">
        <v>313</v>
      </c>
      <c r="D24" s="209" t="s">
        <v>314</v>
      </c>
      <c r="E24" s="80">
        <f t="shared" si="2"/>
        <v>0</v>
      </c>
    </row>
    <row r="25" spans="1:5" s="4" customFormat="1" ht="15" customHeight="1" x14ac:dyDescent="0.35">
      <c r="A25" s="62"/>
      <c r="B25" s="95"/>
      <c r="C25" s="95"/>
      <c r="D25" s="96" t="s">
        <v>28</v>
      </c>
      <c r="E25" s="65">
        <f>SUM(E22:E24)</f>
        <v>2</v>
      </c>
    </row>
    <row r="26" spans="1:5" s="4" customFormat="1" ht="15" customHeight="1" thickBot="1" x14ac:dyDescent="0.4">
      <c r="A26" s="97"/>
      <c r="B26" s="98"/>
      <c r="C26" s="98"/>
      <c r="D26" s="99"/>
      <c r="E26" s="69" t="s">
        <v>25</v>
      </c>
    </row>
    <row r="27" spans="1:5" ht="15" thickBot="1" x14ac:dyDescent="0.4">
      <c r="A27" s="60"/>
      <c r="B27" s="60"/>
      <c r="C27" s="59"/>
      <c r="D27" s="60"/>
      <c r="E27" s="59"/>
    </row>
    <row r="28" spans="1:5" ht="80" customHeight="1" x14ac:dyDescent="0.35">
      <c r="A28" s="84"/>
      <c r="B28" s="85" t="s">
        <v>291</v>
      </c>
      <c r="C28" s="86" t="s">
        <v>12</v>
      </c>
      <c r="D28" s="86" t="s">
        <v>13</v>
      </c>
      <c r="E28" s="87" t="s">
        <v>55</v>
      </c>
    </row>
    <row r="29" spans="1:5" ht="50.15" customHeight="1" x14ac:dyDescent="0.35">
      <c r="A29" s="81">
        <v>1</v>
      </c>
      <c r="B29" s="82" t="s">
        <v>31</v>
      </c>
      <c r="C29" s="26" t="s">
        <v>312</v>
      </c>
      <c r="D29" s="27"/>
      <c r="E29" s="80">
        <f>IF(C29="Met", 1, 0)</f>
        <v>1</v>
      </c>
    </row>
    <row r="30" spans="1:5" ht="80.150000000000006" customHeight="1" x14ac:dyDescent="0.35">
      <c r="A30" s="81">
        <v>2</v>
      </c>
      <c r="B30" s="82" t="s">
        <v>32</v>
      </c>
      <c r="C30" s="26" t="s">
        <v>312</v>
      </c>
      <c r="D30" s="27"/>
      <c r="E30" s="80">
        <f t="shared" ref="E30:E35" si="3">IF(C30="Met", 1, 0)</f>
        <v>1</v>
      </c>
    </row>
    <row r="31" spans="1:5" ht="50.15" customHeight="1" x14ac:dyDescent="0.35">
      <c r="A31" s="81">
        <v>3</v>
      </c>
      <c r="B31" s="82" t="s">
        <v>33</v>
      </c>
      <c r="C31" s="26" t="s">
        <v>312</v>
      </c>
      <c r="D31" s="27"/>
      <c r="E31" s="80">
        <f t="shared" si="3"/>
        <v>1</v>
      </c>
    </row>
    <row r="32" spans="1:5" ht="50.15" customHeight="1" x14ac:dyDescent="0.35">
      <c r="A32" s="81">
        <v>4</v>
      </c>
      <c r="B32" s="82" t="s">
        <v>34</v>
      </c>
      <c r="C32" s="26" t="s">
        <v>312</v>
      </c>
      <c r="D32" s="27"/>
      <c r="E32" s="80">
        <f t="shared" si="3"/>
        <v>1</v>
      </c>
    </row>
    <row r="33" spans="1:5" ht="80" customHeight="1" x14ac:dyDescent="0.35">
      <c r="A33" s="81">
        <v>5</v>
      </c>
      <c r="B33" s="82" t="s">
        <v>35</v>
      </c>
      <c r="C33" s="26" t="s">
        <v>312</v>
      </c>
      <c r="D33" s="27"/>
      <c r="E33" s="80">
        <f t="shared" si="3"/>
        <v>1</v>
      </c>
    </row>
    <row r="34" spans="1:5" ht="80" customHeight="1" x14ac:dyDescent="0.35">
      <c r="A34" s="81">
        <v>6</v>
      </c>
      <c r="B34" s="82" t="s">
        <v>36</v>
      </c>
      <c r="C34" s="26" t="s">
        <v>312</v>
      </c>
      <c r="D34" s="27"/>
      <c r="E34" s="80">
        <f t="shared" si="3"/>
        <v>1</v>
      </c>
    </row>
    <row r="35" spans="1:5" ht="50.15" customHeight="1" x14ac:dyDescent="0.35">
      <c r="A35" s="81">
        <v>7</v>
      </c>
      <c r="B35" s="82" t="s">
        <v>37</v>
      </c>
      <c r="C35" s="26" t="s">
        <v>312</v>
      </c>
      <c r="D35" s="27"/>
      <c r="E35" s="80">
        <f t="shared" si="3"/>
        <v>1</v>
      </c>
    </row>
    <row r="36" spans="1:5" s="4" customFormat="1" ht="15" customHeight="1" x14ac:dyDescent="0.35">
      <c r="A36" s="62"/>
      <c r="B36" s="88"/>
      <c r="C36" s="88"/>
      <c r="D36" s="89" t="s">
        <v>48</v>
      </c>
      <c r="E36" s="90">
        <f>SUM(E29:E35)</f>
        <v>7</v>
      </c>
    </row>
    <row r="37" spans="1:5" s="4" customFormat="1" ht="15" customHeight="1" thickBot="1" x14ac:dyDescent="0.4">
      <c r="A37" s="91"/>
      <c r="B37" s="92"/>
      <c r="C37" s="92"/>
      <c r="D37" s="93"/>
      <c r="E37" s="94" t="s">
        <v>49</v>
      </c>
    </row>
    <row r="38" spans="1:5" ht="15" thickBot="1" x14ac:dyDescent="0.4">
      <c r="A38" s="60"/>
      <c r="B38" s="60"/>
      <c r="C38" s="59"/>
      <c r="D38" s="60"/>
      <c r="E38" s="59"/>
    </row>
    <row r="39" spans="1:5" ht="40" customHeight="1" x14ac:dyDescent="0.35">
      <c r="A39" s="84"/>
      <c r="B39" s="85" t="s">
        <v>38</v>
      </c>
      <c r="C39" s="86" t="s">
        <v>12</v>
      </c>
      <c r="D39" s="86" t="s">
        <v>13</v>
      </c>
      <c r="E39" s="87" t="s">
        <v>55</v>
      </c>
    </row>
    <row r="40" spans="1:5" ht="50.15" customHeight="1" x14ac:dyDescent="0.35">
      <c r="A40" s="81">
        <v>1</v>
      </c>
      <c r="B40" s="82" t="s">
        <v>39</v>
      </c>
      <c r="C40" s="26" t="s">
        <v>312</v>
      </c>
      <c r="D40" s="27"/>
      <c r="E40" s="80">
        <f>IF(C40="Met", 1, 0)</f>
        <v>1</v>
      </c>
    </row>
    <row r="41" spans="1:5" ht="80" customHeight="1" x14ac:dyDescent="0.35">
      <c r="A41" s="81">
        <v>2</v>
      </c>
      <c r="B41" s="82" t="s">
        <v>40</v>
      </c>
      <c r="C41" s="26" t="s">
        <v>312</v>
      </c>
      <c r="D41" s="27"/>
      <c r="E41" s="80">
        <f t="shared" ref="E41:E43" si="4">IF(C41="Met", 1, 0)</f>
        <v>1</v>
      </c>
    </row>
    <row r="42" spans="1:5" ht="80" customHeight="1" x14ac:dyDescent="0.35">
      <c r="A42" s="81">
        <v>3</v>
      </c>
      <c r="B42" s="82" t="s">
        <v>41</v>
      </c>
      <c r="C42" s="26" t="s">
        <v>312</v>
      </c>
      <c r="D42" s="27"/>
      <c r="E42" s="80">
        <f t="shared" si="4"/>
        <v>1</v>
      </c>
    </row>
    <row r="43" spans="1:5" ht="50.15" customHeight="1" x14ac:dyDescent="0.35">
      <c r="A43" s="81">
        <v>4</v>
      </c>
      <c r="B43" s="82" t="s">
        <v>42</v>
      </c>
      <c r="C43" s="26" t="s">
        <v>312</v>
      </c>
      <c r="D43" s="27"/>
      <c r="E43" s="80">
        <f t="shared" si="4"/>
        <v>1</v>
      </c>
    </row>
    <row r="44" spans="1:5" s="4" customFormat="1" ht="15" customHeight="1" x14ac:dyDescent="0.35">
      <c r="A44" s="62"/>
      <c r="B44" s="63"/>
      <c r="C44" s="63"/>
      <c r="D44" s="64" t="s">
        <v>46</v>
      </c>
      <c r="E44" s="65">
        <f>SUM(E40:E43)</f>
        <v>4</v>
      </c>
    </row>
    <row r="45" spans="1:5" s="4" customFormat="1" ht="15" customHeight="1" thickBot="1" x14ac:dyDescent="0.4">
      <c r="A45" s="66"/>
      <c r="B45" s="67"/>
      <c r="C45" s="67"/>
      <c r="D45" s="68"/>
      <c r="E45" s="69" t="s">
        <v>47</v>
      </c>
    </row>
    <row r="46" spans="1:5" ht="15" thickBot="1" x14ac:dyDescent="0.4">
      <c r="A46" s="60"/>
      <c r="B46" s="60"/>
      <c r="C46" s="59"/>
      <c r="D46" s="60"/>
      <c r="E46" s="59"/>
    </row>
    <row r="47" spans="1:5" ht="60" customHeight="1" x14ac:dyDescent="0.35">
      <c r="A47" s="84"/>
      <c r="B47" s="85" t="s">
        <v>43</v>
      </c>
      <c r="C47" s="86" t="s">
        <v>12</v>
      </c>
      <c r="D47" s="86" t="s">
        <v>13</v>
      </c>
      <c r="E47" s="87" t="s">
        <v>55</v>
      </c>
    </row>
    <row r="48" spans="1:5" ht="80" customHeight="1" x14ac:dyDescent="0.35">
      <c r="A48" s="81">
        <v>1</v>
      </c>
      <c r="B48" s="82" t="s">
        <v>289</v>
      </c>
      <c r="C48" s="28" t="s">
        <v>312</v>
      </c>
      <c r="D48" s="27"/>
      <c r="E48" s="80">
        <f>IF(C48="Met", 1, 0)</f>
        <v>1</v>
      </c>
    </row>
    <row r="49" spans="1:5" ht="100" customHeight="1" x14ac:dyDescent="0.35">
      <c r="A49" s="81">
        <v>2</v>
      </c>
      <c r="B49" s="82" t="s">
        <v>290</v>
      </c>
      <c r="C49" s="28" t="s">
        <v>312</v>
      </c>
      <c r="D49" s="27"/>
      <c r="E49" s="80">
        <f>IF(C49="Met", 1, 0)</f>
        <v>1</v>
      </c>
    </row>
    <row r="50" spans="1:5" ht="50" customHeight="1" x14ac:dyDescent="0.35">
      <c r="A50" s="83">
        <v>5</v>
      </c>
      <c r="B50" s="82" t="s">
        <v>44</v>
      </c>
      <c r="C50" s="28" t="s">
        <v>312</v>
      </c>
      <c r="D50" s="27"/>
      <c r="E50" s="80">
        <f>IF(C50="Met", 1, 0)</f>
        <v>1</v>
      </c>
    </row>
    <row r="51" spans="1:5" s="4" customFormat="1" ht="15" customHeight="1" x14ac:dyDescent="0.35">
      <c r="A51" s="62"/>
      <c r="B51" s="63"/>
      <c r="C51" s="63"/>
      <c r="D51" s="64" t="s">
        <v>45</v>
      </c>
      <c r="E51" s="65">
        <f>SUM(E48:E50)</f>
        <v>3</v>
      </c>
    </row>
    <row r="52" spans="1:5" s="4" customFormat="1" ht="15" customHeight="1" thickBot="1" x14ac:dyDescent="0.4">
      <c r="A52" s="66"/>
      <c r="B52" s="67"/>
      <c r="C52" s="67"/>
      <c r="D52" s="68"/>
      <c r="E52" s="69" t="s">
        <v>25</v>
      </c>
    </row>
    <row r="53" spans="1:5" ht="14.5" customHeight="1" x14ac:dyDescent="0.35">
      <c r="A53" s="60"/>
      <c r="B53" s="60"/>
      <c r="C53" s="59"/>
      <c r="D53" s="60"/>
      <c r="E53" s="59"/>
    </row>
    <row r="54" spans="1:5" ht="15.5" x14ac:dyDescent="0.35">
      <c r="A54" s="60"/>
      <c r="B54" s="70" t="s">
        <v>50</v>
      </c>
      <c r="C54" s="70"/>
      <c r="D54" s="70"/>
      <c r="E54" s="59"/>
    </row>
    <row r="55" spans="1:5" ht="15" customHeight="1" thickBot="1" x14ac:dyDescent="0.4">
      <c r="A55" s="60"/>
      <c r="B55" s="71"/>
      <c r="C55" s="72"/>
      <c r="D55" s="72"/>
      <c r="E55" s="59"/>
    </row>
    <row r="56" spans="1:5" ht="15.5" x14ac:dyDescent="0.35">
      <c r="A56" s="60"/>
      <c r="B56" s="73" t="s">
        <v>51</v>
      </c>
      <c r="C56" s="74" t="s">
        <v>1</v>
      </c>
      <c r="D56" s="75"/>
      <c r="E56" s="59"/>
    </row>
    <row r="57" spans="1:5" ht="15.5" x14ac:dyDescent="0.35">
      <c r="A57" s="60"/>
      <c r="B57" s="76">
        <f>SUM(E11+E18+E25+E36+E44+E51)</f>
        <v>22</v>
      </c>
      <c r="C57" s="77" t="s">
        <v>282</v>
      </c>
      <c r="D57" s="78"/>
      <c r="E57" s="59"/>
    </row>
    <row r="58" spans="1:5" ht="14.5" customHeight="1" x14ac:dyDescent="0.35">
      <c r="A58" s="60"/>
      <c r="B58" s="79" t="s">
        <v>281</v>
      </c>
      <c r="C58" s="77" t="s">
        <v>283</v>
      </c>
      <c r="D58" s="78"/>
      <c r="E58" s="59"/>
    </row>
    <row r="59" spans="1:5" ht="50" customHeight="1" thickBot="1" x14ac:dyDescent="0.4">
      <c r="A59" s="60"/>
      <c r="B59" s="61" t="s">
        <v>2</v>
      </c>
      <c r="C59" s="211" t="s">
        <v>316</v>
      </c>
      <c r="D59" s="212"/>
      <c r="E59" s="59"/>
    </row>
  </sheetData>
  <sheetProtection formatCells="0" formatColumns="0"/>
  <mergeCells count="1">
    <mergeCell ref="C59:D59"/>
  </mergeCells>
  <conditionalFormatting sqref="D6">
    <cfRule type="expression" dxfId="0" priority="1">
      <formula>C6="Met"=1</formula>
    </cfRule>
  </conditionalFormatting>
  <dataValidations count="2">
    <dataValidation type="list" allowBlank="1" showInputMessage="1" showErrorMessage="1" sqref="C6:C10 C48:C50 C15:C17 C29:C35 C22:C24 C40:C43" xr:uid="{00000000-0002-0000-0200-000000000000}">
      <formula1>"Met, Not met"</formula1>
    </dataValidation>
    <dataValidation type="list" allowBlank="1" showInputMessage="1" showErrorMessage="1" sqref="C59:D59" xr:uid="{2CF5C8A9-60A5-40C5-B42E-50E5C11CF5C9}">
      <formula1>"21-27 points = program moves to Phase 2, 0-20 points = program doesn't move to Phase 2"</formula1>
    </dataValidation>
  </dataValidations>
  <pageMargins left="0.7" right="0.7" top="0.75" bottom="0.75" header="0.3" footer="0.3"/>
  <pageSetup scale="78" orientation="landscape" horizontalDpi="4294967293" verticalDpi="4294967293" r:id="rId1"/>
  <headerFooter>
    <oddFooter>&amp;LJanuary 2020&amp;CCore Program Review&amp;RPhase 1</oddFooter>
  </headerFooter>
  <rowBreaks count="4" manualBreakCount="4">
    <brk id="13"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topLeftCell="A86" zoomScaleNormal="100" workbookViewId="0">
      <selection activeCell="D76" sqref="D76"/>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4" t="s">
        <v>9</v>
      </c>
      <c r="B1" s="104"/>
      <c r="C1" s="139"/>
      <c r="D1" s="104"/>
      <c r="E1" s="104"/>
    </row>
    <row r="2" spans="1:5" ht="15.5" x14ac:dyDescent="0.35">
      <c r="A2" s="140"/>
      <c r="B2" s="60"/>
      <c r="C2" s="59"/>
      <c r="D2" s="60"/>
      <c r="E2" s="59"/>
    </row>
    <row r="3" spans="1:5" ht="15.5" x14ac:dyDescent="0.35">
      <c r="A3" s="141" t="s">
        <v>52</v>
      </c>
      <c r="B3" s="141"/>
      <c r="C3" s="142"/>
      <c r="D3" s="141"/>
      <c r="E3" s="141"/>
    </row>
    <row r="4" spans="1:5" x14ac:dyDescent="0.35">
      <c r="A4" s="60"/>
      <c r="B4" s="60"/>
      <c r="C4" s="59"/>
      <c r="D4" s="60"/>
      <c r="E4" s="59"/>
    </row>
    <row r="5" spans="1:5" ht="18.5" x14ac:dyDescent="0.45">
      <c r="A5" s="143" t="s">
        <v>0</v>
      </c>
      <c r="B5" s="143"/>
      <c r="C5" s="144"/>
      <c r="D5" s="143"/>
      <c r="E5" s="143"/>
    </row>
    <row r="6" spans="1:5" ht="15" thickBot="1" x14ac:dyDescent="0.4">
      <c r="A6" s="60"/>
      <c r="B6" s="60"/>
      <c r="C6" s="59"/>
      <c r="D6" s="60"/>
      <c r="E6" s="59"/>
    </row>
    <row r="7" spans="1:5" ht="30" customHeight="1" x14ac:dyDescent="0.35">
      <c r="A7" s="134"/>
      <c r="B7" s="85" t="s">
        <v>53</v>
      </c>
      <c r="C7" s="86"/>
      <c r="D7" s="85"/>
      <c r="E7" s="135"/>
    </row>
    <row r="8" spans="1:5" ht="30" customHeight="1" x14ac:dyDescent="0.35">
      <c r="A8" s="136"/>
      <c r="B8" s="137" t="s">
        <v>54</v>
      </c>
      <c r="C8" s="128" t="s">
        <v>12</v>
      </c>
      <c r="D8" s="128" t="s">
        <v>13</v>
      </c>
      <c r="E8" s="129" t="s">
        <v>55</v>
      </c>
    </row>
    <row r="9" spans="1:5" ht="93" x14ac:dyDescent="0.35">
      <c r="A9" s="81">
        <v>1</v>
      </c>
      <c r="B9" s="82" t="s">
        <v>56</v>
      </c>
      <c r="C9" s="26" t="s">
        <v>317</v>
      </c>
      <c r="D9" s="39"/>
      <c r="E9" s="112">
        <f>IF(C9="Fully met", 1, IF(C9="Partially met",0.5, 0))</f>
        <v>1</v>
      </c>
    </row>
    <row r="10" spans="1:5" ht="77.5" x14ac:dyDescent="0.35">
      <c r="A10" s="81">
        <v>2</v>
      </c>
      <c r="B10" s="82" t="s">
        <v>57</v>
      </c>
      <c r="C10" s="26" t="s">
        <v>317</v>
      </c>
      <c r="D10" s="39"/>
      <c r="E10" s="112">
        <f t="shared" ref="E10:E20" si="0">IF(C10="Fully met", 1, IF(C10="Partially met",0.5, 0))</f>
        <v>1</v>
      </c>
    </row>
    <row r="11" spans="1:5" ht="62" x14ac:dyDescent="0.35">
      <c r="A11" s="81">
        <v>3</v>
      </c>
      <c r="B11" s="138" t="s">
        <v>261</v>
      </c>
      <c r="C11" s="26" t="s">
        <v>317</v>
      </c>
      <c r="D11" s="39"/>
      <c r="E11" s="112">
        <f t="shared" si="0"/>
        <v>1</v>
      </c>
    </row>
    <row r="12" spans="1:5" ht="31" x14ac:dyDescent="0.35">
      <c r="A12" s="81">
        <v>4</v>
      </c>
      <c r="B12" s="82" t="s">
        <v>58</v>
      </c>
      <c r="C12" s="26" t="s">
        <v>317</v>
      </c>
      <c r="D12" s="39"/>
      <c r="E12" s="112">
        <f t="shared" si="0"/>
        <v>1</v>
      </c>
    </row>
    <row r="13" spans="1:5" ht="31" x14ac:dyDescent="0.35">
      <c r="A13" s="81">
        <v>5</v>
      </c>
      <c r="B13" s="82" t="s">
        <v>59</v>
      </c>
      <c r="C13" s="26" t="s">
        <v>317</v>
      </c>
      <c r="D13" s="39"/>
      <c r="E13" s="112">
        <f t="shared" si="0"/>
        <v>1</v>
      </c>
    </row>
    <row r="14" spans="1:5" ht="31" x14ac:dyDescent="0.35">
      <c r="A14" s="81">
        <v>6</v>
      </c>
      <c r="B14" s="82" t="s">
        <v>60</v>
      </c>
      <c r="C14" s="26" t="s">
        <v>317</v>
      </c>
      <c r="D14" s="39"/>
      <c r="E14" s="112">
        <f t="shared" si="0"/>
        <v>1</v>
      </c>
    </row>
    <row r="15" spans="1:5" ht="46.5" x14ac:dyDescent="0.35">
      <c r="A15" s="81">
        <v>7</v>
      </c>
      <c r="B15" s="82" t="s">
        <v>61</v>
      </c>
      <c r="C15" s="26" t="s">
        <v>317</v>
      </c>
      <c r="D15" s="39"/>
      <c r="E15" s="112">
        <f t="shared" si="0"/>
        <v>1</v>
      </c>
    </row>
    <row r="16" spans="1:5" ht="77.5" x14ac:dyDescent="0.35">
      <c r="A16" s="81">
        <v>8</v>
      </c>
      <c r="B16" s="82" t="s">
        <v>62</v>
      </c>
      <c r="C16" s="26" t="s">
        <v>318</v>
      </c>
      <c r="D16" s="39" t="s">
        <v>319</v>
      </c>
      <c r="E16" s="112">
        <f t="shared" si="0"/>
        <v>0.5</v>
      </c>
    </row>
    <row r="17" spans="1:5" ht="31" x14ac:dyDescent="0.35">
      <c r="A17" s="81">
        <v>9</v>
      </c>
      <c r="B17" s="82" t="s">
        <v>63</v>
      </c>
      <c r="C17" s="26" t="s">
        <v>317</v>
      </c>
      <c r="D17" s="39"/>
      <c r="E17" s="112">
        <f t="shared" si="0"/>
        <v>1</v>
      </c>
    </row>
    <row r="18" spans="1:5" ht="46.5" x14ac:dyDescent="0.35">
      <c r="A18" s="81">
        <v>10</v>
      </c>
      <c r="B18" s="82" t="s">
        <v>64</v>
      </c>
      <c r="C18" s="26" t="s">
        <v>317</v>
      </c>
      <c r="D18" s="39"/>
      <c r="E18" s="112">
        <f t="shared" si="0"/>
        <v>1</v>
      </c>
    </row>
    <row r="19" spans="1:5" ht="31" x14ac:dyDescent="0.35">
      <c r="A19" s="81">
        <v>11</v>
      </c>
      <c r="B19" s="82" t="s">
        <v>65</v>
      </c>
      <c r="C19" s="26" t="s">
        <v>317</v>
      </c>
      <c r="D19" s="39"/>
      <c r="E19" s="112">
        <f t="shared" si="0"/>
        <v>1</v>
      </c>
    </row>
    <row r="20" spans="1:5" ht="124" x14ac:dyDescent="0.35">
      <c r="A20" s="81">
        <v>12</v>
      </c>
      <c r="B20" s="82" t="s">
        <v>66</v>
      </c>
      <c r="C20" s="26" t="s">
        <v>318</v>
      </c>
      <c r="D20" s="39" t="s">
        <v>320</v>
      </c>
      <c r="E20" s="112">
        <f t="shared" si="0"/>
        <v>0.5</v>
      </c>
    </row>
    <row r="21" spans="1:5" s="4" customFormat="1" ht="15.65" customHeight="1" x14ac:dyDescent="0.35">
      <c r="A21" s="113"/>
      <c r="B21" s="114"/>
      <c r="C21" s="115"/>
      <c r="D21" s="116" t="s">
        <v>67</v>
      </c>
      <c r="E21" s="65">
        <f>SUM(E9:E20)</f>
        <v>11</v>
      </c>
    </row>
    <row r="22" spans="1:5" ht="14.5" customHeight="1" thickBot="1" x14ac:dyDescent="0.4">
      <c r="A22" s="117"/>
      <c r="B22" s="118"/>
      <c r="C22" s="119"/>
      <c r="D22" s="120"/>
      <c r="E22" s="111" t="s">
        <v>68</v>
      </c>
    </row>
    <row r="23" spans="1:5" ht="15" thickBot="1" x14ac:dyDescent="0.4">
      <c r="A23" s="60"/>
      <c r="B23" s="60"/>
      <c r="C23" s="59"/>
      <c r="D23" s="60"/>
      <c r="E23" s="59"/>
    </row>
    <row r="24" spans="1:5" ht="30" customHeight="1" x14ac:dyDescent="0.35">
      <c r="A24" s="134"/>
      <c r="B24" s="85" t="s">
        <v>69</v>
      </c>
      <c r="C24" s="86"/>
      <c r="D24" s="85"/>
      <c r="E24" s="135"/>
    </row>
    <row r="25" spans="1:5" ht="30" customHeight="1" x14ac:dyDescent="0.35">
      <c r="A25" s="136"/>
      <c r="B25" s="137" t="s">
        <v>54</v>
      </c>
      <c r="C25" s="128" t="s">
        <v>12</v>
      </c>
      <c r="D25" s="128" t="s">
        <v>13</v>
      </c>
      <c r="E25" s="129" t="s">
        <v>55</v>
      </c>
    </row>
    <row r="26" spans="1:5" ht="50.15" customHeight="1" x14ac:dyDescent="0.35">
      <c r="A26" s="81">
        <v>1</v>
      </c>
      <c r="B26" s="131" t="s">
        <v>70</v>
      </c>
      <c r="C26" s="28" t="s">
        <v>317</v>
      </c>
      <c r="D26" s="25"/>
      <c r="E26" s="112">
        <f>IF(C26="Fully met", 1, IF(C26="Partially met",0.5, 0))</f>
        <v>1</v>
      </c>
    </row>
    <row r="27" spans="1:5" ht="150" customHeight="1" x14ac:dyDescent="0.35">
      <c r="A27" s="132">
        <v>2</v>
      </c>
      <c r="B27" s="82" t="s">
        <v>292</v>
      </c>
      <c r="C27" s="37" t="s">
        <v>317</v>
      </c>
      <c r="D27" s="39"/>
      <c r="E27" s="130">
        <f t="shared" ref="E27" si="1">IF(C27="Fully met", 1, IF(C27="Partially met",0.5, 0))</f>
        <v>1</v>
      </c>
    </row>
    <row r="28" spans="1:5" ht="100" customHeight="1" x14ac:dyDescent="0.35">
      <c r="A28" s="81">
        <v>3</v>
      </c>
      <c r="B28" s="133" t="s">
        <v>71</v>
      </c>
      <c r="C28" s="28" t="s">
        <v>317</v>
      </c>
      <c r="D28" s="25"/>
      <c r="E28" s="112">
        <f>IF(C28="Fully met", 1, IF(C28="Partially met",0.5, 0))</f>
        <v>1</v>
      </c>
    </row>
    <row r="29" spans="1:5" ht="50.15" customHeight="1" x14ac:dyDescent="0.35">
      <c r="A29" s="81">
        <v>4</v>
      </c>
      <c r="B29" s="82" t="s">
        <v>72</v>
      </c>
      <c r="C29" s="28" t="s">
        <v>317</v>
      </c>
      <c r="D29" s="25"/>
      <c r="E29" s="112">
        <f t="shared" ref="E29:E48" si="2">IF(C29="Fully met", 1, IF(C29="Partially met",0.5, 0))</f>
        <v>1</v>
      </c>
    </row>
    <row r="30" spans="1:5" ht="50.15" customHeight="1" x14ac:dyDescent="0.35">
      <c r="A30" s="81">
        <v>5</v>
      </c>
      <c r="B30" s="82" t="s">
        <v>73</v>
      </c>
      <c r="C30" s="28" t="s">
        <v>317</v>
      </c>
      <c r="D30" s="25"/>
      <c r="E30" s="112">
        <f t="shared" si="2"/>
        <v>1</v>
      </c>
    </row>
    <row r="31" spans="1:5" ht="50.15" customHeight="1" x14ac:dyDescent="0.35">
      <c r="A31" s="81">
        <v>6</v>
      </c>
      <c r="B31" s="82" t="s">
        <v>74</v>
      </c>
      <c r="C31" s="28" t="s">
        <v>317</v>
      </c>
      <c r="D31" s="25"/>
      <c r="E31" s="112">
        <f t="shared" si="2"/>
        <v>1</v>
      </c>
    </row>
    <row r="32" spans="1:5" ht="50.15" customHeight="1" x14ac:dyDescent="0.35">
      <c r="A32" s="81">
        <v>7</v>
      </c>
      <c r="B32" s="82" t="s">
        <v>75</v>
      </c>
      <c r="C32" s="28" t="s">
        <v>318</v>
      </c>
      <c r="D32" s="39" t="s">
        <v>321</v>
      </c>
      <c r="E32" s="112">
        <f t="shared" si="2"/>
        <v>0.5</v>
      </c>
    </row>
    <row r="33" spans="1:5" ht="50.15" customHeight="1" x14ac:dyDescent="0.35">
      <c r="A33" s="81">
        <v>8</v>
      </c>
      <c r="B33" s="82" t="s">
        <v>76</v>
      </c>
      <c r="C33" s="28" t="s">
        <v>317</v>
      </c>
      <c r="D33" s="25"/>
      <c r="E33" s="112">
        <f t="shared" si="2"/>
        <v>1</v>
      </c>
    </row>
    <row r="34" spans="1:5" ht="50.15" customHeight="1" x14ac:dyDescent="0.35">
      <c r="A34" s="81">
        <v>9</v>
      </c>
      <c r="B34" s="82" t="s">
        <v>109</v>
      </c>
      <c r="C34" s="28" t="s">
        <v>317</v>
      </c>
      <c r="D34" s="25"/>
      <c r="E34" s="112">
        <f t="shared" si="2"/>
        <v>1</v>
      </c>
    </row>
    <row r="35" spans="1:5" ht="50.15" customHeight="1" x14ac:dyDescent="0.35">
      <c r="A35" s="81">
        <v>10</v>
      </c>
      <c r="B35" s="82" t="s">
        <v>77</v>
      </c>
      <c r="C35" s="28" t="s">
        <v>317</v>
      </c>
      <c r="D35" s="25"/>
      <c r="E35" s="112">
        <f t="shared" si="2"/>
        <v>1</v>
      </c>
    </row>
    <row r="36" spans="1:5" ht="50.15" customHeight="1" x14ac:dyDescent="0.35">
      <c r="A36" s="81">
        <v>11</v>
      </c>
      <c r="B36" s="82" t="s">
        <v>78</v>
      </c>
      <c r="C36" s="28" t="s">
        <v>317</v>
      </c>
      <c r="D36" s="25"/>
      <c r="E36" s="112">
        <f t="shared" si="2"/>
        <v>1</v>
      </c>
    </row>
    <row r="37" spans="1:5" ht="50.15" customHeight="1" x14ac:dyDescent="0.35">
      <c r="A37" s="81">
        <v>12</v>
      </c>
      <c r="B37" s="82" t="s">
        <v>79</v>
      </c>
      <c r="C37" s="28" t="s">
        <v>317</v>
      </c>
      <c r="D37" s="25"/>
      <c r="E37" s="112">
        <f t="shared" si="2"/>
        <v>1</v>
      </c>
    </row>
    <row r="38" spans="1:5" ht="50.15" customHeight="1" x14ac:dyDescent="0.35">
      <c r="A38" s="81">
        <v>13</v>
      </c>
      <c r="B38" s="82" t="s">
        <v>80</v>
      </c>
      <c r="C38" s="28" t="s">
        <v>317</v>
      </c>
      <c r="D38" s="25"/>
      <c r="E38" s="112">
        <f t="shared" si="2"/>
        <v>1</v>
      </c>
    </row>
    <row r="39" spans="1:5" ht="50.15" customHeight="1" x14ac:dyDescent="0.35">
      <c r="A39" s="81">
        <v>14</v>
      </c>
      <c r="B39" s="82" t="s">
        <v>81</v>
      </c>
      <c r="C39" s="28" t="s">
        <v>317</v>
      </c>
      <c r="D39" s="25"/>
      <c r="E39" s="112">
        <f t="shared" si="2"/>
        <v>1</v>
      </c>
    </row>
    <row r="40" spans="1:5" ht="50.15" customHeight="1" x14ac:dyDescent="0.35">
      <c r="A40" s="81">
        <v>15</v>
      </c>
      <c r="B40" s="82" t="s">
        <v>82</v>
      </c>
      <c r="C40" s="28" t="s">
        <v>317</v>
      </c>
      <c r="D40" s="25"/>
      <c r="E40" s="112">
        <f t="shared" si="2"/>
        <v>1</v>
      </c>
    </row>
    <row r="41" spans="1:5" ht="50.15" customHeight="1" x14ac:dyDescent="0.35">
      <c r="A41" s="81">
        <v>16</v>
      </c>
      <c r="B41" s="82" t="s">
        <v>83</v>
      </c>
      <c r="C41" s="28" t="s">
        <v>317</v>
      </c>
      <c r="D41" s="25"/>
      <c r="E41" s="112">
        <f t="shared" si="2"/>
        <v>1</v>
      </c>
    </row>
    <row r="42" spans="1:5" ht="50.15" customHeight="1" x14ac:dyDescent="0.35">
      <c r="A42" s="81">
        <v>17</v>
      </c>
      <c r="B42" s="82" t="s">
        <v>84</v>
      </c>
      <c r="C42" s="28" t="s">
        <v>317</v>
      </c>
      <c r="D42" s="25"/>
      <c r="E42" s="112">
        <f t="shared" si="2"/>
        <v>1</v>
      </c>
    </row>
    <row r="43" spans="1:5" ht="50.15" customHeight="1" x14ac:dyDescent="0.35">
      <c r="A43" s="81">
        <v>18</v>
      </c>
      <c r="B43" s="82" t="s">
        <v>85</v>
      </c>
      <c r="C43" s="28" t="s">
        <v>318</v>
      </c>
      <c r="D43" s="25"/>
      <c r="E43" s="112">
        <f t="shared" si="2"/>
        <v>0.5</v>
      </c>
    </row>
    <row r="44" spans="1:5" ht="77.5" x14ac:dyDescent="0.35">
      <c r="A44" s="81">
        <v>19</v>
      </c>
      <c r="B44" s="82" t="s">
        <v>86</v>
      </c>
      <c r="C44" s="28" t="s">
        <v>318</v>
      </c>
      <c r="D44" s="39" t="s">
        <v>322</v>
      </c>
      <c r="E44" s="112">
        <f t="shared" si="2"/>
        <v>0.5</v>
      </c>
    </row>
    <row r="45" spans="1:5" ht="50.15" customHeight="1" x14ac:dyDescent="0.35">
      <c r="A45" s="81">
        <v>20</v>
      </c>
      <c r="B45" s="82" t="s">
        <v>87</v>
      </c>
      <c r="C45" s="28" t="s">
        <v>317</v>
      </c>
      <c r="D45" s="25"/>
      <c r="E45" s="112">
        <f t="shared" si="2"/>
        <v>1</v>
      </c>
    </row>
    <row r="46" spans="1:5" ht="80" customHeight="1" x14ac:dyDescent="0.35">
      <c r="A46" s="81">
        <v>21</v>
      </c>
      <c r="B46" s="82" t="s">
        <v>88</v>
      </c>
      <c r="C46" s="28" t="s">
        <v>317</v>
      </c>
      <c r="D46" s="25"/>
      <c r="E46" s="112">
        <f t="shared" si="2"/>
        <v>1</v>
      </c>
    </row>
    <row r="47" spans="1:5" ht="50.15" customHeight="1" x14ac:dyDescent="0.35">
      <c r="A47" s="81">
        <v>22</v>
      </c>
      <c r="B47" s="82" t="s">
        <v>89</v>
      </c>
      <c r="C47" s="28" t="s">
        <v>317</v>
      </c>
      <c r="D47" s="25"/>
      <c r="E47" s="112">
        <f t="shared" si="2"/>
        <v>1</v>
      </c>
    </row>
    <row r="48" spans="1:5" ht="124" x14ac:dyDescent="0.35">
      <c r="A48" s="81">
        <v>23</v>
      </c>
      <c r="B48" s="82" t="s">
        <v>90</v>
      </c>
      <c r="C48" s="28" t="s">
        <v>318</v>
      </c>
      <c r="D48" s="39" t="s">
        <v>320</v>
      </c>
      <c r="E48" s="112">
        <f t="shared" si="2"/>
        <v>0.5</v>
      </c>
    </row>
    <row r="49" spans="1:5" ht="15.5" customHeight="1" x14ac:dyDescent="0.35">
      <c r="A49" s="113"/>
      <c r="B49" s="114"/>
      <c r="C49" s="115"/>
      <c r="D49" s="116" t="s">
        <v>67</v>
      </c>
      <c r="E49" s="65">
        <f>SUM(E26:E48)</f>
        <v>21</v>
      </c>
    </row>
    <row r="50" spans="1:5" ht="15" customHeight="1" thickBot="1" x14ac:dyDescent="0.4">
      <c r="A50" s="117"/>
      <c r="B50" s="118"/>
      <c r="C50" s="119"/>
      <c r="D50" s="120"/>
      <c r="E50" s="111" t="s">
        <v>110</v>
      </c>
    </row>
    <row r="51" spans="1:5" ht="15" customHeight="1" thickBot="1" x14ac:dyDescent="0.4">
      <c r="A51" s="60"/>
      <c r="B51" s="60"/>
      <c r="C51" s="59"/>
      <c r="D51" s="60"/>
      <c r="E51" s="59"/>
    </row>
    <row r="52" spans="1:5" ht="30" customHeight="1" x14ac:dyDescent="0.35">
      <c r="A52" s="84"/>
      <c r="B52" s="123" t="s">
        <v>91</v>
      </c>
      <c r="C52" s="124"/>
      <c r="D52" s="123"/>
      <c r="E52" s="125"/>
    </row>
    <row r="53" spans="1:5" ht="30" customHeight="1" x14ac:dyDescent="0.35">
      <c r="A53" s="126"/>
      <c r="B53" s="127" t="s">
        <v>54</v>
      </c>
      <c r="C53" s="128" t="s">
        <v>12</v>
      </c>
      <c r="D53" s="128" t="s">
        <v>13</v>
      </c>
      <c r="E53" s="129" t="s">
        <v>55</v>
      </c>
    </row>
    <row r="54" spans="1:5" ht="50.15" customHeight="1" x14ac:dyDescent="0.35">
      <c r="A54" s="81">
        <v>1</v>
      </c>
      <c r="B54" s="82" t="s">
        <v>305</v>
      </c>
      <c r="C54" s="26" t="s">
        <v>318</v>
      </c>
      <c r="D54" s="39" t="s">
        <v>323</v>
      </c>
      <c r="E54" s="112">
        <f>IF(C54="Fully met", 1, IF(C54="Partially met",0.5, 0))</f>
        <v>0.5</v>
      </c>
    </row>
    <row r="55" spans="1:5" ht="80.150000000000006" customHeight="1" x14ac:dyDescent="0.35">
      <c r="A55" s="81">
        <v>2</v>
      </c>
      <c r="B55" s="82" t="s">
        <v>92</v>
      </c>
      <c r="C55" s="26" t="s">
        <v>317</v>
      </c>
      <c r="D55" s="39"/>
      <c r="E55" s="112">
        <f t="shared" ref="E55:E64" si="3">IF(C55="Fully met", 1, IF(C55="Partially met",0.5, 0))</f>
        <v>1</v>
      </c>
    </row>
    <row r="56" spans="1:5" ht="80.150000000000006" customHeight="1" x14ac:dyDescent="0.35">
      <c r="A56" s="81">
        <v>3</v>
      </c>
      <c r="B56" s="82" t="s">
        <v>93</v>
      </c>
      <c r="C56" s="26" t="s">
        <v>317</v>
      </c>
      <c r="D56" s="39"/>
      <c r="E56" s="112">
        <f t="shared" si="3"/>
        <v>1</v>
      </c>
    </row>
    <row r="57" spans="1:5" ht="50.15" customHeight="1" x14ac:dyDescent="0.35">
      <c r="A57" s="81">
        <v>4</v>
      </c>
      <c r="B57" s="82" t="s">
        <v>94</v>
      </c>
      <c r="C57" s="26" t="s">
        <v>317</v>
      </c>
      <c r="D57" s="39"/>
      <c r="E57" s="112">
        <f t="shared" si="3"/>
        <v>1</v>
      </c>
    </row>
    <row r="58" spans="1:5" ht="50.15" customHeight="1" x14ac:dyDescent="0.35">
      <c r="A58" s="81">
        <v>5</v>
      </c>
      <c r="B58" s="82" t="s">
        <v>95</v>
      </c>
      <c r="C58" s="26" t="s">
        <v>317</v>
      </c>
      <c r="D58" s="39"/>
      <c r="E58" s="112">
        <f t="shared" si="3"/>
        <v>1</v>
      </c>
    </row>
    <row r="59" spans="1:5" ht="50.15" customHeight="1" x14ac:dyDescent="0.35">
      <c r="A59" s="81">
        <v>6</v>
      </c>
      <c r="B59" s="82" t="s">
        <v>96</v>
      </c>
      <c r="C59" s="26" t="s">
        <v>317</v>
      </c>
      <c r="D59" s="39"/>
      <c r="E59" s="112">
        <f t="shared" si="3"/>
        <v>1</v>
      </c>
    </row>
    <row r="60" spans="1:5" ht="50.15" customHeight="1" x14ac:dyDescent="0.35">
      <c r="A60" s="81">
        <v>7</v>
      </c>
      <c r="B60" s="82" t="s">
        <v>97</v>
      </c>
      <c r="C60" s="26" t="s">
        <v>317</v>
      </c>
      <c r="D60" s="39"/>
      <c r="E60" s="112">
        <f t="shared" si="3"/>
        <v>1</v>
      </c>
    </row>
    <row r="61" spans="1:5" ht="50.15" customHeight="1" x14ac:dyDescent="0.35">
      <c r="A61" s="81">
        <v>8</v>
      </c>
      <c r="B61" s="82" t="s">
        <v>98</v>
      </c>
      <c r="C61" s="26" t="s">
        <v>317</v>
      </c>
      <c r="D61" s="39"/>
      <c r="E61" s="112">
        <f t="shared" si="3"/>
        <v>1</v>
      </c>
    </row>
    <row r="62" spans="1:5" ht="50.15" customHeight="1" x14ac:dyDescent="0.35">
      <c r="A62" s="81">
        <v>9</v>
      </c>
      <c r="B62" s="82" t="s">
        <v>99</v>
      </c>
      <c r="C62" s="26" t="s">
        <v>318</v>
      </c>
      <c r="D62" s="39" t="s">
        <v>324</v>
      </c>
      <c r="E62" s="112">
        <f t="shared" si="3"/>
        <v>0.5</v>
      </c>
    </row>
    <row r="63" spans="1:5" ht="50.15" customHeight="1" x14ac:dyDescent="0.35">
      <c r="A63" s="81">
        <v>10</v>
      </c>
      <c r="B63" s="82" t="s">
        <v>89</v>
      </c>
      <c r="C63" s="26" t="s">
        <v>317</v>
      </c>
      <c r="D63" s="39"/>
      <c r="E63" s="112">
        <f t="shared" si="3"/>
        <v>1</v>
      </c>
    </row>
    <row r="64" spans="1:5" ht="50.15" customHeight="1" x14ac:dyDescent="0.35">
      <c r="A64" s="81">
        <v>11</v>
      </c>
      <c r="B64" s="82" t="s">
        <v>100</v>
      </c>
      <c r="C64" s="26" t="s">
        <v>313</v>
      </c>
      <c r="D64" s="39" t="s">
        <v>325</v>
      </c>
      <c r="E64" s="112">
        <f t="shared" si="3"/>
        <v>0</v>
      </c>
    </row>
    <row r="65" spans="1:5" ht="15.5" customHeight="1" x14ac:dyDescent="0.35">
      <c r="A65" s="113"/>
      <c r="B65" s="114"/>
      <c r="C65" s="115"/>
      <c r="D65" s="116" t="s">
        <v>67</v>
      </c>
      <c r="E65" s="65">
        <f>SUM(E54:E64)</f>
        <v>9</v>
      </c>
    </row>
    <row r="66" spans="1:5" ht="15" customHeight="1" thickBot="1" x14ac:dyDescent="0.4">
      <c r="A66" s="117"/>
      <c r="B66" s="118"/>
      <c r="C66" s="119"/>
      <c r="D66" s="120"/>
      <c r="E66" s="111" t="s">
        <v>111</v>
      </c>
    </row>
    <row r="67" spans="1:5" ht="15" thickBot="1" x14ac:dyDescent="0.4">
      <c r="A67" s="121"/>
      <c r="B67" s="121"/>
      <c r="C67" s="122"/>
      <c r="D67" s="121"/>
      <c r="E67" s="122"/>
    </row>
    <row r="68" spans="1:5" ht="30" customHeight="1" x14ac:dyDescent="0.35">
      <c r="A68" s="84"/>
      <c r="B68" s="123" t="s">
        <v>101</v>
      </c>
      <c r="C68" s="124"/>
      <c r="D68" s="123"/>
      <c r="E68" s="125"/>
    </row>
    <row r="69" spans="1:5" ht="30" customHeight="1" x14ac:dyDescent="0.35">
      <c r="A69" s="126"/>
      <c r="B69" s="127" t="s">
        <v>54</v>
      </c>
      <c r="C69" s="128" t="s">
        <v>12</v>
      </c>
      <c r="D69" s="128" t="s">
        <v>13</v>
      </c>
      <c r="E69" s="129" t="s">
        <v>55</v>
      </c>
    </row>
    <row r="70" spans="1:5" ht="50.15" customHeight="1" x14ac:dyDescent="0.35">
      <c r="A70" s="81">
        <v>1</v>
      </c>
      <c r="B70" s="82" t="s">
        <v>102</v>
      </c>
      <c r="C70" s="26" t="s">
        <v>317</v>
      </c>
      <c r="D70" s="39"/>
      <c r="E70" s="112">
        <f>IF(C70="Fully met", 1, IF(C70="Partially met",0.5, 0))</f>
        <v>1</v>
      </c>
    </row>
    <row r="71" spans="1:5" ht="50.15" customHeight="1" x14ac:dyDescent="0.35">
      <c r="A71" s="81">
        <v>2</v>
      </c>
      <c r="B71" s="82" t="s">
        <v>103</v>
      </c>
      <c r="C71" s="26" t="s">
        <v>317</v>
      </c>
      <c r="D71" s="39"/>
      <c r="E71" s="112">
        <f t="shared" ref="E71:E78" si="4">IF(C71="Fully met", 1, IF(C71="Partially met",0.5, 0))</f>
        <v>1</v>
      </c>
    </row>
    <row r="72" spans="1:5" ht="50.15" customHeight="1" x14ac:dyDescent="0.35">
      <c r="A72" s="81">
        <v>3</v>
      </c>
      <c r="B72" s="82" t="s">
        <v>104</v>
      </c>
      <c r="C72" s="26" t="s">
        <v>317</v>
      </c>
      <c r="D72" s="39"/>
      <c r="E72" s="112">
        <f t="shared" si="4"/>
        <v>1</v>
      </c>
    </row>
    <row r="73" spans="1:5" ht="80.150000000000006" customHeight="1" x14ac:dyDescent="0.35">
      <c r="A73" s="81">
        <v>4</v>
      </c>
      <c r="B73" s="82" t="s">
        <v>105</v>
      </c>
      <c r="C73" s="26" t="s">
        <v>317</v>
      </c>
      <c r="D73" s="39"/>
      <c r="E73" s="112">
        <f t="shared" si="4"/>
        <v>1</v>
      </c>
    </row>
    <row r="74" spans="1:5" ht="50.15" customHeight="1" x14ac:dyDescent="0.35">
      <c r="A74" s="81">
        <v>5</v>
      </c>
      <c r="B74" s="82" t="s">
        <v>106</v>
      </c>
      <c r="C74" s="26" t="s">
        <v>317</v>
      </c>
      <c r="D74" s="39"/>
      <c r="E74" s="112">
        <f t="shared" si="4"/>
        <v>1</v>
      </c>
    </row>
    <row r="75" spans="1:5" ht="50.15" customHeight="1" x14ac:dyDescent="0.35">
      <c r="A75" s="81">
        <v>6</v>
      </c>
      <c r="B75" s="82" t="s">
        <v>107</v>
      </c>
      <c r="C75" s="26" t="s">
        <v>317</v>
      </c>
      <c r="D75" s="39"/>
      <c r="E75" s="112">
        <f t="shared" si="4"/>
        <v>1</v>
      </c>
    </row>
    <row r="76" spans="1:5" ht="50.15" customHeight="1" x14ac:dyDescent="0.35">
      <c r="A76" s="81">
        <v>7</v>
      </c>
      <c r="B76" s="82" t="s">
        <v>186</v>
      </c>
      <c r="C76" s="26" t="s">
        <v>318</v>
      </c>
      <c r="D76" s="39" t="s">
        <v>326</v>
      </c>
      <c r="E76" s="112">
        <f t="shared" si="4"/>
        <v>0.5</v>
      </c>
    </row>
    <row r="77" spans="1:5" ht="80" customHeight="1" x14ac:dyDescent="0.35">
      <c r="A77" s="81">
        <v>8</v>
      </c>
      <c r="B77" s="82" t="s">
        <v>263</v>
      </c>
      <c r="C77" s="26" t="s">
        <v>317</v>
      </c>
      <c r="D77" s="39"/>
      <c r="E77" s="112">
        <f t="shared" si="4"/>
        <v>1</v>
      </c>
    </row>
    <row r="78" spans="1:5" ht="62" x14ac:dyDescent="0.35">
      <c r="A78" s="81">
        <v>9</v>
      </c>
      <c r="B78" s="82" t="s">
        <v>108</v>
      </c>
      <c r="C78" s="26" t="s">
        <v>318</v>
      </c>
      <c r="D78" s="39" t="s">
        <v>327</v>
      </c>
      <c r="E78" s="112">
        <f t="shared" si="4"/>
        <v>0.5</v>
      </c>
    </row>
    <row r="79" spans="1:5" ht="15.5" customHeight="1" x14ac:dyDescent="0.35">
      <c r="A79" s="108"/>
      <c r="B79" s="88"/>
      <c r="C79" s="109"/>
      <c r="D79" s="89" t="s">
        <v>67</v>
      </c>
      <c r="E79" s="65">
        <f>SUM(E70:E78)</f>
        <v>8</v>
      </c>
    </row>
    <row r="80" spans="1:5" ht="15" customHeight="1" thickBot="1" x14ac:dyDescent="0.4">
      <c r="A80" s="91"/>
      <c r="B80" s="92"/>
      <c r="C80" s="110"/>
      <c r="D80" s="93"/>
      <c r="E80" s="111" t="s">
        <v>264</v>
      </c>
    </row>
  </sheetData>
  <sheetProtection algorithmName="SHA-512" hashValue="WfXvtymFh4Q06OeMawX8oE0zV1LcOvUhE5T9rXBtqPlKBxPguYgbf8us+b4tmUnql8B8cZQ+9Cx+HfUTlu2VmA==" saltValue="OhE1TRSDIm5+mBRnzdEJMQ==" spinCount="100000" sheet="1" objects="1" scenarios="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2&amp;RKindergarten</oddFooter>
  </headerFooter>
  <rowBreaks count="5" manualBreakCount="5">
    <brk id="23" max="16383" man="1"/>
    <brk id="41" max="4" man="1"/>
    <brk id="51" max="16383" man="1"/>
    <brk id="60" max="4" man="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topLeftCell="A86" zoomScaleNormal="100" workbookViewId="0">
      <selection activeCell="E86" sqref="E86"/>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4" t="s">
        <v>9</v>
      </c>
      <c r="B1" s="104"/>
      <c r="C1" s="139"/>
      <c r="D1" s="104"/>
      <c r="E1" s="104"/>
    </row>
    <row r="2" spans="1:5" ht="15.5" x14ac:dyDescent="0.35">
      <c r="A2" s="140"/>
      <c r="B2" s="121"/>
      <c r="C2" s="122"/>
      <c r="D2" s="121"/>
      <c r="E2" s="122"/>
    </row>
    <row r="3" spans="1:5" ht="15.5" x14ac:dyDescent="0.35">
      <c r="A3" s="141" t="s">
        <v>52</v>
      </c>
      <c r="B3" s="141"/>
      <c r="C3" s="142"/>
      <c r="D3" s="141"/>
      <c r="E3" s="141"/>
    </row>
    <row r="4" spans="1:5" x14ac:dyDescent="0.35">
      <c r="A4" s="121"/>
      <c r="B4" s="121"/>
      <c r="C4" s="122"/>
      <c r="D4" s="121"/>
      <c r="E4" s="122"/>
    </row>
    <row r="5" spans="1:5" ht="18.5" x14ac:dyDescent="0.45">
      <c r="A5" s="143" t="s">
        <v>112</v>
      </c>
      <c r="B5" s="143"/>
      <c r="C5" s="144"/>
      <c r="D5" s="143"/>
      <c r="E5" s="143"/>
    </row>
    <row r="6" spans="1:5" ht="16" thickBot="1" x14ac:dyDescent="0.4">
      <c r="A6" s="147"/>
      <c r="B6" s="147"/>
      <c r="C6" s="147"/>
      <c r="D6" s="147"/>
      <c r="E6" s="147"/>
    </row>
    <row r="7" spans="1:5" ht="30" customHeight="1" x14ac:dyDescent="0.35">
      <c r="A7" s="134"/>
      <c r="B7" s="85" t="s">
        <v>53</v>
      </c>
      <c r="C7" s="86"/>
      <c r="D7" s="85"/>
      <c r="E7" s="135"/>
    </row>
    <row r="8" spans="1:5" ht="30" customHeight="1" x14ac:dyDescent="0.35">
      <c r="A8" s="136"/>
      <c r="B8" s="137" t="s">
        <v>54</v>
      </c>
      <c r="C8" s="128" t="s">
        <v>12</v>
      </c>
      <c r="D8" s="128" t="s">
        <v>13</v>
      </c>
      <c r="E8" s="129" t="s">
        <v>55</v>
      </c>
    </row>
    <row r="9" spans="1:5" ht="62" x14ac:dyDescent="0.35">
      <c r="A9" s="81">
        <v>1</v>
      </c>
      <c r="B9" s="82" t="s">
        <v>113</v>
      </c>
      <c r="C9" s="26" t="s">
        <v>317</v>
      </c>
      <c r="D9" s="39"/>
      <c r="E9" s="112">
        <f>IF(C9="Fully met", 1, IF(C9="Partially met",0.5, 0))</f>
        <v>1</v>
      </c>
    </row>
    <row r="10" spans="1:5" ht="124" x14ac:dyDescent="0.35">
      <c r="A10" s="81">
        <v>2</v>
      </c>
      <c r="B10" s="82" t="s">
        <v>57</v>
      </c>
      <c r="C10" s="26" t="s">
        <v>317</v>
      </c>
      <c r="D10" s="39" t="s">
        <v>328</v>
      </c>
      <c r="E10" s="112">
        <f t="shared" ref="E10:E19" si="0">IF(C10="Fully met", 1, IF(C10="Partially met",0.5, 0))</f>
        <v>1</v>
      </c>
    </row>
    <row r="11" spans="1:5" ht="77.5" x14ac:dyDescent="0.35">
      <c r="A11" s="81">
        <v>3</v>
      </c>
      <c r="B11" s="146" t="s">
        <v>262</v>
      </c>
      <c r="C11" s="26" t="s">
        <v>317</v>
      </c>
      <c r="D11" s="39" t="s">
        <v>329</v>
      </c>
      <c r="E11" s="112">
        <f t="shared" si="0"/>
        <v>1</v>
      </c>
    </row>
    <row r="12" spans="1:5" ht="31" x14ac:dyDescent="0.35">
      <c r="A12" s="81">
        <v>4</v>
      </c>
      <c r="B12" s="82" t="s">
        <v>58</v>
      </c>
      <c r="C12" s="26" t="s">
        <v>317</v>
      </c>
      <c r="D12" s="39"/>
      <c r="E12" s="112">
        <f t="shared" si="0"/>
        <v>1</v>
      </c>
    </row>
    <row r="13" spans="1:5" ht="77.5" x14ac:dyDescent="0.35">
      <c r="A13" s="81">
        <v>5</v>
      </c>
      <c r="B13" s="82" t="s">
        <v>114</v>
      </c>
      <c r="C13" s="26" t="s">
        <v>318</v>
      </c>
      <c r="D13" s="39" t="s">
        <v>330</v>
      </c>
      <c r="E13" s="112">
        <f t="shared" si="0"/>
        <v>0.5</v>
      </c>
    </row>
    <row r="14" spans="1:5" ht="46.5" x14ac:dyDescent="0.35">
      <c r="A14" s="81">
        <v>6</v>
      </c>
      <c r="B14" s="82" t="s">
        <v>115</v>
      </c>
      <c r="C14" s="26" t="s">
        <v>317</v>
      </c>
      <c r="D14" s="39"/>
      <c r="E14" s="112">
        <f t="shared" si="0"/>
        <v>1</v>
      </c>
    </row>
    <row r="15" spans="1:5" ht="31" x14ac:dyDescent="0.35">
      <c r="A15" s="81">
        <v>7</v>
      </c>
      <c r="B15" s="82" t="s">
        <v>116</v>
      </c>
      <c r="C15" s="26" t="s">
        <v>318</v>
      </c>
      <c r="D15" s="39" t="s">
        <v>331</v>
      </c>
      <c r="E15" s="112">
        <f t="shared" si="0"/>
        <v>0.5</v>
      </c>
    </row>
    <row r="16" spans="1:5" ht="31" x14ac:dyDescent="0.35">
      <c r="A16" s="81">
        <v>8</v>
      </c>
      <c r="B16" s="82" t="s">
        <v>63</v>
      </c>
      <c r="C16" s="26" t="s">
        <v>317</v>
      </c>
      <c r="D16" s="39"/>
      <c r="E16" s="112">
        <f t="shared" si="0"/>
        <v>1</v>
      </c>
    </row>
    <row r="17" spans="1:5" ht="46.5" x14ac:dyDescent="0.35">
      <c r="A17" s="81">
        <v>9</v>
      </c>
      <c r="B17" s="82" t="s">
        <v>64</v>
      </c>
      <c r="C17" s="26" t="s">
        <v>317</v>
      </c>
      <c r="D17" s="39"/>
      <c r="E17" s="112">
        <f t="shared" si="0"/>
        <v>1</v>
      </c>
    </row>
    <row r="18" spans="1:5" ht="31" x14ac:dyDescent="0.35">
      <c r="A18" s="81">
        <v>10</v>
      </c>
      <c r="B18" s="82" t="s">
        <v>89</v>
      </c>
      <c r="C18" s="26" t="s">
        <v>317</v>
      </c>
      <c r="D18" s="39"/>
      <c r="E18" s="112">
        <f t="shared" si="0"/>
        <v>1</v>
      </c>
    </row>
    <row r="19" spans="1:5" ht="263.5" x14ac:dyDescent="0.35">
      <c r="A19" s="81">
        <v>11</v>
      </c>
      <c r="B19" s="82" t="s">
        <v>117</v>
      </c>
      <c r="C19" s="26" t="s">
        <v>318</v>
      </c>
      <c r="D19" s="39" t="s">
        <v>332</v>
      </c>
      <c r="E19" s="112">
        <f t="shared" si="0"/>
        <v>0.5</v>
      </c>
    </row>
    <row r="20" spans="1:5" ht="15.5" customHeight="1" x14ac:dyDescent="0.35">
      <c r="A20" s="113"/>
      <c r="B20" s="114"/>
      <c r="C20" s="115"/>
      <c r="D20" s="116" t="s">
        <v>67</v>
      </c>
      <c r="E20" s="65">
        <f>SUM(E9:E19)</f>
        <v>9.5</v>
      </c>
    </row>
    <row r="21" spans="1:5" ht="15" customHeight="1" thickBot="1" x14ac:dyDescent="0.4">
      <c r="A21" s="117"/>
      <c r="B21" s="118"/>
      <c r="C21" s="119"/>
      <c r="D21" s="120"/>
      <c r="E21" s="111" t="s">
        <v>111</v>
      </c>
    </row>
    <row r="22" spans="1:5" ht="15" thickBot="1" x14ac:dyDescent="0.4">
      <c r="A22" s="121"/>
      <c r="B22" s="121"/>
      <c r="C22" s="122"/>
      <c r="D22" s="121"/>
      <c r="E22" s="122"/>
    </row>
    <row r="23" spans="1:5" ht="30" customHeight="1" x14ac:dyDescent="0.35">
      <c r="A23" s="134"/>
      <c r="B23" s="85" t="s">
        <v>69</v>
      </c>
      <c r="C23" s="86"/>
      <c r="D23" s="85"/>
      <c r="E23" s="135"/>
    </row>
    <row r="24" spans="1:5" ht="30" customHeight="1" x14ac:dyDescent="0.35">
      <c r="A24" s="136"/>
      <c r="B24" s="137" t="s">
        <v>54</v>
      </c>
      <c r="C24" s="128" t="s">
        <v>12</v>
      </c>
      <c r="D24" s="128" t="s">
        <v>13</v>
      </c>
      <c r="E24" s="129" t="s">
        <v>55</v>
      </c>
    </row>
    <row r="25" spans="1:5" ht="50.15" customHeight="1" x14ac:dyDescent="0.35">
      <c r="A25" s="81">
        <v>1</v>
      </c>
      <c r="B25" s="131" t="s">
        <v>118</v>
      </c>
      <c r="C25" s="28" t="s">
        <v>317</v>
      </c>
      <c r="D25" s="25"/>
      <c r="E25" s="112">
        <f>IF(C25="Fully met", 1, IF(C25="Partially met",0.5, 0))</f>
        <v>1</v>
      </c>
    </row>
    <row r="26" spans="1:5" ht="150" customHeight="1" x14ac:dyDescent="0.35">
      <c r="A26" s="132">
        <v>2</v>
      </c>
      <c r="B26" s="82" t="s">
        <v>292</v>
      </c>
      <c r="C26" s="37" t="s">
        <v>318</v>
      </c>
      <c r="D26" s="39"/>
      <c r="E26" s="130">
        <f t="shared" ref="E26" si="1">IF(C26="Fully met", 1, IF(C26="Partially met",0.5, 0))</f>
        <v>0.5</v>
      </c>
    </row>
    <row r="27" spans="1:5" ht="155" x14ac:dyDescent="0.35">
      <c r="A27" s="81">
        <v>3</v>
      </c>
      <c r="B27" s="133" t="s">
        <v>71</v>
      </c>
      <c r="C27" s="28" t="s">
        <v>317</v>
      </c>
      <c r="D27" s="39" t="s">
        <v>333</v>
      </c>
      <c r="E27" s="112">
        <f>IF(C27="Fully met", 1, IF(C27="Partially met",0.5, 0))</f>
        <v>1</v>
      </c>
    </row>
    <row r="28" spans="1:5" ht="50.15" customHeight="1" x14ac:dyDescent="0.35">
      <c r="A28" s="81">
        <v>4</v>
      </c>
      <c r="B28" s="82" t="s">
        <v>119</v>
      </c>
      <c r="C28" s="28" t="s">
        <v>317</v>
      </c>
      <c r="D28" s="25"/>
      <c r="E28" s="112">
        <f t="shared" ref="E28:E42" si="2">IF(C28="Fully met", 1, IF(C28="Partially met",0.5, 0))</f>
        <v>1</v>
      </c>
    </row>
    <row r="29" spans="1:5" ht="50.15" customHeight="1" x14ac:dyDescent="0.35">
      <c r="A29" s="81">
        <v>5</v>
      </c>
      <c r="B29" s="82" t="s">
        <v>109</v>
      </c>
      <c r="C29" s="28" t="s">
        <v>317</v>
      </c>
      <c r="D29" s="25"/>
      <c r="E29" s="112">
        <f t="shared" si="2"/>
        <v>1</v>
      </c>
    </row>
    <row r="30" spans="1:5" ht="93" x14ac:dyDescent="0.35">
      <c r="A30" s="81">
        <v>6</v>
      </c>
      <c r="B30" s="82" t="s">
        <v>120</v>
      </c>
      <c r="C30" s="28" t="s">
        <v>317</v>
      </c>
      <c r="D30" s="39" t="s">
        <v>334</v>
      </c>
      <c r="E30" s="112">
        <f t="shared" si="2"/>
        <v>1</v>
      </c>
    </row>
    <row r="31" spans="1:5" ht="50.15" customHeight="1" x14ac:dyDescent="0.35">
      <c r="A31" s="81">
        <v>7</v>
      </c>
      <c r="B31" s="82" t="s">
        <v>80</v>
      </c>
      <c r="C31" s="28" t="s">
        <v>317</v>
      </c>
      <c r="D31" s="25"/>
      <c r="E31" s="112">
        <f t="shared" si="2"/>
        <v>1</v>
      </c>
    </row>
    <row r="32" spans="1:5" ht="50.15" customHeight="1" x14ac:dyDescent="0.35">
      <c r="A32" s="81">
        <v>8</v>
      </c>
      <c r="B32" s="82" t="s">
        <v>121</v>
      </c>
      <c r="C32" s="28" t="s">
        <v>317</v>
      </c>
      <c r="D32" s="25"/>
      <c r="E32" s="112">
        <f t="shared" si="2"/>
        <v>1</v>
      </c>
    </row>
    <row r="33" spans="1:5" ht="50.15" customHeight="1" x14ac:dyDescent="0.35">
      <c r="A33" s="81">
        <v>9</v>
      </c>
      <c r="B33" s="82" t="s">
        <v>82</v>
      </c>
      <c r="C33" s="28" t="s">
        <v>317</v>
      </c>
      <c r="D33" s="25"/>
      <c r="E33" s="112">
        <f t="shared" si="2"/>
        <v>1</v>
      </c>
    </row>
    <row r="34" spans="1:5" ht="50.15" customHeight="1" x14ac:dyDescent="0.35">
      <c r="A34" s="81">
        <v>10</v>
      </c>
      <c r="B34" s="82" t="s">
        <v>84</v>
      </c>
      <c r="C34" s="28" t="s">
        <v>317</v>
      </c>
      <c r="D34" s="25"/>
      <c r="E34" s="112">
        <f t="shared" si="2"/>
        <v>1</v>
      </c>
    </row>
    <row r="35" spans="1:5" ht="50.15" customHeight="1" x14ac:dyDescent="0.35">
      <c r="A35" s="81">
        <v>11</v>
      </c>
      <c r="B35" s="82" t="s">
        <v>122</v>
      </c>
      <c r="C35" s="28" t="s">
        <v>317</v>
      </c>
      <c r="D35" s="25"/>
      <c r="E35" s="112">
        <f t="shared" si="2"/>
        <v>1</v>
      </c>
    </row>
    <row r="36" spans="1:5" ht="50.15" customHeight="1" x14ac:dyDescent="0.35">
      <c r="A36" s="81">
        <v>12</v>
      </c>
      <c r="B36" s="82" t="s">
        <v>85</v>
      </c>
      <c r="C36" s="28" t="s">
        <v>317</v>
      </c>
      <c r="D36" s="25"/>
      <c r="E36" s="112">
        <f t="shared" si="2"/>
        <v>1</v>
      </c>
    </row>
    <row r="37" spans="1:5" ht="248" x14ac:dyDescent="0.35">
      <c r="A37" s="81">
        <v>13</v>
      </c>
      <c r="B37" s="82" t="s">
        <v>86</v>
      </c>
      <c r="C37" s="28" t="s">
        <v>318</v>
      </c>
      <c r="D37" s="39" t="s">
        <v>335</v>
      </c>
      <c r="E37" s="112">
        <f t="shared" si="2"/>
        <v>0.5</v>
      </c>
    </row>
    <row r="38" spans="1:5" ht="50.15" customHeight="1" x14ac:dyDescent="0.35">
      <c r="A38" s="81">
        <v>14</v>
      </c>
      <c r="B38" s="82" t="s">
        <v>87</v>
      </c>
      <c r="C38" s="28" t="s">
        <v>317</v>
      </c>
      <c r="D38" s="25"/>
      <c r="E38" s="112">
        <f t="shared" si="2"/>
        <v>1</v>
      </c>
    </row>
    <row r="39" spans="1:5" ht="409.5" x14ac:dyDescent="0.35">
      <c r="A39" s="81">
        <v>15</v>
      </c>
      <c r="B39" s="82" t="s">
        <v>88</v>
      </c>
      <c r="C39" s="28" t="s">
        <v>317</v>
      </c>
      <c r="D39" s="39" t="s">
        <v>336</v>
      </c>
      <c r="E39" s="112">
        <f t="shared" si="2"/>
        <v>1</v>
      </c>
    </row>
    <row r="40" spans="1:5" ht="50.15" customHeight="1" x14ac:dyDescent="0.35">
      <c r="A40" s="81">
        <v>16</v>
      </c>
      <c r="B40" s="82" t="s">
        <v>123</v>
      </c>
      <c r="C40" s="28" t="s">
        <v>317</v>
      </c>
      <c r="D40" s="25"/>
      <c r="E40" s="112">
        <f t="shared" si="2"/>
        <v>1</v>
      </c>
    </row>
    <row r="41" spans="1:5" ht="50.15" customHeight="1" x14ac:dyDescent="0.35">
      <c r="A41" s="81">
        <v>17</v>
      </c>
      <c r="B41" s="82" t="s">
        <v>89</v>
      </c>
      <c r="C41" s="28" t="s">
        <v>317</v>
      </c>
      <c r="D41" s="25"/>
      <c r="E41" s="112">
        <f t="shared" si="2"/>
        <v>1</v>
      </c>
    </row>
    <row r="42" spans="1:5" ht="409.5" x14ac:dyDescent="0.35">
      <c r="A42" s="81">
        <v>18</v>
      </c>
      <c r="B42" s="82" t="s">
        <v>90</v>
      </c>
      <c r="C42" s="28" t="s">
        <v>318</v>
      </c>
      <c r="D42" s="39" t="s">
        <v>337</v>
      </c>
      <c r="E42" s="112">
        <f t="shared" si="2"/>
        <v>0.5</v>
      </c>
    </row>
    <row r="43" spans="1:5" ht="15.5" customHeight="1" x14ac:dyDescent="0.35">
      <c r="A43" s="113"/>
      <c r="B43" s="114"/>
      <c r="C43" s="115"/>
      <c r="D43" s="116" t="s">
        <v>67</v>
      </c>
      <c r="E43" s="65">
        <f>SUM(E25:E42)</f>
        <v>16.5</v>
      </c>
    </row>
    <row r="44" spans="1:5" ht="15" customHeight="1" thickBot="1" x14ac:dyDescent="0.4">
      <c r="A44" s="117"/>
      <c r="B44" s="118"/>
      <c r="C44" s="119"/>
      <c r="D44" s="120"/>
      <c r="E44" s="111" t="s">
        <v>142</v>
      </c>
    </row>
    <row r="45" spans="1:5" ht="15" thickBot="1" x14ac:dyDescent="0.4">
      <c r="A45" s="121"/>
      <c r="B45" s="121"/>
      <c r="C45" s="122"/>
      <c r="D45" s="121"/>
      <c r="E45" s="122"/>
    </row>
    <row r="46" spans="1:5" ht="30" customHeight="1" x14ac:dyDescent="0.35">
      <c r="A46" s="134"/>
      <c r="B46" s="85" t="s">
        <v>91</v>
      </c>
      <c r="C46" s="86"/>
      <c r="D46" s="85"/>
      <c r="E46" s="135"/>
    </row>
    <row r="47" spans="1:5" ht="30" customHeight="1" x14ac:dyDescent="0.35">
      <c r="A47" s="136"/>
      <c r="B47" s="137" t="s">
        <v>54</v>
      </c>
      <c r="C47" s="128" t="s">
        <v>12</v>
      </c>
      <c r="D47" s="128" t="s">
        <v>13</v>
      </c>
      <c r="E47" s="129" t="s">
        <v>55</v>
      </c>
    </row>
    <row r="48" spans="1:5" ht="62" x14ac:dyDescent="0.35">
      <c r="A48" s="81">
        <v>1</v>
      </c>
      <c r="B48" s="82" t="s">
        <v>92</v>
      </c>
      <c r="C48" s="26" t="s">
        <v>317</v>
      </c>
      <c r="D48" s="39"/>
      <c r="E48" s="112">
        <f>IF(C48="Fully met", 1, IF(C48="Partially met",0.5, 0))</f>
        <v>1</v>
      </c>
    </row>
    <row r="49" spans="1:5" ht="62" x14ac:dyDescent="0.35">
      <c r="A49" s="81">
        <v>2</v>
      </c>
      <c r="B49" s="82" t="s">
        <v>93</v>
      </c>
      <c r="C49" s="26" t="s">
        <v>317</v>
      </c>
      <c r="D49" s="39"/>
      <c r="E49" s="112">
        <f t="shared" ref="E49:E57" si="3">IF(C49="Fully met", 1, IF(C49="Partially met",0.5, 0))</f>
        <v>1</v>
      </c>
    </row>
    <row r="50" spans="1:5" ht="31" x14ac:dyDescent="0.35">
      <c r="A50" s="81">
        <v>3</v>
      </c>
      <c r="B50" s="82" t="s">
        <v>94</v>
      </c>
      <c r="C50" s="26" t="s">
        <v>317</v>
      </c>
      <c r="D50" s="39"/>
      <c r="E50" s="112">
        <f t="shared" si="3"/>
        <v>1</v>
      </c>
    </row>
    <row r="51" spans="1:5" ht="31" x14ac:dyDescent="0.35">
      <c r="A51" s="81">
        <v>4</v>
      </c>
      <c r="B51" s="82" t="s">
        <v>124</v>
      </c>
      <c r="C51" s="26" t="s">
        <v>317</v>
      </c>
      <c r="D51" s="39"/>
      <c r="E51" s="112">
        <f t="shared" si="3"/>
        <v>1</v>
      </c>
    </row>
    <row r="52" spans="1:5" ht="31" x14ac:dyDescent="0.35">
      <c r="A52" s="81">
        <v>5</v>
      </c>
      <c r="B52" s="82" t="s">
        <v>96</v>
      </c>
      <c r="C52" s="26" t="s">
        <v>317</v>
      </c>
      <c r="D52" s="39"/>
      <c r="E52" s="112">
        <f t="shared" si="3"/>
        <v>1</v>
      </c>
    </row>
    <row r="53" spans="1:5" ht="31" x14ac:dyDescent="0.35">
      <c r="A53" s="81">
        <v>6</v>
      </c>
      <c r="B53" s="82" t="s">
        <v>97</v>
      </c>
      <c r="C53" s="26" t="s">
        <v>317</v>
      </c>
      <c r="D53" s="39"/>
      <c r="E53" s="112">
        <f t="shared" si="3"/>
        <v>1</v>
      </c>
    </row>
    <row r="54" spans="1:5" ht="46.5" x14ac:dyDescent="0.35">
      <c r="A54" s="81">
        <v>7</v>
      </c>
      <c r="B54" s="82" t="s">
        <v>125</v>
      </c>
      <c r="C54" s="26" t="s">
        <v>317</v>
      </c>
      <c r="D54" s="39"/>
      <c r="E54" s="112">
        <f t="shared" si="3"/>
        <v>1</v>
      </c>
    </row>
    <row r="55" spans="1:5" ht="139.5" x14ac:dyDescent="0.35">
      <c r="A55" s="81">
        <v>8</v>
      </c>
      <c r="B55" s="82" t="s">
        <v>99</v>
      </c>
      <c r="C55" s="26" t="s">
        <v>318</v>
      </c>
      <c r="D55" s="39" t="s">
        <v>338</v>
      </c>
      <c r="E55" s="112">
        <f t="shared" si="3"/>
        <v>0.5</v>
      </c>
    </row>
    <row r="56" spans="1:5" ht="31" x14ac:dyDescent="0.35">
      <c r="A56" s="81">
        <v>9</v>
      </c>
      <c r="B56" s="82" t="s">
        <v>89</v>
      </c>
      <c r="C56" s="26" t="s">
        <v>317</v>
      </c>
      <c r="D56" s="39"/>
      <c r="E56" s="112">
        <f t="shared" si="3"/>
        <v>1</v>
      </c>
    </row>
    <row r="57" spans="1:5" ht="170.5" x14ac:dyDescent="0.35">
      <c r="A57" s="81">
        <v>10</v>
      </c>
      <c r="B57" s="82" t="s">
        <v>100</v>
      </c>
      <c r="C57" s="26" t="s">
        <v>313</v>
      </c>
      <c r="D57" s="39" t="s">
        <v>339</v>
      </c>
      <c r="E57" s="112">
        <f t="shared" si="3"/>
        <v>0</v>
      </c>
    </row>
    <row r="58" spans="1:5" ht="15.5" customHeight="1" x14ac:dyDescent="0.35">
      <c r="A58" s="113"/>
      <c r="B58" s="114"/>
      <c r="C58" s="115"/>
      <c r="D58" s="116" t="s">
        <v>67</v>
      </c>
      <c r="E58" s="65">
        <f>SUM(E48:E57)</f>
        <v>8.5</v>
      </c>
    </row>
    <row r="59" spans="1:5" ht="15" customHeight="1" thickBot="1" x14ac:dyDescent="0.4">
      <c r="A59" s="117"/>
      <c r="B59" s="118"/>
      <c r="C59" s="119"/>
      <c r="D59" s="120"/>
      <c r="E59" s="111" t="s">
        <v>143</v>
      </c>
    </row>
    <row r="60" spans="1:5" ht="15" thickBot="1" x14ac:dyDescent="0.4">
      <c r="A60" s="121"/>
      <c r="B60" s="121"/>
      <c r="C60" s="122"/>
      <c r="D60" s="121"/>
      <c r="E60" s="122"/>
    </row>
    <row r="61" spans="1:5" ht="30" customHeight="1" x14ac:dyDescent="0.35">
      <c r="A61" s="134"/>
      <c r="B61" s="85" t="s">
        <v>126</v>
      </c>
      <c r="C61" s="86"/>
      <c r="D61" s="85"/>
      <c r="E61" s="135"/>
    </row>
    <row r="62" spans="1:5" ht="30" customHeight="1" x14ac:dyDescent="0.35">
      <c r="A62" s="136"/>
      <c r="B62" s="137" t="s">
        <v>54</v>
      </c>
      <c r="C62" s="128" t="s">
        <v>12</v>
      </c>
      <c r="D62" s="128" t="s">
        <v>13</v>
      </c>
      <c r="E62" s="129" t="s">
        <v>55</v>
      </c>
    </row>
    <row r="63" spans="1:5" ht="62" x14ac:dyDescent="0.35">
      <c r="A63" s="81">
        <v>1</v>
      </c>
      <c r="B63" s="82" t="s">
        <v>127</v>
      </c>
      <c r="C63" s="26" t="s">
        <v>317</v>
      </c>
      <c r="D63" s="39"/>
      <c r="E63" s="112">
        <f>IF(C63="Fully met", 1, IF(C63="Partially met",0.5, 0))</f>
        <v>1</v>
      </c>
    </row>
    <row r="64" spans="1:5" ht="248" x14ac:dyDescent="0.35">
      <c r="A64" s="81">
        <v>2</v>
      </c>
      <c r="B64" s="82" t="s">
        <v>128</v>
      </c>
      <c r="C64" s="26" t="s">
        <v>318</v>
      </c>
      <c r="D64" s="39" t="s">
        <v>340</v>
      </c>
      <c r="E64" s="112">
        <f t="shared" ref="E64:E68" si="4">IF(C64="Fully met", 1, IF(C64="Partially met",0.5, 0))</f>
        <v>0.5</v>
      </c>
    </row>
    <row r="65" spans="1:5" ht="248" x14ac:dyDescent="0.35">
      <c r="A65" s="81">
        <v>3</v>
      </c>
      <c r="B65" s="82" t="s">
        <v>129</v>
      </c>
      <c r="C65" s="26" t="s">
        <v>318</v>
      </c>
      <c r="D65" s="39" t="s">
        <v>340</v>
      </c>
      <c r="E65" s="112">
        <f t="shared" si="4"/>
        <v>0.5</v>
      </c>
    </row>
    <row r="66" spans="1:5" ht="46.5" x14ac:dyDescent="0.35">
      <c r="A66" s="81">
        <v>4</v>
      </c>
      <c r="B66" s="82" t="s">
        <v>130</v>
      </c>
      <c r="C66" s="26" t="s">
        <v>317</v>
      </c>
      <c r="D66" s="39"/>
      <c r="E66" s="112">
        <f t="shared" si="4"/>
        <v>1</v>
      </c>
    </row>
    <row r="67" spans="1:5" ht="62" x14ac:dyDescent="0.35">
      <c r="A67" s="81">
        <v>5</v>
      </c>
      <c r="B67" s="82" t="s">
        <v>131</v>
      </c>
      <c r="C67" s="26" t="s">
        <v>317</v>
      </c>
      <c r="D67" s="39"/>
      <c r="E67" s="112">
        <f t="shared" si="4"/>
        <v>1</v>
      </c>
    </row>
    <row r="68" spans="1:5" ht="248" x14ac:dyDescent="0.35">
      <c r="A68" s="81">
        <v>6</v>
      </c>
      <c r="B68" s="82" t="s">
        <v>132</v>
      </c>
      <c r="C68" s="26" t="s">
        <v>318</v>
      </c>
      <c r="D68" s="39" t="s">
        <v>341</v>
      </c>
      <c r="E68" s="112">
        <f t="shared" si="4"/>
        <v>0.5</v>
      </c>
    </row>
    <row r="69" spans="1:5" ht="15.5" customHeight="1" x14ac:dyDescent="0.35">
      <c r="A69" s="113"/>
      <c r="B69" s="114"/>
      <c r="C69" s="115"/>
      <c r="D69" s="116" t="s">
        <v>67</v>
      </c>
      <c r="E69" s="65">
        <f>SUM(E63:E68)</f>
        <v>4.5</v>
      </c>
    </row>
    <row r="70" spans="1:5" ht="15" customHeight="1" thickBot="1" x14ac:dyDescent="0.4">
      <c r="A70" s="117"/>
      <c r="B70" s="118"/>
      <c r="C70" s="119"/>
      <c r="D70" s="120"/>
      <c r="E70" s="111" t="s">
        <v>144</v>
      </c>
    </row>
    <row r="71" spans="1:5" ht="15" customHeight="1" thickBot="1" x14ac:dyDescent="0.4">
      <c r="A71" s="121"/>
      <c r="B71" s="121"/>
      <c r="C71" s="122"/>
      <c r="D71" s="121"/>
      <c r="E71" s="122"/>
    </row>
    <row r="72" spans="1:5" ht="30" customHeight="1" x14ac:dyDescent="0.35">
      <c r="A72" s="134"/>
      <c r="B72" s="85" t="s">
        <v>265</v>
      </c>
      <c r="C72" s="86"/>
      <c r="D72" s="85"/>
      <c r="E72" s="135"/>
    </row>
    <row r="73" spans="1:5" ht="30" customHeight="1" x14ac:dyDescent="0.35">
      <c r="A73" s="136"/>
      <c r="B73" s="137" t="s">
        <v>54</v>
      </c>
      <c r="C73" s="128" t="s">
        <v>12</v>
      </c>
      <c r="D73" s="128" t="s">
        <v>13</v>
      </c>
      <c r="E73" s="129" t="s">
        <v>55</v>
      </c>
    </row>
    <row r="74" spans="1:5" ht="50.15" customHeight="1" x14ac:dyDescent="0.35">
      <c r="A74" s="81">
        <v>1</v>
      </c>
      <c r="B74" s="131" t="s">
        <v>133</v>
      </c>
      <c r="C74" s="28" t="s">
        <v>317</v>
      </c>
      <c r="D74" s="25"/>
      <c r="E74" s="112">
        <f>IF(C74="Fully met", 1, IF(C74="Partially met",0.5, 0))</f>
        <v>1</v>
      </c>
    </row>
    <row r="75" spans="1:5" ht="248" x14ac:dyDescent="0.35">
      <c r="A75" s="132">
        <v>2</v>
      </c>
      <c r="B75" s="82" t="s">
        <v>294</v>
      </c>
      <c r="C75" s="37" t="s">
        <v>318</v>
      </c>
      <c r="D75" s="39" t="s">
        <v>342</v>
      </c>
      <c r="E75" s="130">
        <f t="shared" ref="E75" si="5">IF(C75="Fully met", 1, IF(C75="Partially met",0.5, 0))</f>
        <v>0.5</v>
      </c>
    </row>
    <row r="76" spans="1:5" ht="46.5" x14ac:dyDescent="0.35">
      <c r="A76" s="81">
        <v>3</v>
      </c>
      <c r="B76" s="133" t="s">
        <v>134</v>
      </c>
      <c r="C76" s="28" t="s">
        <v>317</v>
      </c>
      <c r="D76" s="39"/>
      <c r="E76" s="112">
        <f>IF(C76="Fully met", 1, IF(C76="Partially met",0.5, 0))</f>
        <v>1</v>
      </c>
    </row>
    <row r="77" spans="1:5" ht="46.5" x14ac:dyDescent="0.35">
      <c r="A77" s="81">
        <v>4</v>
      </c>
      <c r="B77" s="82" t="s">
        <v>135</v>
      </c>
      <c r="C77" s="28" t="s">
        <v>317</v>
      </c>
      <c r="D77" s="39"/>
      <c r="E77" s="112">
        <f t="shared" ref="E77:E81" si="6">IF(C77="Fully met", 1, IF(C77="Partially met",0.5, 0))</f>
        <v>1</v>
      </c>
    </row>
    <row r="78" spans="1:5" ht="31" x14ac:dyDescent="0.35">
      <c r="A78" s="81">
        <v>5</v>
      </c>
      <c r="B78" s="82" t="s">
        <v>136</v>
      </c>
      <c r="C78" s="28" t="s">
        <v>317</v>
      </c>
      <c r="D78" s="39"/>
      <c r="E78" s="112">
        <f t="shared" si="6"/>
        <v>1</v>
      </c>
    </row>
    <row r="79" spans="1:5" ht="80.150000000000006" customHeight="1" x14ac:dyDescent="0.35">
      <c r="A79" s="81">
        <v>6</v>
      </c>
      <c r="B79" s="82" t="s">
        <v>137</v>
      </c>
      <c r="C79" s="28" t="s">
        <v>317</v>
      </c>
      <c r="D79" s="25"/>
      <c r="E79" s="112">
        <f t="shared" si="6"/>
        <v>1</v>
      </c>
    </row>
    <row r="80" spans="1:5" ht="50.15" customHeight="1" x14ac:dyDescent="0.35">
      <c r="A80" s="81">
        <v>7</v>
      </c>
      <c r="B80" s="82" t="s">
        <v>138</v>
      </c>
      <c r="C80" s="28" t="s">
        <v>317</v>
      </c>
      <c r="D80" s="25"/>
      <c r="E80" s="112">
        <f t="shared" si="6"/>
        <v>1</v>
      </c>
    </row>
    <row r="81" spans="1:5" ht="50.15" customHeight="1" x14ac:dyDescent="0.35">
      <c r="A81" s="81">
        <v>8</v>
      </c>
      <c r="B81" s="131" t="s">
        <v>139</v>
      </c>
      <c r="C81" s="28" t="s">
        <v>317</v>
      </c>
      <c r="D81" s="25"/>
      <c r="E81" s="112">
        <f t="shared" si="6"/>
        <v>1</v>
      </c>
    </row>
    <row r="82" spans="1:5" ht="279" x14ac:dyDescent="0.35">
      <c r="A82" s="145">
        <v>9</v>
      </c>
      <c r="B82" s="82" t="s">
        <v>295</v>
      </c>
      <c r="C82" s="46" t="s">
        <v>318</v>
      </c>
      <c r="D82" s="45" t="s">
        <v>343</v>
      </c>
      <c r="E82" s="130">
        <f>IF(C82="Fully met", 1, IF(C82="Partially met",0.5, 0))</f>
        <v>0.5</v>
      </c>
    </row>
    <row r="83" spans="1:5" ht="50.15" customHeight="1" x14ac:dyDescent="0.35">
      <c r="A83" s="81">
        <v>10</v>
      </c>
      <c r="B83" s="133" t="s">
        <v>140</v>
      </c>
      <c r="C83" s="28" t="s">
        <v>317</v>
      </c>
      <c r="D83" s="25"/>
      <c r="E83" s="112">
        <f>IF(C83="Fully met", 1, IF(C83="Partially met",0.5, 0))</f>
        <v>1</v>
      </c>
    </row>
    <row r="84" spans="1:5" ht="50.15" customHeight="1" x14ac:dyDescent="0.35">
      <c r="A84" s="81">
        <v>11</v>
      </c>
      <c r="B84" s="133" t="s">
        <v>186</v>
      </c>
      <c r="C84" s="28" t="s">
        <v>318</v>
      </c>
      <c r="D84" s="39" t="s">
        <v>326</v>
      </c>
      <c r="E84" s="112">
        <f t="shared" ref="E84:E85" si="7">IF(C84="Fully met", 1, IF(C84="Partially met",0.5, 0))</f>
        <v>0.5</v>
      </c>
    </row>
    <row r="85" spans="1:5" ht="80" customHeight="1" x14ac:dyDescent="0.35">
      <c r="A85" s="81">
        <v>12</v>
      </c>
      <c r="B85" s="133" t="s">
        <v>263</v>
      </c>
      <c r="C85" s="28" t="s">
        <v>317</v>
      </c>
      <c r="D85" s="25"/>
      <c r="E85" s="112">
        <f t="shared" si="7"/>
        <v>1</v>
      </c>
    </row>
    <row r="86" spans="1:5" ht="155" x14ac:dyDescent="0.35">
      <c r="A86" s="81">
        <v>13</v>
      </c>
      <c r="B86" s="82" t="s">
        <v>266</v>
      </c>
      <c r="C86" s="28" t="s">
        <v>318</v>
      </c>
      <c r="D86" s="39" t="s">
        <v>344</v>
      </c>
      <c r="E86" s="112">
        <f>IF(C86="Fully met", 1, IF(C86="Partially met",0.5, 0))</f>
        <v>0.5</v>
      </c>
    </row>
    <row r="87" spans="1:5" ht="15.5" customHeight="1" x14ac:dyDescent="0.35">
      <c r="A87" s="113"/>
      <c r="B87" s="114"/>
      <c r="C87" s="115"/>
      <c r="D87" s="116" t="s">
        <v>67</v>
      </c>
      <c r="E87" s="65">
        <f>SUM(E74:E86)</f>
        <v>11</v>
      </c>
    </row>
    <row r="88" spans="1:5" ht="15" customHeight="1" thickBot="1" x14ac:dyDescent="0.4">
      <c r="A88" s="117"/>
      <c r="B88" s="118"/>
      <c r="C88" s="119"/>
      <c r="D88" s="120"/>
      <c r="E88" s="111" t="s">
        <v>175</v>
      </c>
    </row>
  </sheetData>
  <sheetProtection algorithmName="SHA-512" hashValue="WydvSix/ze/GvJ9iO3KFCENBnQuyu5fU/JEWwZvu3mIcVJEmkiFauoG0s1Djn7kzQ3WAemgTSjbN3OHWpk7ykw==" saltValue="OK7Qn99SDwkh0BdchUeP9w==" spinCount="100000" sheet="1" objects="1" scenarios="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2&amp;RFirst Grade</oddFooter>
  </headerFooter>
  <rowBreaks count="3" manualBreakCount="3">
    <brk id="22" max="16383" man="1"/>
    <brk id="45"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4"/>
  <sheetViews>
    <sheetView topLeftCell="A68" zoomScaleNormal="100" workbookViewId="0">
      <selection activeCell="D68" sqref="D68"/>
    </sheetView>
  </sheetViews>
  <sheetFormatPr defaultColWidth="8.7265625" defaultRowHeight="14.5" x14ac:dyDescent="0.35"/>
  <cols>
    <col min="1" max="1" width="4.54296875" style="2" customWidth="1"/>
    <col min="2" max="2" width="55.54296875" style="2" customWidth="1"/>
    <col min="3" max="3" width="14.54296875" style="2" customWidth="1"/>
    <col min="4" max="4" width="40.54296875" style="2" customWidth="1"/>
    <col min="5" max="5" width="9.54296875" style="6" customWidth="1"/>
    <col min="6" max="16384" width="8.7265625" style="2"/>
  </cols>
  <sheetData>
    <row r="1" spans="1:5" ht="18.5" x14ac:dyDescent="0.35">
      <c r="A1" s="104" t="s">
        <v>9</v>
      </c>
      <c r="B1" s="104"/>
      <c r="C1" s="104"/>
      <c r="D1" s="104"/>
      <c r="E1" s="104"/>
    </row>
    <row r="2" spans="1:5" ht="15.5" x14ac:dyDescent="0.35">
      <c r="A2" s="140"/>
      <c r="B2" s="121"/>
      <c r="C2" s="121"/>
      <c r="D2" s="121"/>
      <c r="E2" s="122"/>
    </row>
    <row r="3" spans="1:5" ht="15.5" x14ac:dyDescent="0.35">
      <c r="A3" s="141" t="s">
        <v>52</v>
      </c>
      <c r="B3" s="141"/>
      <c r="C3" s="141"/>
      <c r="D3" s="141"/>
      <c r="E3" s="141"/>
    </row>
    <row r="4" spans="1:5" x14ac:dyDescent="0.35">
      <c r="A4" s="121"/>
      <c r="B4" s="121"/>
      <c r="C4" s="121"/>
      <c r="D4" s="121"/>
      <c r="E4" s="122"/>
    </row>
    <row r="5" spans="1:5" ht="18.5" x14ac:dyDescent="0.45">
      <c r="A5" s="143" t="s">
        <v>145</v>
      </c>
      <c r="B5" s="143"/>
      <c r="C5" s="143"/>
      <c r="D5" s="143"/>
      <c r="E5" s="143"/>
    </row>
    <row r="6" spans="1:5" ht="16" thickBot="1" x14ac:dyDescent="0.4">
      <c r="A6" s="147"/>
      <c r="B6" s="147"/>
      <c r="C6" s="147"/>
      <c r="D6" s="147"/>
      <c r="E6" s="147"/>
    </row>
    <row r="7" spans="1:5" ht="30" customHeight="1" x14ac:dyDescent="0.35">
      <c r="A7" s="134"/>
      <c r="B7" s="85" t="s">
        <v>147</v>
      </c>
      <c r="C7" s="85"/>
      <c r="D7" s="85"/>
      <c r="E7" s="135"/>
    </row>
    <row r="8" spans="1:5" ht="30" customHeight="1" x14ac:dyDescent="0.35">
      <c r="A8" s="136"/>
      <c r="B8" s="137" t="s">
        <v>54</v>
      </c>
      <c r="C8" s="128" t="s">
        <v>12</v>
      </c>
      <c r="D8" s="128" t="s">
        <v>13</v>
      </c>
      <c r="E8" s="129" t="s">
        <v>55</v>
      </c>
    </row>
    <row r="9" spans="1:5" ht="50.15" customHeight="1" x14ac:dyDescent="0.35">
      <c r="A9" s="81">
        <v>1</v>
      </c>
      <c r="B9" s="82" t="s">
        <v>148</v>
      </c>
      <c r="C9" s="26" t="s">
        <v>317</v>
      </c>
      <c r="D9" s="25"/>
      <c r="E9" s="112">
        <f>IF(C9="Fully met", 1, IF(C9="Partially met",0.5, 0))</f>
        <v>1</v>
      </c>
    </row>
    <row r="10" spans="1:5" ht="150" customHeight="1" x14ac:dyDescent="0.35">
      <c r="A10" s="132">
        <v>2</v>
      </c>
      <c r="B10" s="82" t="s">
        <v>292</v>
      </c>
      <c r="C10" s="37" t="s">
        <v>317</v>
      </c>
      <c r="D10" s="39"/>
      <c r="E10" s="112">
        <f>IF(C10="Fully met", 1, IF(C10="Partially met",0.5, 0))</f>
        <v>1</v>
      </c>
    </row>
    <row r="11" spans="1:5" ht="80.150000000000006" customHeight="1" x14ac:dyDescent="0.35">
      <c r="A11" s="81">
        <v>3</v>
      </c>
      <c r="B11" s="82" t="s">
        <v>57</v>
      </c>
      <c r="C11" s="26" t="s">
        <v>317</v>
      </c>
      <c r="D11" s="25"/>
      <c r="E11" s="112">
        <f>IF(C11="Fully met", 1, IF(C11="Partially met",0.5, 0))</f>
        <v>1</v>
      </c>
    </row>
    <row r="12" spans="1:5" ht="50.15" customHeight="1" x14ac:dyDescent="0.35">
      <c r="A12" s="149">
        <v>4</v>
      </c>
      <c r="B12" s="150" t="s">
        <v>149</v>
      </c>
      <c r="C12" s="26" t="s">
        <v>317</v>
      </c>
      <c r="D12" s="25"/>
      <c r="E12" s="112">
        <f t="shared" ref="E12" si="0">IF(C12="Fully met", 1, IF(C12="Partially met",0.5, 0))</f>
        <v>1</v>
      </c>
    </row>
    <row r="13" spans="1:5" ht="80.150000000000006" customHeight="1" x14ac:dyDescent="0.35">
      <c r="A13" s="149">
        <v>5</v>
      </c>
      <c r="B13" s="152" t="s">
        <v>150</v>
      </c>
      <c r="C13" s="26" t="s">
        <v>317</v>
      </c>
      <c r="D13" s="39"/>
      <c r="E13" s="112">
        <f>IF(C13="Fully met", 1, IF(C13="Partially met",0.5, 0))</f>
        <v>1</v>
      </c>
    </row>
    <row r="14" spans="1:5" ht="50.15" customHeight="1" x14ac:dyDescent="0.35">
      <c r="A14" s="149">
        <v>6</v>
      </c>
      <c r="B14" s="150" t="s">
        <v>151</v>
      </c>
      <c r="C14" s="26" t="s">
        <v>317</v>
      </c>
      <c r="D14" s="39"/>
      <c r="E14" s="112">
        <f t="shared" ref="E14:E26" si="1">IF(C14="Fully met", 1, IF(C14="Partially met",0.5, 0))</f>
        <v>1</v>
      </c>
    </row>
    <row r="15" spans="1:5" ht="50.15" customHeight="1" x14ac:dyDescent="0.35">
      <c r="A15" s="149">
        <v>7</v>
      </c>
      <c r="B15" s="150" t="s">
        <v>152</v>
      </c>
      <c r="C15" s="26" t="s">
        <v>317</v>
      </c>
      <c r="D15" s="39"/>
      <c r="E15" s="112">
        <f t="shared" si="1"/>
        <v>1</v>
      </c>
    </row>
    <row r="16" spans="1:5" ht="31" x14ac:dyDescent="0.35">
      <c r="A16" s="149">
        <v>8</v>
      </c>
      <c r="B16" s="150" t="s">
        <v>153</v>
      </c>
      <c r="C16" s="26" t="s">
        <v>317</v>
      </c>
      <c r="D16" s="39"/>
      <c r="E16" s="112">
        <f t="shared" si="1"/>
        <v>1</v>
      </c>
    </row>
    <row r="17" spans="1:5" ht="93" x14ac:dyDescent="0.35">
      <c r="A17" s="151">
        <v>9</v>
      </c>
      <c r="B17" s="146" t="s">
        <v>154</v>
      </c>
      <c r="C17" s="26" t="s">
        <v>318</v>
      </c>
      <c r="D17" s="39" t="s">
        <v>345</v>
      </c>
      <c r="E17" s="112">
        <f t="shared" si="1"/>
        <v>0.5</v>
      </c>
    </row>
    <row r="18" spans="1:5" ht="93" x14ac:dyDescent="0.35">
      <c r="A18" s="151">
        <v>10</v>
      </c>
      <c r="B18" s="146" t="s">
        <v>155</v>
      </c>
      <c r="C18" s="26" t="s">
        <v>318</v>
      </c>
      <c r="D18" s="39" t="s">
        <v>345</v>
      </c>
      <c r="E18" s="112">
        <f t="shared" si="1"/>
        <v>0.5</v>
      </c>
    </row>
    <row r="19" spans="1:5" ht="31" x14ac:dyDescent="0.35">
      <c r="A19" s="151">
        <v>11</v>
      </c>
      <c r="B19" s="146" t="s">
        <v>85</v>
      </c>
      <c r="C19" s="26" t="s">
        <v>317</v>
      </c>
      <c r="D19" s="39"/>
      <c r="E19" s="112">
        <f t="shared" si="1"/>
        <v>1</v>
      </c>
    </row>
    <row r="20" spans="1:5" ht="31" x14ac:dyDescent="0.35">
      <c r="A20" s="151">
        <v>12</v>
      </c>
      <c r="B20" s="146" t="s">
        <v>156</v>
      </c>
      <c r="C20" s="26" t="s">
        <v>317</v>
      </c>
      <c r="D20" s="39"/>
      <c r="E20" s="112">
        <f t="shared" si="1"/>
        <v>1</v>
      </c>
    </row>
    <row r="21" spans="1:5" ht="46.5" x14ac:dyDescent="0.35">
      <c r="A21" s="151">
        <v>13</v>
      </c>
      <c r="B21" s="146" t="s">
        <v>267</v>
      </c>
      <c r="C21" s="26" t="s">
        <v>317</v>
      </c>
      <c r="D21" s="39"/>
      <c r="E21" s="112">
        <f t="shared" si="1"/>
        <v>1</v>
      </c>
    </row>
    <row r="22" spans="1:5" ht="31" x14ac:dyDescent="0.35">
      <c r="A22" s="151">
        <v>14</v>
      </c>
      <c r="B22" s="146" t="s">
        <v>157</v>
      </c>
      <c r="C22" s="26" t="s">
        <v>317</v>
      </c>
      <c r="D22" s="39"/>
      <c r="E22" s="112">
        <f t="shared" si="1"/>
        <v>1</v>
      </c>
    </row>
    <row r="23" spans="1:5" ht="15.5" x14ac:dyDescent="0.35">
      <c r="A23" s="151">
        <v>15</v>
      </c>
      <c r="B23" s="146" t="s">
        <v>158</v>
      </c>
      <c r="C23" s="26" t="s">
        <v>317</v>
      </c>
      <c r="D23" s="39"/>
      <c r="E23" s="112">
        <f t="shared" si="1"/>
        <v>1</v>
      </c>
    </row>
    <row r="24" spans="1:5" ht="15.5" x14ac:dyDescent="0.35">
      <c r="A24" s="151">
        <v>16</v>
      </c>
      <c r="B24" s="146" t="s">
        <v>159</v>
      </c>
      <c r="C24" s="26" t="s">
        <v>317</v>
      </c>
      <c r="D24" s="39"/>
      <c r="E24" s="112">
        <f t="shared" si="1"/>
        <v>1</v>
      </c>
    </row>
    <row r="25" spans="1:5" ht="31" x14ac:dyDescent="0.35">
      <c r="A25" s="151">
        <v>17</v>
      </c>
      <c r="B25" s="146" t="s">
        <v>89</v>
      </c>
      <c r="C25" s="26" t="s">
        <v>317</v>
      </c>
      <c r="D25" s="39"/>
      <c r="E25" s="112">
        <f t="shared" si="1"/>
        <v>1</v>
      </c>
    </row>
    <row r="26" spans="1:5" ht="124" x14ac:dyDescent="0.35">
      <c r="A26" s="151">
        <v>18</v>
      </c>
      <c r="B26" s="146" t="s">
        <v>90</v>
      </c>
      <c r="C26" s="26" t="s">
        <v>318</v>
      </c>
      <c r="D26" s="39" t="s">
        <v>320</v>
      </c>
      <c r="E26" s="112">
        <f t="shared" si="1"/>
        <v>0.5</v>
      </c>
    </row>
    <row r="27" spans="1:5" ht="15.65" customHeight="1" x14ac:dyDescent="0.35">
      <c r="A27" s="113"/>
      <c r="B27" s="114"/>
      <c r="C27" s="114"/>
      <c r="D27" s="116" t="s">
        <v>67</v>
      </c>
      <c r="E27" s="65">
        <f>SUM(E9:E26)</f>
        <v>16.5</v>
      </c>
    </row>
    <row r="28" spans="1:5" ht="14.5" customHeight="1" thickBot="1" x14ac:dyDescent="0.4">
      <c r="A28" s="117"/>
      <c r="B28" s="118"/>
      <c r="C28" s="118"/>
      <c r="D28" s="120"/>
      <c r="E28" s="148" t="s">
        <v>142</v>
      </c>
    </row>
    <row r="29" spans="1:5" ht="15" thickBot="1" x14ac:dyDescent="0.4">
      <c r="A29" s="121"/>
      <c r="B29" s="121"/>
      <c r="C29" s="121"/>
      <c r="D29" s="121"/>
      <c r="E29" s="122"/>
    </row>
    <row r="30" spans="1:5" ht="30" customHeight="1" x14ac:dyDescent="0.35">
      <c r="A30" s="134"/>
      <c r="B30" s="85" t="s">
        <v>160</v>
      </c>
      <c r="C30" s="85"/>
      <c r="D30" s="85"/>
      <c r="E30" s="135"/>
    </row>
    <row r="31" spans="1:5" ht="30" customHeight="1" x14ac:dyDescent="0.35">
      <c r="A31" s="136"/>
      <c r="B31" s="137" t="s">
        <v>54</v>
      </c>
      <c r="C31" s="128" t="s">
        <v>12</v>
      </c>
      <c r="D31" s="128" t="s">
        <v>13</v>
      </c>
      <c r="E31" s="129" t="s">
        <v>55</v>
      </c>
    </row>
    <row r="32" spans="1:5" ht="80.150000000000006" customHeight="1" x14ac:dyDescent="0.35">
      <c r="A32" s="81">
        <v>1</v>
      </c>
      <c r="B32" s="82" t="s">
        <v>92</v>
      </c>
      <c r="C32" s="26" t="s">
        <v>317</v>
      </c>
      <c r="D32" s="39"/>
      <c r="E32" s="112">
        <f>IF(C32="Fully met", 1, IF(C32="Partially met",0.5, 0))</f>
        <v>1</v>
      </c>
    </row>
    <row r="33" spans="1:5" ht="80.150000000000006" customHeight="1" x14ac:dyDescent="0.35">
      <c r="A33" s="81">
        <v>2</v>
      </c>
      <c r="B33" s="82" t="s">
        <v>93</v>
      </c>
      <c r="C33" s="26" t="s">
        <v>317</v>
      </c>
      <c r="D33" s="39"/>
      <c r="E33" s="112">
        <f t="shared" ref="E33:E44" si="2">IF(C33="Fully met", 1, IF(C33="Partially met",0.5, 0))</f>
        <v>1</v>
      </c>
    </row>
    <row r="34" spans="1:5" ht="50.15" customHeight="1" x14ac:dyDescent="0.35">
      <c r="A34" s="81">
        <v>3</v>
      </c>
      <c r="B34" s="82" t="s">
        <v>94</v>
      </c>
      <c r="C34" s="26" t="s">
        <v>317</v>
      </c>
      <c r="D34" s="39"/>
      <c r="E34" s="112">
        <f t="shared" si="2"/>
        <v>1</v>
      </c>
    </row>
    <row r="35" spans="1:5" ht="50.15" customHeight="1" x14ac:dyDescent="0.35">
      <c r="A35" s="81">
        <v>4</v>
      </c>
      <c r="B35" s="82" t="s">
        <v>124</v>
      </c>
      <c r="C35" s="26" t="s">
        <v>317</v>
      </c>
      <c r="D35" s="39"/>
      <c r="E35" s="112">
        <f t="shared" si="2"/>
        <v>1</v>
      </c>
    </row>
    <row r="36" spans="1:5" ht="50.15" customHeight="1" x14ac:dyDescent="0.35">
      <c r="A36" s="81">
        <v>5</v>
      </c>
      <c r="B36" s="82" t="s">
        <v>96</v>
      </c>
      <c r="C36" s="26" t="s">
        <v>317</v>
      </c>
      <c r="D36" s="39"/>
      <c r="E36" s="112">
        <f t="shared" si="2"/>
        <v>1</v>
      </c>
    </row>
    <row r="37" spans="1:5" ht="50.15" customHeight="1" x14ac:dyDescent="0.35">
      <c r="A37" s="81">
        <v>6</v>
      </c>
      <c r="B37" s="82" t="s">
        <v>97</v>
      </c>
      <c r="C37" s="26" t="s">
        <v>317</v>
      </c>
      <c r="D37" s="39"/>
      <c r="E37" s="112">
        <f t="shared" si="2"/>
        <v>1</v>
      </c>
    </row>
    <row r="38" spans="1:5" ht="50.15" customHeight="1" x14ac:dyDescent="0.35">
      <c r="A38" s="81">
        <v>7</v>
      </c>
      <c r="B38" s="82" t="s">
        <v>125</v>
      </c>
      <c r="C38" s="26" t="s">
        <v>317</v>
      </c>
      <c r="D38" s="39"/>
      <c r="E38" s="112">
        <f t="shared" si="2"/>
        <v>1</v>
      </c>
    </row>
    <row r="39" spans="1:5" ht="50.15" customHeight="1" x14ac:dyDescent="0.35">
      <c r="A39" s="81">
        <v>8</v>
      </c>
      <c r="B39" s="82" t="s">
        <v>99</v>
      </c>
      <c r="C39" s="26" t="s">
        <v>317</v>
      </c>
      <c r="D39" s="39"/>
      <c r="E39" s="112">
        <f t="shared" si="2"/>
        <v>1</v>
      </c>
    </row>
    <row r="40" spans="1:5" ht="50.15" customHeight="1" x14ac:dyDescent="0.35">
      <c r="A40" s="81">
        <v>9</v>
      </c>
      <c r="B40" s="82" t="s">
        <v>161</v>
      </c>
      <c r="C40" s="26" t="s">
        <v>317</v>
      </c>
      <c r="D40" s="39"/>
      <c r="E40" s="112">
        <f t="shared" si="2"/>
        <v>1</v>
      </c>
    </row>
    <row r="41" spans="1:5" ht="50.15" customHeight="1" x14ac:dyDescent="0.35">
      <c r="A41" s="81">
        <v>10</v>
      </c>
      <c r="B41" s="82" t="s">
        <v>162</v>
      </c>
      <c r="C41" s="26" t="s">
        <v>317</v>
      </c>
      <c r="D41" s="39"/>
      <c r="E41" s="112">
        <f t="shared" si="2"/>
        <v>1</v>
      </c>
    </row>
    <row r="42" spans="1:5" ht="50.15" customHeight="1" x14ac:dyDescent="0.35">
      <c r="A42" s="81">
        <v>11</v>
      </c>
      <c r="B42" s="82" t="s">
        <v>163</v>
      </c>
      <c r="C42" s="26" t="s">
        <v>317</v>
      </c>
      <c r="D42" s="39"/>
      <c r="E42" s="112">
        <f t="shared" si="2"/>
        <v>1</v>
      </c>
    </row>
    <row r="43" spans="1:5" ht="50.15" customHeight="1" x14ac:dyDescent="0.35">
      <c r="A43" s="81">
        <v>12</v>
      </c>
      <c r="B43" s="82" t="s">
        <v>89</v>
      </c>
      <c r="C43" s="26" t="s">
        <v>317</v>
      </c>
      <c r="D43" s="39"/>
      <c r="E43" s="112">
        <f t="shared" si="2"/>
        <v>1</v>
      </c>
    </row>
    <row r="44" spans="1:5" ht="50.15" customHeight="1" x14ac:dyDescent="0.35">
      <c r="A44" s="81">
        <v>13</v>
      </c>
      <c r="B44" s="82" t="s">
        <v>100</v>
      </c>
      <c r="C44" s="26" t="s">
        <v>313</v>
      </c>
      <c r="D44" s="39" t="s">
        <v>346</v>
      </c>
      <c r="E44" s="112">
        <f t="shared" si="2"/>
        <v>0</v>
      </c>
    </row>
    <row r="45" spans="1:5" ht="15.5" customHeight="1" x14ac:dyDescent="0.35">
      <c r="A45" s="113"/>
      <c r="B45" s="114"/>
      <c r="C45" s="114"/>
      <c r="D45" s="116" t="s">
        <v>67</v>
      </c>
      <c r="E45" s="65">
        <f>SUM(E32:E44)</f>
        <v>12</v>
      </c>
    </row>
    <row r="46" spans="1:5" ht="15" customHeight="1" thickBot="1" x14ac:dyDescent="0.4">
      <c r="A46" s="117"/>
      <c r="B46" s="118"/>
      <c r="C46" s="118"/>
      <c r="D46" s="120"/>
      <c r="E46" s="111" t="s">
        <v>175</v>
      </c>
    </row>
    <row r="47" spans="1:5" ht="15" thickBot="1" x14ac:dyDescent="0.4">
      <c r="A47" s="121"/>
      <c r="B47" s="121"/>
      <c r="C47" s="121"/>
      <c r="D47" s="121"/>
      <c r="E47" s="122"/>
    </row>
    <row r="48" spans="1:5" ht="30" customHeight="1" x14ac:dyDescent="0.35">
      <c r="A48" s="134"/>
      <c r="B48" s="85" t="s">
        <v>164</v>
      </c>
      <c r="C48" s="85"/>
      <c r="D48" s="85"/>
      <c r="E48" s="135"/>
    </row>
    <row r="49" spans="1:5" ht="30" customHeight="1" x14ac:dyDescent="0.35">
      <c r="A49" s="136"/>
      <c r="B49" s="137" t="s">
        <v>54</v>
      </c>
      <c r="C49" s="128" t="s">
        <v>12</v>
      </c>
      <c r="D49" s="128" t="s">
        <v>13</v>
      </c>
      <c r="E49" s="129" t="s">
        <v>55</v>
      </c>
    </row>
    <row r="50" spans="1:5" ht="46.5" x14ac:dyDescent="0.35">
      <c r="A50" s="81">
        <v>1</v>
      </c>
      <c r="B50" s="82" t="s">
        <v>165</v>
      </c>
      <c r="C50" s="26" t="s">
        <v>317</v>
      </c>
      <c r="D50" s="39"/>
      <c r="E50" s="112">
        <f>IF(C50="Fully met", 1, IF(C50="Partially met",0.5, 0))</f>
        <v>1</v>
      </c>
    </row>
    <row r="51" spans="1:5" ht="62" x14ac:dyDescent="0.35">
      <c r="A51" s="81">
        <v>2</v>
      </c>
      <c r="B51" s="82" t="s">
        <v>166</v>
      </c>
      <c r="C51" s="26" t="s">
        <v>318</v>
      </c>
      <c r="D51" s="39" t="s">
        <v>347</v>
      </c>
      <c r="E51" s="112">
        <f t="shared" ref="E51:E55" si="3">IF(C51="Fully met", 1, IF(C51="Partially met",0.5, 0))</f>
        <v>0.5</v>
      </c>
    </row>
    <row r="52" spans="1:5" ht="62" x14ac:dyDescent="0.35">
      <c r="A52" s="81">
        <v>3</v>
      </c>
      <c r="B52" s="82" t="s">
        <v>129</v>
      </c>
      <c r="C52" s="26" t="s">
        <v>318</v>
      </c>
      <c r="D52" s="39" t="s">
        <v>348</v>
      </c>
      <c r="E52" s="112">
        <f t="shared" si="3"/>
        <v>0.5</v>
      </c>
    </row>
    <row r="53" spans="1:5" ht="46.5" x14ac:dyDescent="0.35">
      <c r="A53" s="81">
        <v>4</v>
      </c>
      <c r="B53" s="82" t="s">
        <v>167</v>
      </c>
      <c r="C53" s="26" t="s">
        <v>317</v>
      </c>
      <c r="D53" s="39"/>
      <c r="E53" s="112">
        <f t="shared" si="3"/>
        <v>1</v>
      </c>
    </row>
    <row r="54" spans="1:5" ht="62" x14ac:dyDescent="0.35">
      <c r="A54" s="81">
        <v>5</v>
      </c>
      <c r="B54" s="82" t="s">
        <v>131</v>
      </c>
      <c r="C54" s="26" t="s">
        <v>317</v>
      </c>
      <c r="D54" s="39"/>
      <c r="E54" s="112">
        <f t="shared" si="3"/>
        <v>1</v>
      </c>
    </row>
    <row r="55" spans="1:5" ht="77.5" x14ac:dyDescent="0.35">
      <c r="A55" s="81">
        <v>6</v>
      </c>
      <c r="B55" s="82" t="s">
        <v>168</v>
      </c>
      <c r="C55" s="26" t="s">
        <v>318</v>
      </c>
      <c r="D55" s="39" t="s">
        <v>349</v>
      </c>
      <c r="E55" s="112">
        <f t="shared" si="3"/>
        <v>0.5</v>
      </c>
    </row>
    <row r="56" spans="1:5" ht="15.5" customHeight="1" x14ac:dyDescent="0.35">
      <c r="A56" s="113"/>
      <c r="B56" s="114"/>
      <c r="C56" s="114"/>
      <c r="D56" s="116" t="s">
        <v>67</v>
      </c>
      <c r="E56" s="65">
        <f>SUM(E50:E55)</f>
        <v>4.5</v>
      </c>
    </row>
    <row r="57" spans="1:5" ht="15" customHeight="1" thickBot="1" x14ac:dyDescent="0.4">
      <c r="A57" s="117"/>
      <c r="B57" s="118"/>
      <c r="C57" s="118"/>
      <c r="D57" s="120"/>
      <c r="E57" s="111" t="s">
        <v>144</v>
      </c>
    </row>
    <row r="58" spans="1:5" ht="15" thickBot="1" x14ac:dyDescent="0.4">
      <c r="A58" s="122"/>
      <c r="B58" s="121"/>
      <c r="C58" s="121"/>
      <c r="D58" s="121"/>
      <c r="E58" s="122"/>
    </row>
    <row r="59" spans="1:5" ht="30" customHeight="1" x14ac:dyDescent="0.35">
      <c r="A59" s="134"/>
      <c r="B59" s="85" t="s">
        <v>169</v>
      </c>
      <c r="C59" s="85"/>
      <c r="D59" s="85"/>
      <c r="E59" s="135"/>
    </row>
    <row r="60" spans="1:5" ht="30" customHeight="1" x14ac:dyDescent="0.35">
      <c r="A60" s="136"/>
      <c r="B60" s="137" t="s">
        <v>54</v>
      </c>
      <c r="C60" s="128" t="s">
        <v>12</v>
      </c>
      <c r="D60" s="128" t="s">
        <v>13</v>
      </c>
      <c r="E60" s="129" t="s">
        <v>55</v>
      </c>
    </row>
    <row r="61" spans="1:5" ht="80.150000000000006" customHeight="1" x14ac:dyDescent="0.35">
      <c r="A61" s="81">
        <v>1</v>
      </c>
      <c r="B61" s="82" t="s">
        <v>170</v>
      </c>
      <c r="C61" s="26" t="s">
        <v>317</v>
      </c>
      <c r="D61" s="25"/>
      <c r="E61" s="112">
        <f>IF(C61="Fully met", 1, IF(C61="Partially met",0.5, 0))</f>
        <v>1</v>
      </c>
    </row>
    <row r="62" spans="1:5" ht="50.15" customHeight="1" x14ac:dyDescent="0.35">
      <c r="A62" s="81">
        <v>2</v>
      </c>
      <c r="B62" s="82" t="s">
        <v>134</v>
      </c>
      <c r="C62" s="26" t="s">
        <v>317</v>
      </c>
      <c r="D62" s="25"/>
      <c r="E62" s="112">
        <f t="shared" ref="E62:E63" si="4">IF(C62="Fully met", 1, IF(C62="Partially met",0.5, 0))</f>
        <v>1</v>
      </c>
    </row>
    <row r="63" spans="1:5" ht="80.150000000000006" customHeight="1" x14ac:dyDescent="0.35">
      <c r="A63" s="81">
        <v>3</v>
      </c>
      <c r="B63" s="131" t="s">
        <v>171</v>
      </c>
      <c r="C63" s="26" t="s">
        <v>317</v>
      </c>
      <c r="D63" s="25"/>
      <c r="E63" s="112">
        <f t="shared" si="4"/>
        <v>1</v>
      </c>
    </row>
    <row r="64" spans="1:5" ht="279" x14ac:dyDescent="0.35">
      <c r="A64" s="132">
        <v>4</v>
      </c>
      <c r="B64" s="82" t="s">
        <v>295</v>
      </c>
      <c r="C64" s="37" t="s">
        <v>318</v>
      </c>
      <c r="D64" s="39" t="s">
        <v>343</v>
      </c>
      <c r="E64" s="112">
        <f>IF(C64="Fully met", 1, IF(C64="Partially met",0.5, 0))</f>
        <v>0.5</v>
      </c>
    </row>
    <row r="65" spans="1:5" ht="46.5" x14ac:dyDescent="0.35">
      <c r="A65" s="81">
        <v>5</v>
      </c>
      <c r="B65" s="133" t="s">
        <v>138</v>
      </c>
      <c r="C65" s="26" t="s">
        <v>317</v>
      </c>
      <c r="D65" s="39"/>
      <c r="E65" s="112">
        <f>IF(C65="Fully met", 1, IF(C65="Partially met",0.5, 0))</f>
        <v>1</v>
      </c>
    </row>
    <row r="66" spans="1:5" ht="31" x14ac:dyDescent="0.35">
      <c r="A66" s="81">
        <v>6</v>
      </c>
      <c r="B66" s="82" t="s">
        <v>139</v>
      </c>
      <c r="C66" s="26" t="s">
        <v>317</v>
      </c>
      <c r="D66" s="39"/>
      <c r="E66" s="112">
        <f t="shared" ref="E66:E72" si="5">IF(C66="Fully met", 1, IF(C66="Partially met",0.5, 0))</f>
        <v>1</v>
      </c>
    </row>
    <row r="67" spans="1:5" ht="62" x14ac:dyDescent="0.35">
      <c r="A67" s="81">
        <v>7</v>
      </c>
      <c r="B67" s="82" t="s">
        <v>172</v>
      </c>
      <c r="C67" s="26" t="s">
        <v>317</v>
      </c>
      <c r="D67" s="39"/>
      <c r="E67" s="112">
        <f t="shared" si="5"/>
        <v>1</v>
      </c>
    </row>
    <row r="68" spans="1:5" ht="46.5" x14ac:dyDescent="0.35">
      <c r="A68" s="81">
        <v>8</v>
      </c>
      <c r="B68" s="82" t="s">
        <v>173</v>
      </c>
      <c r="C68" s="26" t="s">
        <v>317</v>
      </c>
      <c r="D68" s="39"/>
      <c r="E68" s="112">
        <f t="shared" si="5"/>
        <v>1</v>
      </c>
    </row>
    <row r="69" spans="1:5" ht="62" x14ac:dyDescent="0.35">
      <c r="A69" s="81">
        <v>9</v>
      </c>
      <c r="B69" s="82" t="s">
        <v>174</v>
      </c>
      <c r="C69" s="26" t="s">
        <v>317</v>
      </c>
      <c r="D69" s="39"/>
      <c r="E69" s="112">
        <f t="shared" si="5"/>
        <v>1</v>
      </c>
    </row>
    <row r="70" spans="1:5" ht="31" x14ac:dyDescent="0.35">
      <c r="A70" s="81">
        <v>10</v>
      </c>
      <c r="B70" s="82" t="s">
        <v>136</v>
      </c>
      <c r="C70" s="26" t="s">
        <v>317</v>
      </c>
      <c r="D70" s="39"/>
      <c r="E70" s="112">
        <f t="shared" si="5"/>
        <v>1</v>
      </c>
    </row>
    <row r="71" spans="1:5" ht="46.5" x14ac:dyDescent="0.35">
      <c r="A71" s="81">
        <v>11</v>
      </c>
      <c r="B71" s="82" t="s">
        <v>186</v>
      </c>
      <c r="C71" s="26" t="s">
        <v>318</v>
      </c>
      <c r="D71" s="39" t="s">
        <v>326</v>
      </c>
      <c r="E71" s="112">
        <f t="shared" si="5"/>
        <v>0.5</v>
      </c>
    </row>
    <row r="72" spans="1:5" ht="62" x14ac:dyDescent="0.35">
      <c r="A72" s="81">
        <v>12</v>
      </c>
      <c r="B72" s="82" t="s">
        <v>141</v>
      </c>
      <c r="C72" s="26" t="s">
        <v>318</v>
      </c>
      <c r="D72" s="39" t="s">
        <v>350</v>
      </c>
      <c r="E72" s="112">
        <f t="shared" si="5"/>
        <v>0.5</v>
      </c>
    </row>
    <row r="73" spans="1:5" ht="15.5" customHeight="1" x14ac:dyDescent="0.35">
      <c r="A73" s="113"/>
      <c r="B73" s="114"/>
      <c r="C73" s="114"/>
      <c r="D73" s="116" t="s">
        <v>67</v>
      </c>
      <c r="E73" s="65">
        <f>SUM(E61:E72)</f>
        <v>10.5</v>
      </c>
    </row>
    <row r="74" spans="1:5" ht="15" customHeight="1" thickBot="1" x14ac:dyDescent="0.4">
      <c r="A74" s="117"/>
      <c r="B74" s="118"/>
      <c r="C74" s="118"/>
      <c r="D74" s="120"/>
      <c r="E74" s="111" t="s">
        <v>68</v>
      </c>
    </row>
  </sheetData>
  <sheetProtection algorithmName="SHA-512" hashValue="lkDs019MAoxW1xpo7L22YPhfkUj5QtXuo5+Tz5B/RVHBGVNz9G4nJ6kSq76HsqCEmMKvmj7k8XIcJ+LAZfQ/VQ==" saltValue="ksUlwsqywkqEU/2O589TBQ==" spinCount="100000" sheet="1" objects="1" scenarios="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2&amp;RSecond Grade</oddFooter>
  </headerFooter>
  <rowBreaks count="3" manualBreakCount="3">
    <brk id="29" max="16383" man="1"/>
    <brk id="47"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topLeftCell="A76" zoomScaleNormal="100" workbookViewId="0">
      <selection activeCell="D70" sqref="D70"/>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4" t="s">
        <v>9</v>
      </c>
      <c r="B1" s="104"/>
      <c r="C1" s="139"/>
      <c r="D1" s="104"/>
      <c r="E1" s="104"/>
    </row>
    <row r="2" spans="1:5" ht="15.5" x14ac:dyDescent="0.35">
      <c r="A2" s="140"/>
      <c r="B2" s="121"/>
      <c r="C2" s="122"/>
      <c r="D2" s="121"/>
      <c r="E2" s="122"/>
    </row>
    <row r="3" spans="1:5" ht="15.5" x14ac:dyDescent="0.35">
      <c r="A3" s="141" t="s">
        <v>52</v>
      </c>
      <c r="B3" s="141"/>
      <c r="C3" s="142"/>
      <c r="D3" s="141"/>
      <c r="E3" s="141"/>
    </row>
    <row r="4" spans="1:5" x14ac:dyDescent="0.35">
      <c r="A4" s="121"/>
      <c r="B4" s="121"/>
      <c r="C4" s="122"/>
      <c r="D4" s="121"/>
      <c r="E4" s="122"/>
    </row>
    <row r="5" spans="1:5" ht="18.5" x14ac:dyDescent="0.45">
      <c r="A5" s="143" t="s">
        <v>236</v>
      </c>
      <c r="B5" s="143"/>
      <c r="C5" s="144"/>
      <c r="D5" s="143"/>
      <c r="E5" s="143"/>
    </row>
    <row r="6" spans="1:5" ht="16" thickBot="1" x14ac:dyDescent="0.4">
      <c r="A6" s="147"/>
      <c r="B6" s="147"/>
      <c r="C6" s="147"/>
      <c r="D6" s="147"/>
      <c r="E6" s="147"/>
    </row>
    <row r="7" spans="1:5" ht="30" customHeight="1" x14ac:dyDescent="0.35">
      <c r="A7" s="134"/>
      <c r="B7" s="85" t="s">
        <v>147</v>
      </c>
      <c r="C7" s="86"/>
      <c r="D7" s="85"/>
      <c r="E7" s="135"/>
    </row>
    <row r="8" spans="1:5" ht="30" customHeight="1" x14ac:dyDescent="0.35">
      <c r="A8" s="136"/>
      <c r="B8" s="137" t="s">
        <v>54</v>
      </c>
      <c r="C8" s="128" t="s">
        <v>12</v>
      </c>
      <c r="D8" s="128" t="s">
        <v>13</v>
      </c>
      <c r="E8" s="129" t="s">
        <v>55</v>
      </c>
    </row>
    <row r="9" spans="1:5" ht="81" customHeight="1" x14ac:dyDescent="0.35">
      <c r="A9" s="81">
        <v>1</v>
      </c>
      <c r="B9" s="82" t="s">
        <v>176</v>
      </c>
      <c r="C9" s="26" t="s">
        <v>317</v>
      </c>
      <c r="D9" s="25"/>
      <c r="E9" s="112">
        <f>IF(C9="Fully met", 1, IF(C9="Partially met",0.5, 0))</f>
        <v>1</v>
      </c>
    </row>
    <row r="10" spans="1:5" ht="81" customHeight="1" x14ac:dyDescent="0.35">
      <c r="A10" s="81">
        <v>2</v>
      </c>
      <c r="B10" s="131" t="s">
        <v>57</v>
      </c>
      <c r="C10" s="26" t="s">
        <v>317</v>
      </c>
      <c r="D10" s="25"/>
      <c r="E10" s="112">
        <f t="shared" ref="E10:E11" si="0">IF(C10="Fully met", 1, IF(C10="Partially met",0.5, 0))</f>
        <v>1</v>
      </c>
    </row>
    <row r="11" spans="1:5" ht="50.15" customHeight="1" x14ac:dyDescent="0.35">
      <c r="A11" s="132">
        <v>3</v>
      </c>
      <c r="B11" s="131" t="s">
        <v>149</v>
      </c>
      <c r="C11" s="210" t="s">
        <v>317</v>
      </c>
      <c r="D11" s="25"/>
      <c r="E11" s="112">
        <f t="shared" si="0"/>
        <v>1</v>
      </c>
    </row>
    <row r="12" spans="1:5" ht="150" customHeight="1" x14ac:dyDescent="0.35">
      <c r="A12" s="132">
        <v>4</v>
      </c>
      <c r="B12" s="82" t="s">
        <v>292</v>
      </c>
      <c r="C12" s="37" t="s">
        <v>318</v>
      </c>
      <c r="D12" s="39" t="s">
        <v>351</v>
      </c>
      <c r="E12" s="112">
        <f>IF(C12="Fully met", 1, IF(C12="Partially met",0.5, 0))</f>
        <v>0.5</v>
      </c>
    </row>
    <row r="13" spans="1:5" ht="93" x14ac:dyDescent="0.35">
      <c r="A13" s="81">
        <v>5</v>
      </c>
      <c r="B13" s="133" t="s">
        <v>150</v>
      </c>
      <c r="C13" s="26" t="s">
        <v>318</v>
      </c>
      <c r="D13" s="39" t="s">
        <v>352</v>
      </c>
      <c r="E13" s="112">
        <f>IF(C13="Fully met", 1, IF(C13="Partially met",0.5, 0))</f>
        <v>0.5</v>
      </c>
    </row>
    <row r="14" spans="1:5" ht="46.5" x14ac:dyDescent="0.35">
      <c r="A14" s="81">
        <v>6</v>
      </c>
      <c r="B14" s="82" t="s">
        <v>177</v>
      </c>
      <c r="C14" s="26" t="s">
        <v>317</v>
      </c>
      <c r="D14" s="39"/>
      <c r="E14" s="112">
        <f t="shared" ref="E14:E26" si="1">IF(C14="Fully met", 1, IF(C14="Partially met",0.5, 0))</f>
        <v>1</v>
      </c>
    </row>
    <row r="15" spans="1:5" ht="31" x14ac:dyDescent="0.35">
      <c r="A15" s="81">
        <v>7</v>
      </c>
      <c r="B15" s="82" t="s">
        <v>178</v>
      </c>
      <c r="C15" s="26" t="s">
        <v>317</v>
      </c>
      <c r="D15" s="39"/>
      <c r="E15" s="112">
        <f t="shared" si="1"/>
        <v>1</v>
      </c>
    </row>
    <row r="16" spans="1:5" ht="31" x14ac:dyDescent="0.35">
      <c r="A16" s="81">
        <v>8</v>
      </c>
      <c r="B16" s="82" t="s">
        <v>153</v>
      </c>
      <c r="C16" s="26" t="s">
        <v>317</v>
      </c>
      <c r="D16" s="39"/>
      <c r="E16" s="112">
        <f t="shared" si="1"/>
        <v>1</v>
      </c>
    </row>
    <row r="17" spans="1:5" ht="77.5" x14ac:dyDescent="0.35">
      <c r="A17" s="81">
        <v>9</v>
      </c>
      <c r="B17" s="82" t="s">
        <v>179</v>
      </c>
      <c r="C17" s="26" t="s">
        <v>318</v>
      </c>
      <c r="D17" s="39" t="s">
        <v>353</v>
      </c>
      <c r="E17" s="112">
        <f t="shared" si="1"/>
        <v>0.5</v>
      </c>
    </row>
    <row r="18" spans="1:5" ht="77.5" x14ac:dyDescent="0.35">
      <c r="A18" s="81">
        <v>10</v>
      </c>
      <c r="B18" s="82" t="s">
        <v>155</v>
      </c>
      <c r="C18" s="26" t="s">
        <v>318</v>
      </c>
      <c r="D18" s="39" t="s">
        <v>354</v>
      </c>
      <c r="E18" s="112">
        <f t="shared" si="1"/>
        <v>0.5</v>
      </c>
    </row>
    <row r="19" spans="1:5" ht="31" x14ac:dyDescent="0.35">
      <c r="A19" s="81">
        <v>11</v>
      </c>
      <c r="B19" s="82" t="s">
        <v>85</v>
      </c>
      <c r="C19" s="26" t="s">
        <v>317</v>
      </c>
      <c r="D19" s="39"/>
      <c r="E19" s="112">
        <f t="shared" si="1"/>
        <v>1</v>
      </c>
    </row>
    <row r="20" spans="1:5" ht="31" x14ac:dyDescent="0.35">
      <c r="A20" s="81">
        <v>12</v>
      </c>
      <c r="B20" s="82" t="s">
        <v>156</v>
      </c>
      <c r="C20" s="26" t="s">
        <v>317</v>
      </c>
      <c r="D20" s="39"/>
      <c r="E20" s="112">
        <f t="shared" si="1"/>
        <v>1</v>
      </c>
    </row>
    <row r="21" spans="1:5" ht="46.5" x14ac:dyDescent="0.35">
      <c r="A21" s="81">
        <v>13</v>
      </c>
      <c r="B21" s="82" t="s">
        <v>267</v>
      </c>
      <c r="C21" s="26" t="s">
        <v>317</v>
      </c>
      <c r="D21" s="39"/>
      <c r="E21" s="112">
        <f t="shared" si="1"/>
        <v>1</v>
      </c>
    </row>
    <row r="22" spans="1:5" ht="31" x14ac:dyDescent="0.35">
      <c r="A22" s="81">
        <v>14</v>
      </c>
      <c r="B22" s="82" t="s">
        <v>157</v>
      </c>
      <c r="C22" s="26" t="s">
        <v>317</v>
      </c>
      <c r="D22" s="39"/>
      <c r="E22" s="112">
        <f t="shared" si="1"/>
        <v>1</v>
      </c>
    </row>
    <row r="23" spans="1:5" ht="15.5" x14ac:dyDescent="0.35">
      <c r="A23" s="81">
        <v>15</v>
      </c>
      <c r="B23" s="82" t="s">
        <v>158</v>
      </c>
      <c r="C23" s="26" t="s">
        <v>317</v>
      </c>
      <c r="D23" s="39"/>
      <c r="E23" s="112">
        <f t="shared" si="1"/>
        <v>1</v>
      </c>
    </row>
    <row r="24" spans="1:5" ht="31" x14ac:dyDescent="0.35">
      <c r="A24" s="81">
        <v>16</v>
      </c>
      <c r="B24" s="82" t="s">
        <v>268</v>
      </c>
      <c r="C24" s="26" t="s">
        <v>317</v>
      </c>
      <c r="D24" s="39"/>
      <c r="E24" s="112">
        <f t="shared" si="1"/>
        <v>1</v>
      </c>
    </row>
    <row r="25" spans="1:5" ht="31" x14ac:dyDescent="0.35">
      <c r="A25" s="81">
        <v>17</v>
      </c>
      <c r="B25" s="82" t="s">
        <v>89</v>
      </c>
      <c r="C25" s="26" t="s">
        <v>317</v>
      </c>
      <c r="D25" s="39"/>
      <c r="E25" s="112">
        <f t="shared" si="1"/>
        <v>1</v>
      </c>
    </row>
    <row r="26" spans="1:5" ht="124" x14ac:dyDescent="0.35">
      <c r="A26" s="81">
        <v>18</v>
      </c>
      <c r="B26" s="82" t="s">
        <v>90</v>
      </c>
      <c r="C26" s="26" t="s">
        <v>318</v>
      </c>
      <c r="D26" s="39" t="s">
        <v>320</v>
      </c>
      <c r="E26" s="112">
        <f t="shared" si="1"/>
        <v>0.5</v>
      </c>
    </row>
    <row r="27" spans="1:5" ht="15.5" customHeight="1" x14ac:dyDescent="0.35">
      <c r="A27" s="113"/>
      <c r="B27" s="114"/>
      <c r="C27" s="115"/>
      <c r="D27" s="116" t="s">
        <v>67</v>
      </c>
      <c r="E27" s="65">
        <f>SUM(E9:E26)</f>
        <v>15.5</v>
      </c>
    </row>
    <row r="28" spans="1:5" ht="15" customHeight="1" thickBot="1" x14ac:dyDescent="0.4">
      <c r="A28" s="117"/>
      <c r="B28" s="118"/>
      <c r="C28" s="119"/>
      <c r="D28" s="120"/>
      <c r="E28" s="111" t="s">
        <v>142</v>
      </c>
    </row>
    <row r="29" spans="1:5" ht="15" thickBot="1" x14ac:dyDescent="0.4">
      <c r="A29" s="121"/>
      <c r="B29" s="121"/>
      <c r="C29" s="122"/>
      <c r="D29" s="121"/>
      <c r="E29" s="122"/>
    </row>
    <row r="30" spans="1:5" ht="30" customHeight="1" x14ac:dyDescent="0.35">
      <c r="A30" s="134"/>
      <c r="B30" s="85" t="s">
        <v>160</v>
      </c>
      <c r="C30" s="86"/>
      <c r="D30" s="85"/>
      <c r="E30" s="135"/>
    </row>
    <row r="31" spans="1:5" ht="30" customHeight="1" x14ac:dyDescent="0.35">
      <c r="A31" s="136"/>
      <c r="B31" s="137" t="s">
        <v>54</v>
      </c>
      <c r="C31" s="128" t="s">
        <v>12</v>
      </c>
      <c r="D31" s="128" t="s">
        <v>13</v>
      </c>
      <c r="E31" s="129" t="s">
        <v>55</v>
      </c>
    </row>
    <row r="32" spans="1:5" ht="80.150000000000006" customHeight="1" x14ac:dyDescent="0.35">
      <c r="A32" s="81">
        <v>1</v>
      </c>
      <c r="B32" s="82" t="s">
        <v>92</v>
      </c>
      <c r="C32" s="26" t="s">
        <v>317</v>
      </c>
      <c r="D32" s="39"/>
      <c r="E32" s="112">
        <f>IF(C32="Fully met", 1, IF(C32="Partially met",0.5, 0))</f>
        <v>1</v>
      </c>
    </row>
    <row r="33" spans="1:5" ht="80.150000000000006" customHeight="1" x14ac:dyDescent="0.35">
      <c r="A33" s="81">
        <v>2</v>
      </c>
      <c r="B33" s="82" t="s">
        <v>93</v>
      </c>
      <c r="C33" s="26" t="s">
        <v>317</v>
      </c>
      <c r="D33" s="39"/>
      <c r="E33" s="112">
        <f t="shared" ref="E33:E45" si="2">IF(C33="Fully met", 1, IF(C33="Partially met",0.5, 0))</f>
        <v>1</v>
      </c>
    </row>
    <row r="34" spans="1:5" ht="50.15" customHeight="1" x14ac:dyDescent="0.35">
      <c r="A34" s="81">
        <v>3</v>
      </c>
      <c r="B34" s="82" t="s">
        <v>94</v>
      </c>
      <c r="C34" s="26" t="s">
        <v>317</v>
      </c>
      <c r="D34" s="39"/>
      <c r="E34" s="112">
        <f t="shared" si="2"/>
        <v>1</v>
      </c>
    </row>
    <row r="35" spans="1:5" ht="50.15" customHeight="1" x14ac:dyDescent="0.35">
      <c r="A35" s="81">
        <v>4</v>
      </c>
      <c r="B35" s="82" t="s">
        <v>124</v>
      </c>
      <c r="C35" s="26" t="s">
        <v>317</v>
      </c>
      <c r="D35" s="39"/>
      <c r="E35" s="112">
        <f t="shared" si="2"/>
        <v>1</v>
      </c>
    </row>
    <row r="36" spans="1:5" ht="50.15" customHeight="1" x14ac:dyDescent="0.35">
      <c r="A36" s="81">
        <v>5</v>
      </c>
      <c r="B36" s="82" t="s">
        <v>96</v>
      </c>
      <c r="C36" s="26" t="s">
        <v>317</v>
      </c>
      <c r="D36" s="39"/>
      <c r="E36" s="112">
        <f t="shared" si="2"/>
        <v>1</v>
      </c>
    </row>
    <row r="37" spans="1:5" ht="50.15" customHeight="1" x14ac:dyDescent="0.35">
      <c r="A37" s="81">
        <v>6</v>
      </c>
      <c r="B37" s="82" t="s">
        <v>97</v>
      </c>
      <c r="C37" s="26" t="s">
        <v>317</v>
      </c>
      <c r="D37" s="39"/>
      <c r="E37" s="112">
        <f t="shared" si="2"/>
        <v>1</v>
      </c>
    </row>
    <row r="38" spans="1:5" ht="50.15" customHeight="1" x14ac:dyDescent="0.35">
      <c r="A38" s="81">
        <v>7</v>
      </c>
      <c r="B38" s="82" t="s">
        <v>180</v>
      </c>
      <c r="C38" s="26" t="s">
        <v>317</v>
      </c>
      <c r="D38" s="39"/>
      <c r="E38" s="112">
        <f t="shared" si="2"/>
        <v>1</v>
      </c>
    </row>
    <row r="39" spans="1:5" ht="50.15" customHeight="1" x14ac:dyDescent="0.35">
      <c r="A39" s="81">
        <v>8</v>
      </c>
      <c r="B39" s="82" t="s">
        <v>99</v>
      </c>
      <c r="C39" s="26" t="s">
        <v>317</v>
      </c>
      <c r="D39" s="39"/>
      <c r="E39" s="112">
        <f t="shared" si="2"/>
        <v>1</v>
      </c>
    </row>
    <row r="40" spans="1:5" ht="50.15" customHeight="1" x14ac:dyDescent="0.35">
      <c r="A40" s="81">
        <v>9</v>
      </c>
      <c r="B40" s="82" t="s">
        <v>181</v>
      </c>
      <c r="C40" s="26" t="s">
        <v>317</v>
      </c>
      <c r="D40" s="39"/>
      <c r="E40" s="112">
        <f t="shared" si="2"/>
        <v>1</v>
      </c>
    </row>
    <row r="41" spans="1:5" ht="50.15" customHeight="1" x14ac:dyDescent="0.35">
      <c r="A41" s="81">
        <v>10</v>
      </c>
      <c r="B41" s="82" t="s">
        <v>182</v>
      </c>
      <c r="C41" s="26" t="s">
        <v>317</v>
      </c>
      <c r="D41" s="39"/>
      <c r="E41" s="112">
        <f t="shared" si="2"/>
        <v>1</v>
      </c>
    </row>
    <row r="42" spans="1:5" ht="50.15" customHeight="1" x14ac:dyDescent="0.35">
      <c r="A42" s="81">
        <v>11</v>
      </c>
      <c r="B42" s="82" t="s">
        <v>163</v>
      </c>
      <c r="C42" s="26" t="s">
        <v>317</v>
      </c>
      <c r="D42" s="39"/>
      <c r="E42" s="112">
        <f t="shared" si="2"/>
        <v>1</v>
      </c>
    </row>
    <row r="43" spans="1:5" ht="50.15" customHeight="1" x14ac:dyDescent="0.35">
      <c r="A43" s="81">
        <v>12</v>
      </c>
      <c r="B43" s="82" t="s">
        <v>183</v>
      </c>
      <c r="C43" s="26" t="s">
        <v>317</v>
      </c>
      <c r="D43" s="39"/>
      <c r="E43" s="112">
        <f t="shared" si="2"/>
        <v>1</v>
      </c>
    </row>
    <row r="44" spans="1:5" ht="50.15" customHeight="1" x14ac:dyDescent="0.35">
      <c r="A44" s="81">
        <v>13</v>
      </c>
      <c r="B44" s="82" t="s">
        <v>89</v>
      </c>
      <c r="C44" s="26" t="s">
        <v>317</v>
      </c>
      <c r="D44" s="39"/>
      <c r="E44" s="112">
        <f t="shared" si="2"/>
        <v>1</v>
      </c>
    </row>
    <row r="45" spans="1:5" ht="170.5" x14ac:dyDescent="0.35">
      <c r="A45" s="81">
        <v>14</v>
      </c>
      <c r="B45" s="82" t="s">
        <v>100</v>
      </c>
      <c r="C45" s="26" t="s">
        <v>318</v>
      </c>
      <c r="D45" s="39" t="s">
        <v>339</v>
      </c>
      <c r="E45" s="112">
        <f t="shared" si="2"/>
        <v>0.5</v>
      </c>
    </row>
    <row r="46" spans="1:5" ht="15.5" customHeight="1" x14ac:dyDescent="0.35">
      <c r="A46" s="113"/>
      <c r="B46" s="114"/>
      <c r="C46" s="115"/>
      <c r="D46" s="116" t="s">
        <v>67</v>
      </c>
      <c r="E46" s="65">
        <f>SUM(E32:E45)</f>
        <v>13.5</v>
      </c>
    </row>
    <row r="47" spans="1:5" ht="15" customHeight="1" thickBot="1" x14ac:dyDescent="0.4">
      <c r="A47" s="117"/>
      <c r="B47" s="118"/>
      <c r="C47" s="119"/>
      <c r="D47" s="120"/>
      <c r="E47" s="111" t="s">
        <v>198</v>
      </c>
    </row>
    <row r="48" spans="1:5" ht="15" thickBot="1" x14ac:dyDescent="0.4">
      <c r="A48" s="121"/>
      <c r="B48" s="121"/>
      <c r="C48" s="122"/>
      <c r="D48" s="121"/>
      <c r="E48" s="122"/>
    </row>
    <row r="49" spans="1:5" ht="30" customHeight="1" x14ac:dyDescent="0.35">
      <c r="A49" s="134"/>
      <c r="B49" s="85" t="s">
        <v>164</v>
      </c>
      <c r="C49" s="86"/>
      <c r="D49" s="85"/>
      <c r="E49" s="135"/>
    </row>
    <row r="50" spans="1:5" ht="30" customHeight="1" x14ac:dyDescent="0.35">
      <c r="A50" s="136"/>
      <c r="B50" s="137" t="s">
        <v>54</v>
      </c>
      <c r="C50" s="128" t="s">
        <v>12</v>
      </c>
      <c r="D50" s="128" t="s">
        <v>13</v>
      </c>
      <c r="E50" s="129" t="s">
        <v>55</v>
      </c>
    </row>
    <row r="51" spans="1:5" ht="46.5" x14ac:dyDescent="0.35">
      <c r="A51" s="81">
        <v>1</v>
      </c>
      <c r="B51" s="82" t="s">
        <v>165</v>
      </c>
      <c r="C51" s="26" t="s">
        <v>317</v>
      </c>
      <c r="D51" s="39"/>
      <c r="E51" s="112">
        <f>IF(C51="Fully met", 1, IF(C51="Partially met",0.5, 0))</f>
        <v>1</v>
      </c>
    </row>
    <row r="52" spans="1:5" ht="46.5" x14ac:dyDescent="0.35">
      <c r="A52" s="81">
        <v>2</v>
      </c>
      <c r="B52" s="82" t="s">
        <v>166</v>
      </c>
      <c r="C52" s="26" t="s">
        <v>318</v>
      </c>
      <c r="D52" s="39" t="s">
        <v>355</v>
      </c>
      <c r="E52" s="112">
        <f t="shared" ref="E52:E56" si="3">IF(C52="Fully met", 1, IF(C52="Partially met",0.5, 0))</f>
        <v>0.5</v>
      </c>
    </row>
    <row r="53" spans="1:5" ht="46.5" x14ac:dyDescent="0.35">
      <c r="A53" s="81">
        <v>3</v>
      </c>
      <c r="B53" s="82" t="s">
        <v>129</v>
      </c>
      <c r="C53" s="26" t="s">
        <v>317</v>
      </c>
      <c r="D53" s="39"/>
      <c r="E53" s="112">
        <f t="shared" si="3"/>
        <v>1</v>
      </c>
    </row>
    <row r="54" spans="1:5" ht="46.5" x14ac:dyDescent="0.35">
      <c r="A54" s="81">
        <v>4</v>
      </c>
      <c r="B54" s="82" t="s">
        <v>184</v>
      </c>
      <c r="C54" s="26" t="s">
        <v>318</v>
      </c>
      <c r="D54" s="39" t="s">
        <v>356</v>
      </c>
      <c r="E54" s="112">
        <f t="shared" si="3"/>
        <v>0.5</v>
      </c>
    </row>
    <row r="55" spans="1:5" ht="62" x14ac:dyDescent="0.35">
      <c r="A55" s="81">
        <v>5</v>
      </c>
      <c r="B55" s="82" t="s">
        <v>185</v>
      </c>
      <c r="C55" s="26" t="s">
        <v>317</v>
      </c>
      <c r="D55" s="39"/>
      <c r="E55" s="112">
        <f t="shared" si="3"/>
        <v>1</v>
      </c>
    </row>
    <row r="56" spans="1:5" ht="77.5" x14ac:dyDescent="0.35">
      <c r="A56" s="81">
        <v>6</v>
      </c>
      <c r="B56" s="82" t="s">
        <v>168</v>
      </c>
      <c r="C56" s="26" t="s">
        <v>318</v>
      </c>
      <c r="D56" s="39" t="s">
        <v>349</v>
      </c>
      <c r="E56" s="112">
        <f t="shared" si="3"/>
        <v>0.5</v>
      </c>
    </row>
    <row r="57" spans="1:5" ht="15.5" customHeight="1" x14ac:dyDescent="0.35">
      <c r="A57" s="113"/>
      <c r="B57" s="114"/>
      <c r="C57" s="115"/>
      <c r="D57" s="116" t="s">
        <v>67</v>
      </c>
      <c r="E57" s="65">
        <f>SUM(E51:E56)</f>
        <v>4.5</v>
      </c>
    </row>
    <row r="58" spans="1:5" ht="15" customHeight="1" thickBot="1" x14ac:dyDescent="0.4">
      <c r="A58" s="117"/>
      <c r="B58" s="118"/>
      <c r="C58" s="119"/>
      <c r="D58" s="120"/>
      <c r="E58" s="111" t="s">
        <v>144</v>
      </c>
    </row>
    <row r="59" spans="1:5" ht="15" thickBot="1" x14ac:dyDescent="0.4">
      <c r="A59" s="121"/>
      <c r="B59" s="121"/>
      <c r="C59" s="122"/>
      <c r="D59" s="121"/>
      <c r="E59" s="122"/>
    </row>
    <row r="60" spans="1:5" ht="30" customHeight="1" x14ac:dyDescent="0.35">
      <c r="A60" s="134"/>
      <c r="B60" s="85" t="s">
        <v>169</v>
      </c>
      <c r="C60" s="86"/>
      <c r="D60" s="85"/>
      <c r="E60" s="135"/>
    </row>
    <row r="61" spans="1:5" ht="30" customHeight="1" x14ac:dyDescent="0.35">
      <c r="A61" s="136"/>
      <c r="B61" s="137" t="s">
        <v>54</v>
      </c>
      <c r="C61" s="128" t="s">
        <v>12</v>
      </c>
      <c r="D61" s="128" t="s">
        <v>13</v>
      </c>
      <c r="E61" s="129" t="s">
        <v>55</v>
      </c>
    </row>
    <row r="62" spans="1:5" ht="80.150000000000006" customHeight="1" x14ac:dyDescent="0.35">
      <c r="A62" s="81">
        <v>1</v>
      </c>
      <c r="B62" s="82" t="s">
        <v>170</v>
      </c>
      <c r="C62" s="26" t="s">
        <v>317</v>
      </c>
      <c r="D62" s="25"/>
      <c r="E62" s="112">
        <f>IF(C62="Fully met", 1, IF(C62="Partially met",0.5, 0))</f>
        <v>1</v>
      </c>
    </row>
    <row r="63" spans="1:5" ht="50.15" customHeight="1" x14ac:dyDescent="0.35">
      <c r="A63" s="81">
        <v>2</v>
      </c>
      <c r="B63" s="82" t="s">
        <v>186</v>
      </c>
      <c r="C63" s="26" t="s">
        <v>317</v>
      </c>
      <c r="D63" s="25"/>
      <c r="E63" s="112">
        <f t="shared" ref="E63:E66" si="4">IF(C63="Fully met", 1, IF(C63="Partially met",0.5, 0))</f>
        <v>1</v>
      </c>
    </row>
    <row r="64" spans="1:5" ht="50.15" customHeight="1" x14ac:dyDescent="0.35">
      <c r="A64" s="81">
        <v>3</v>
      </c>
      <c r="B64" s="82" t="s">
        <v>136</v>
      </c>
      <c r="C64" s="26" t="s">
        <v>317</v>
      </c>
      <c r="D64" s="25"/>
      <c r="E64" s="112">
        <f t="shared" si="4"/>
        <v>1</v>
      </c>
    </row>
    <row r="65" spans="1:5" ht="50.15" customHeight="1" x14ac:dyDescent="0.35">
      <c r="A65" s="81">
        <v>4</v>
      </c>
      <c r="B65" s="82" t="s">
        <v>187</v>
      </c>
      <c r="C65" s="26" t="s">
        <v>317</v>
      </c>
      <c r="D65" s="25"/>
      <c r="E65" s="112">
        <f t="shared" si="4"/>
        <v>1</v>
      </c>
    </row>
    <row r="66" spans="1:5" ht="80.150000000000006" customHeight="1" x14ac:dyDescent="0.35">
      <c r="A66" s="81">
        <v>5</v>
      </c>
      <c r="B66" s="131" t="s">
        <v>171</v>
      </c>
      <c r="C66" s="26" t="s">
        <v>317</v>
      </c>
      <c r="D66" s="25"/>
      <c r="E66" s="112">
        <f t="shared" si="4"/>
        <v>1</v>
      </c>
    </row>
    <row r="67" spans="1:5" ht="100" customHeight="1" x14ac:dyDescent="0.35">
      <c r="A67" s="132">
        <v>6</v>
      </c>
      <c r="B67" s="82" t="s">
        <v>296</v>
      </c>
      <c r="C67" s="37" t="s">
        <v>317</v>
      </c>
      <c r="D67" s="39"/>
      <c r="E67" s="112">
        <f>IF(C67="Fully met", 1, IF(C67="Partially met",0.5, 0))</f>
        <v>1</v>
      </c>
    </row>
    <row r="68" spans="1:5" ht="46.5" x14ac:dyDescent="0.35">
      <c r="A68" s="81">
        <v>7</v>
      </c>
      <c r="B68" s="133" t="s">
        <v>138</v>
      </c>
      <c r="C68" s="26" t="s">
        <v>317</v>
      </c>
      <c r="D68" s="39"/>
      <c r="E68" s="112">
        <f>IF(C68="Fully met", 1, IF(C68="Partially met",0.5, 0))</f>
        <v>1</v>
      </c>
    </row>
    <row r="69" spans="1:5" ht="31" x14ac:dyDescent="0.35">
      <c r="A69" s="81">
        <v>8</v>
      </c>
      <c r="B69" s="82" t="s">
        <v>188</v>
      </c>
      <c r="C69" s="26" t="s">
        <v>317</v>
      </c>
      <c r="D69" s="39"/>
      <c r="E69" s="112">
        <f t="shared" ref="E69:E75" si="5">IF(C69="Fully met", 1, IF(C69="Partially met",0.5, 0))</f>
        <v>1</v>
      </c>
    </row>
    <row r="70" spans="1:5" ht="46.5" x14ac:dyDescent="0.35">
      <c r="A70" s="81">
        <v>9</v>
      </c>
      <c r="B70" s="82" t="s">
        <v>189</v>
      </c>
      <c r="C70" s="26" t="s">
        <v>317</v>
      </c>
      <c r="D70" s="39"/>
      <c r="E70" s="112">
        <f t="shared" si="5"/>
        <v>1</v>
      </c>
    </row>
    <row r="71" spans="1:5" ht="62" x14ac:dyDescent="0.35">
      <c r="A71" s="81">
        <v>10</v>
      </c>
      <c r="B71" s="82" t="s">
        <v>172</v>
      </c>
      <c r="C71" s="26" t="s">
        <v>317</v>
      </c>
      <c r="D71" s="39"/>
      <c r="E71" s="112">
        <f t="shared" si="5"/>
        <v>1</v>
      </c>
    </row>
    <row r="72" spans="1:5" ht="46.5" x14ac:dyDescent="0.35">
      <c r="A72" s="81">
        <v>11</v>
      </c>
      <c r="B72" s="82" t="s">
        <v>173</v>
      </c>
      <c r="C72" s="26" t="s">
        <v>317</v>
      </c>
      <c r="D72" s="39"/>
      <c r="E72" s="112">
        <f t="shared" si="5"/>
        <v>1</v>
      </c>
    </row>
    <row r="73" spans="1:5" ht="62" x14ac:dyDescent="0.35">
      <c r="A73" s="81">
        <v>12</v>
      </c>
      <c r="B73" s="82" t="s">
        <v>190</v>
      </c>
      <c r="C73" s="26" t="s">
        <v>317</v>
      </c>
      <c r="D73" s="39"/>
      <c r="E73" s="112">
        <f t="shared" si="5"/>
        <v>1</v>
      </c>
    </row>
    <row r="74" spans="1:5" ht="62" x14ac:dyDescent="0.35">
      <c r="A74" s="81">
        <v>13</v>
      </c>
      <c r="B74" s="82" t="s">
        <v>191</v>
      </c>
      <c r="C74" s="26" t="s">
        <v>317</v>
      </c>
      <c r="D74" s="39"/>
      <c r="E74" s="112">
        <f t="shared" si="5"/>
        <v>1</v>
      </c>
    </row>
    <row r="75" spans="1:5" ht="155" x14ac:dyDescent="0.35">
      <c r="A75" s="81">
        <v>14</v>
      </c>
      <c r="B75" s="82" t="s">
        <v>141</v>
      </c>
      <c r="C75" s="26" t="s">
        <v>318</v>
      </c>
      <c r="D75" s="39" t="s">
        <v>344</v>
      </c>
      <c r="E75" s="112">
        <f t="shared" si="5"/>
        <v>0.5</v>
      </c>
    </row>
    <row r="76" spans="1:5" ht="15.5" customHeight="1" x14ac:dyDescent="0.35">
      <c r="A76" s="113"/>
      <c r="B76" s="114"/>
      <c r="C76" s="115"/>
      <c r="D76" s="116" t="s">
        <v>67</v>
      </c>
      <c r="E76" s="65">
        <f>SUM(E62:E75)</f>
        <v>13.5</v>
      </c>
    </row>
    <row r="77" spans="1:5" ht="15" customHeight="1" thickBot="1" x14ac:dyDescent="0.4">
      <c r="A77" s="117"/>
      <c r="B77" s="118"/>
      <c r="C77" s="119"/>
      <c r="D77" s="120"/>
      <c r="E77" s="111" t="s">
        <v>198</v>
      </c>
    </row>
  </sheetData>
  <sheetProtection algorithmName="SHA-512" hashValue="MxfQDEJEXiIWmW1AHACvTVdCI5tA+9/HI0sVYm9luMyvDWzXulFO5Lf7qAJ9UXlYkumZx2Sx0rCZ1s3lBP58xg==" saltValue="qLdCmrDaW0g9CGu9mdIIZg==" spinCount="100000" sheet="1" objects="1" scenarios="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2&amp;RThird Grade</oddFooter>
  </headerFooter>
  <rowBreaks count="4" manualBreakCount="4">
    <brk id="29" max="16383" man="1"/>
    <brk id="48" max="16383" man="1"/>
    <brk id="59" max="16383" man="1"/>
    <brk id="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topLeftCell="A21" zoomScaleNormal="100" workbookViewId="0">
      <selection activeCell="C20" sqref="C20"/>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s="2" customFormat="1" ht="18.5" x14ac:dyDescent="0.35">
      <c r="A1" s="104" t="s">
        <v>9</v>
      </c>
      <c r="B1" s="104"/>
      <c r="C1" s="139"/>
      <c r="D1" s="104"/>
      <c r="E1" s="104"/>
    </row>
    <row r="2" spans="1:5" s="2" customFormat="1" ht="15.5" x14ac:dyDescent="0.35">
      <c r="A2" s="140"/>
      <c r="B2" s="121"/>
      <c r="C2" s="122"/>
      <c r="D2" s="121"/>
      <c r="E2" s="122"/>
    </row>
    <row r="3" spans="1:5" s="2" customFormat="1" ht="15.5" x14ac:dyDescent="0.35">
      <c r="A3" s="141" t="s">
        <v>52</v>
      </c>
      <c r="B3" s="141"/>
      <c r="C3" s="142"/>
      <c r="D3" s="141"/>
      <c r="E3" s="141"/>
    </row>
    <row r="4" spans="1:5" s="2" customFormat="1" x14ac:dyDescent="0.35">
      <c r="A4" s="121"/>
      <c r="B4" s="121"/>
      <c r="C4" s="122"/>
      <c r="D4" s="121"/>
      <c r="E4" s="122"/>
    </row>
    <row r="5" spans="1:5" s="2" customFormat="1" ht="18.5" x14ac:dyDescent="0.45">
      <c r="A5" s="158" t="s">
        <v>286</v>
      </c>
      <c r="B5" s="158"/>
      <c r="C5" s="159"/>
      <c r="D5" s="158"/>
      <c r="E5" s="158"/>
    </row>
    <row r="6" spans="1:5" ht="15" thickBot="1" x14ac:dyDescent="0.4">
      <c r="A6" s="60"/>
      <c r="B6" s="60"/>
      <c r="C6" s="59"/>
      <c r="D6" s="60"/>
      <c r="E6" s="59"/>
    </row>
    <row r="7" spans="1:5" ht="30" customHeight="1" x14ac:dyDescent="0.35">
      <c r="A7" s="134"/>
      <c r="B7" s="85" t="s">
        <v>297</v>
      </c>
      <c r="C7" s="86"/>
      <c r="D7" s="85"/>
      <c r="E7" s="135"/>
    </row>
    <row r="8" spans="1:5" ht="30" customHeight="1" x14ac:dyDescent="0.35">
      <c r="A8" s="136"/>
      <c r="B8" s="137" t="s">
        <v>54</v>
      </c>
      <c r="C8" s="128" t="s">
        <v>12</v>
      </c>
      <c r="D8" s="128" t="s">
        <v>13</v>
      </c>
      <c r="E8" s="129" t="s">
        <v>55</v>
      </c>
    </row>
    <row r="9" spans="1:5" ht="50.15" customHeight="1" x14ac:dyDescent="0.35">
      <c r="A9" s="81">
        <v>1</v>
      </c>
      <c r="B9" s="82" t="s">
        <v>193</v>
      </c>
      <c r="C9" s="26" t="s">
        <v>317</v>
      </c>
      <c r="D9" s="30"/>
      <c r="E9" s="112">
        <f>IF(C9="Fully met", 1, IF(C9="Partially met",0.5, 0))</f>
        <v>1</v>
      </c>
    </row>
    <row r="10" spans="1:5" ht="50.15" customHeight="1" x14ac:dyDescent="0.35">
      <c r="A10" s="81">
        <v>2</v>
      </c>
      <c r="B10" s="82" t="s">
        <v>194</v>
      </c>
      <c r="C10" s="26" t="s">
        <v>317</v>
      </c>
      <c r="D10" s="25"/>
      <c r="E10" s="112">
        <f t="shared" ref="E10:E13" si="0">IF(C10="Fully met", 1, IF(C10="Partially met",0.5, 0))</f>
        <v>1</v>
      </c>
    </row>
    <row r="11" spans="1:5" ht="50.15" customHeight="1" x14ac:dyDescent="0.35">
      <c r="A11" s="81">
        <v>3</v>
      </c>
      <c r="B11" s="82" t="s">
        <v>195</v>
      </c>
      <c r="C11" s="26" t="s">
        <v>317</v>
      </c>
      <c r="D11" s="25"/>
      <c r="E11" s="112">
        <f t="shared" si="0"/>
        <v>1</v>
      </c>
    </row>
    <row r="12" spans="1:5" ht="50.15" customHeight="1" x14ac:dyDescent="0.35">
      <c r="A12" s="81">
        <v>4</v>
      </c>
      <c r="B12" s="82" t="s">
        <v>196</v>
      </c>
      <c r="C12" s="26" t="s">
        <v>317</v>
      </c>
      <c r="D12" s="25"/>
      <c r="E12" s="112">
        <f t="shared" si="0"/>
        <v>1</v>
      </c>
    </row>
    <row r="13" spans="1:5" ht="50.15" customHeight="1" x14ac:dyDescent="0.35">
      <c r="A13" s="81">
        <v>5</v>
      </c>
      <c r="B13" s="82" t="s">
        <v>197</v>
      </c>
      <c r="C13" s="26" t="s">
        <v>317</v>
      </c>
      <c r="D13" s="25"/>
      <c r="E13" s="112">
        <f t="shared" si="0"/>
        <v>1</v>
      </c>
    </row>
    <row r="14" spans="1:5" ht="15.5" customHeight="1" x14ac:dyDescent="0.35">
      <c r="A14" s="113"/>
      <c r="B14" s="114"/>
      <c r="C14" s="115"/>
      <c r="D14" s="116" t="s">
        <v>67</v>
      </c>
      <c r="E14" s="65">
        <f>SUM(E9:E13)</f>
        <v>5</v>
      </c>
    </row>
    <row r="15" spans="1:5" ht="15" customHeight="1" thickBot="1" x14ac:dyDescent="0.4">
      <c r="A15" s="117"/>
      <c r="B15" s="118"/>
      <c r="C15" s="119"/>
      <c r="D15" s="120"/>
      <c r="E15" s="111" t="s">
        <v>19</v>
      </c>
    </row>
    <row r="16" spans="1:5" x14ac:dyDescent="0.35">
      <c r="A16" s="60"/>
      <c r="B16" s="60"/>
      <c r="C16" s="59"/>
      <c r="D16" s="60"/>
      <c r="E16" s="59"/>
    </row>
    <row r="17" spans="1:5" ht="15" thickBot="1" x14ac:dyDescent="0.4">
      <c r="A17" s="60"/>
      <c r="B17" s="60"/>
      <c r="C17" s="59"/>
      <c r="D17" s="60"/>
      <c r="E17" s="59"/>
    </row>
    <row r="18" spans="1:5" ht="30" customHeight="1" x14ac:dyDescent="0.35">
      <c r="A18" s="134"/>
      <c r="B18" s="85" t="s">
        <v>279</v>
      </c>
      <c r="C18" s="86"/>
      <c r="D18" s="85"/>
      <c r="E18" s="135"/>
    </row>
    <row r="19" spans="1:5" ht="30" customHeight="1" x14ac:dyDescent="0.35">
      <c r="A19" s="136"/>
      <c r="B19" s="137" t="s">
        <v>54</v>
      </c>
      <c r="C19" s="128" t="s">
        <v>12</v>
      </c>
      <c r="D19" s="128" t="s">
        <v>13</v>
      </c>
      <c r="E19" s="129" t="s">
        <v>55</v>
      </c>
    </row>
    <row r="20" spans="1:5" ht="50" customHeight="1" x14ac:dyDescent="0.35">
      <c r="A20" s="155">
        <v>1</v>
      </c>
      <c r="B20" s="156" t="s">
        <v>298</v>
      </c>
      <c r="C20" s="40" t="s">
        <v>312</v>
      </c>
      <c r="D20" s="41"/>
      <c r="E20" s="153">
        <f>IF(C20="Met", 1, 0)</f>
        <v>1</v>
      </c>
    </row>
    <row r="21" spans="1:5" ht="50" customHeight="1" x14ac:dyDescent="0.35">
      <c r="A21" s="157">
        <v>2</v>
      </c>
      <c r="B21" s="156" t="s">
        <v>299</v>
      </c>
      <c r="C21" s="48" t="s">
        <v>313</v>
      </c>
      <c r="D21" s="47" t="s">
        <v>315</v>
      </c>
      <c r="E21" s="154">
        <f>IF(C21="Met", 1, 0)</f>
        <v>0</v>
      </c>
    </row>
    <row r="22" spans="1:5" ht="15.5" customHeight="1" x14ac:dyDescent="0.35">
      <c r="A22" s="113"/>
      <c r="B22" s="114"/>
      <c r="C22" s="115"/>
      <c r="D22" s="116" t="s">
        <v>67</v>
      </c>
      <c r="E22" s="65">
        <f>SUM(E20:E21)</f>
        <v>1</v>
      </c>
    </row>
    <row r="23" spans="1:5" ht="15" customHeight="1" thickBot="1" x14ac:dyDescent="0.4">
      <c r="A23" s="117"/>
      <c r="B23" s="118"/>
      <c r="C23" s="119"/>
      <c r="D23" s="120"/>
      <c r="E23" s="148" t="s">
        <v>280</v>
      </c>
    </row>
  </sheetData>
  <sheetProtection algorithmName="SHA-512" hashValue="Un6ROsaI7Il9AUbyIJ4E0IuAsH9QNjRUnHqxsMr7hdxGx5RMVCefc7ASXPRP7ZBy6T9YtqQz62TKfSpmHRkYbw==" saltValue="DAbflb8tni9NbTnHrh/uMw=="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8" orientation="landscape" horizontalDpi="4294967293" verticalDpi="4294967293" r:id="rId1"/>
  <headerFooter>
    <oddFooter>&amp;LJanuary 2020&amp;CCore Program Review: Phase 2&amp;RUsability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0"/>
  <sheetViews>
    <sheetView topLeftCell="A13" zoomScaleNormal="100" workbookViewId="0">
      <selection activeCell="E64" sqref="E64"/>
    </sheetView>
  </sheetViews>
  <sheetFormatPr defaultColWidth="8.7265625" defaultRowHeight="14.5" x14ac:dyDescent="0.35"/>
  <cols>
    <col min="1" max="1" width="25.54296875" style="2" customWidth="1"/>
    <col min="2" max="3" width="15.6328125" style="2" customWidth="1"/>
    <col min="4" max="4" width="40.54296875" style="2" customWidth="1"/>
    <col min="5" max="5" width="30.6328125" style="2" customWidth="1"/>
    <col min="6" max="16384" width="8.7265625" style="2"/>
  </cols>
  <sheetData>
    <row r="1" spans="1:5" ht="18.5" x14ac:dyDescent="0.35">
      <c r="A1" s="104" t="s">
        <v>199</v>
      </c>
      <c r="B1" s="104"/>
      <c r="C1" s="104"/>
      <c r="D1" s="104"/>
      <c r="E1" s="104"/>
    </row>
    <row r="2" spans="1:5" ht="15.5" x14ac:dyDescent="0.35">
      <c r="A2" s="190"/>
      <c r="B2" s="121"/>
      <c r="C2" s="121"/>
      <c r="D2" s="121"/>
      <c r="E2" s="121"/>
    </row>
    <row r="3" spans="1:5" ht="15" customHeight="1" x14ac:dyDescent="0.35">
      <c r="A3" s="190" t="s">
        <v>303</v>
      </c>
      <c r="B3" s="190"/>
      <c r="C3" s="190"/>
      <c r="D3" s="190"/>
      <c r="E3" s="140"/>
    </row>
    <row r="4" spans="1:5" ht="15" customHeight="1" x14ac:dyDescent="0.35">
      <c r="A4" s="140" t="s">
        <v>304</v>
      </c>
      <c r="B4" s="191"/>
      <c r="C4" s="191"/>
      <c r="D4" s="191"/>
      <c r="E4" s="140"/>
    </row>
    <row r="5" spans="1:5" ht="15" customHeight="1" x14ac:dyDescent="0.35">
      <c r="A5" s="140" t="s">
        <v>300</v>
      </c>
      <c r="B5" s="140"/>
      <c r="C5" s="140"/>
      <c r="D5" s="140"/>
      <c r="E5" s="140"/>
    </row>
    <row r="6" spans="1:5" ht="15" customHeight="1" x14ac:dyDescent="0.35">
      <c r="A6" s="140" t="s">
        <v>301</v>
      </c>
      <c r="B6" s="140"/>
      <c r="C6" s="140"/>
      <c r="D6" s="140"/>
      <c r="E6" s="140"/>
    </row>
    <row r="7" spans="1:5" ht="15" customHeight="1" x14ac:dyDescent="0.35">
      <c r="A7" s="140" t="s">
        <v>302</v>
      </c>
      <c r="B7" s="140"/>
      <c r="C7" s="140"/>
      <c r="D7" s="140"/>
      <c r="E7" s="140"/>
    </row>
    <row r="8" spans="1:5" ht="29.15" customHeight="1" thickBot="1" x14ac:dyDescent="0.4">
      <c r="A8" s="192"/>
      <c r="B8" s="121"/>
      <c r="C8" s="121"/>
      <c r="D8" s="121"/>
      <c r="E8" s="121"/>
    </row>
    <row r="9" spans="1:5" ht="30" customHeight="1" x14ac:dyDescent="0.35">
      <c r="A9" s="84" t="s">
        <v>10</v>
      </c>
      <c r="B9" s="123"/>
      <c r="C9" s="123"/>
      <c r="D9" s="125"/>
      <c r="E9" s="121"/>
    </row>
    <row r="10" spans="1:5" ht="30" customHeight="1" x14ac:dyDescent="0.35">
      <c r="A10" s="193" t="s">
        <v>200</v>
      </c>
      <c r="B10" s="194"/>
      <c r="C10" s="182" t="s">
        <v>201</v>
      </c>
      <c r="D10" s="183" t="s">
        <v>1</v>
      </c>
      <c r="E10" s="121"/>
    </row>
    <row r="11" spans="1:5" ht="25" customHeight="1" x14ac:dyDescent="0.35">
      <c r="A11" s="163" t="s">
        <v>238</v>
      </c>
      <c r="B11" s="195"/>
      <c r="C11" s="196">
        <f>'Phase 1'!E11</f>
        <v>3</v>
      </c>
      <c r="D11" s="197" t="s">
        <v>19</v>
      </c>
      <c r="E11" s="121"/>
    </row>
    <row r="12" spans="1:5" ht="25" customHeight="1" x14ac:dyDescent="0.35">
      <c r="A12" s="163" t="s">
        <v>239</v>
      </c>
      <c r="B12" s="195"/>
      <c r="C12" s="196">
        <f>'Phase 1'!E18</f>
        <v>3</v>
      </c>
      <c r="D12" s="197" t="s">
        <v>25</v>
      </c>
      <c r="E12" s="121"/>
    </row>
    <row r="13" spans="1:5" ht="25" customHeight="1" x14ac:dyDescent="0.35">
      <c r="A13" s="163" t="s">
        <v>240</v>
      </c>
      <c r="B13" s="195"/>
      <c r="C13" s="196">
        <f>'Phase 1'!E25</f>
        <v>2</v>
      </c>
      <c r="D13" s="197" t="s">
        <v>25</v>
      </c>
      <c r="E13" s="121"/>
    </row>
    <row r="14" spans="1:5" ht="25" customHeight="1" x14ac:dyDescent="0.35">
      <c r="A14" s="198" t="s">
        <v>241</v>
      </c>
      <c r="B14" s="199"/>
      <c r="C14" s="196">
        <f>'Phase 1'!E36</f>
        <v>7</v>
      </c>
      <c r="D14" s="197" t="s">
        <v>49</v>
      </c>
      <c r="E14" s="121"/>
    </row>
    <row r="15" spans="1:5" ht="25" customHeight="1" x14ac:dyDescent="0.35">
      <c r="A15" s="198" t="s">
        <v>242</v>
      </c>
      <c r="B15" s="199"/>
      <c r="C15" s="196">
        <f>'Phase 1'!E44</f>
        <v>4</v>
      </c>
      <c r="D15" s="197" t="s">
        <v>47</v>
      </c>
      <c r="E15" s="121"/>
    </row>
    <row r="16" spans="1:5" ht="25" customHeight="1" x14ac:dyDescent="0.35">
      <c r="A16" s="163" t="s">
        <v>243</v>
      </c>
      <c r="B16" s="195"/>
      <c r="C16" s="200">
        <f>'Phase 1'!E51</f>
        <v>3</v>
      </c>
      <c r="D16" s="201" t="s">
        <v>25</v>
      </c>
      <c r="E16" s="121"/>
    </row>
    <row r="17" spans="1:5" ht="25" customHeight="1" x14ac:dyDescent="0.35">
      <c r="A17" s="193"/>
      <c r="B17" s="202" t="s">
        <v>244</v>
      </c>
      <c r="C17" s="196">
        <f>'Phase 1'!B57</f>
        <v>22</v>
      </c>
      <c r="D17" s="197" t="s">
        <v>281</v>
      </c>
      <c r="E17" s="121"/>
    </row>
    <row r="18" spans="1:5" ht="25" customHeight="1" thickBot="1" x14ac:dyDescent="0.4">
      <c r="A18" s="203"/>
      <c r="B18" s="204" t="s">
        <v>2</v>
      </c>
      <c r="C18" s="205" t="str">
        <f>'Phase 1'!C59</f>
        <v>21-27 points = program moves to Phase 2</v>
      </c>
      <c r="D18" s="206"/>
      <c r="E18" s="121"/>
    </row>
    <row r="19" spans="1:5" ht="15.5" x14ac:dyDescent="0.35">
      <c r="A19" s="192"/>
      <c r="B19" s="121"/>
      <c r="C19" s="121"/>
      <c r="D19" s="121"/>
      <c r="E19" s="121"/>
    </row>
    <row r="20" spans="1:5" ht="15.5" x14ac:dyDescent="0.35">
      <c r="A20" s="192"/>
      <c r="B20" s="121"/>
      <c r="C20" s="121"/>
      <c r="D20" s="121"/>
      <c r="E20" s="121"/>
    </row>
    <row r="21" spans="1:5" ht="15.5" x14ac:dyDescent="0.35">
      <c r="A21" s="141" t="s">
        <v>52</v>
      </c>
      <c r="B21" s="141"/>
      <c r="C21" s="141"/>
      <c r="D21" s="141"/>
      <c r="E21" s="141"/>
    </row>
    <row r="22" spans="1:5" ht="15" thickBot="1" x14ac:dyDescent="0.4">
      <c r="A22" s="121"/>
      <c r="B22" s="121"/>
      <c r="C22" s="121"/>
      <c r="D22" s="121"/>
      <c r="E22" s="121"/>
    </row>
    <row r="23" spans="1:5" ht="30" customHeight="1" x14ac:dyDescent="0.35">
      <c r="A23" s="166" t="s">
        <v>0</v>
      </c>
      <c r="B23" s="167"/>
      <c r="C23" s="167"/>
      <c r="D23" s="167"/>
      <c r="E23" s="168"/>
    </row>
    <row r="24" spans="1:5" ht="25" customHeight="1" x14ac:dyDescent="0.35">
      <c r="A24" s="180" t="s">
        <v>200</v>
      </c>
      <c r="B24" s="182" t="s">
        <v>201</v>
      </c>
      <c r="C24" s="182"/>
      <c r="D24" s="182" t="s">
        <v>1</v>
      </c>
      <c r="E24" s="183" t="s">
        <v>272</v>
      </c>
    </row>
    <row r="25" spans="1:5" ht="50" customHeight="1" x14ac:dyDescent="0.35">
      <c r="A25" s="184" t="s">
        <v>202</v>
      </c>
      <c r="B25" s="188">
        <f>'Phase 2 Kindergarten'!E21</f>
        <v>11</v>
      </c>
      <c r="C25" s="175" t="s">
        <v>208</v>
      </c>
      <c r="D25" s="82" t="s">
        <v>245</v>
      </c>
      <c r="E25" s="53" t="s">
        <v>360</v>
      </c>
    </row>
    <row r="26" spans="1:5" ht="50" customHeight="1" x14ac:dyDescent="0.35">
      <c r="A26" s="184" t="s">
        <v>203</v>
      </c>
      <c r="B26" s="188">
        <f>'Phase 2 Kindergarten'!E49</f>
        <v>21</v>
      </c>
      <c r="C26" s="175" t="s">
        <v>209</v>
      </c>
      <c r="D26" s="82" t="s">
        <v>246</v>
      </c>
      <c r="E26" s="54" t="s">
        <v>360</v>
      </c>
    </row>
    <row r="27" spans="1:5" ht="50" customHeight="1" x14ac:dyDescent="0.35">
      <c r="A27" s="184" t="s">
        <v>204</v>
      </c>
      <c r="B27" s="128">
        <f>'Phase 2 Kindergarten'!E65</f>
        <v>9</v>
      </c>
      <c r="C27" s="175" t="s">
        <v>210</v>
      </c>
      <c r="D27" s="82" t="s">
        <v>247</v>
      </c>
      <c r="E27" s="54" t="s">
        <v>360</v>
      </c>
    </row>
    <row r="28" spans="1:5" ht="50" customHeight="1" x14ac:dyDescent="0.35">
      <c r="A28" s="184" t="s">
        <v>205</v>
      </c>
      <c r="B28" s="128">
        <f>'Phase 2 Kindergarten'!E79</f>
        <v>8</v>
      </c>
      <c r="C28" s="175" t="s">
        <v>269</v>
      </c>
      <c r="D28" s="82" t="s">
        <v>270</v>
      </c>
      <c r="E28" s="54" t="s">
        <v>360</v>
      </c>
    </row>
    <row r="29" spans="1:5" ht="25" customHeight="1" x14ac:dyDescent="0.35">
      <c r="A29" s="173"/>
      <c r="B29" s="186"/>
      <c r="C29" s="186"/>
      <c r="D29" s="179" t="s">
        <v>206</v>
      </c>
      <c r="E29" s="50" t="s">
        <v>360</v>
      </c>
    </row>
    <row r="30" spans="1:5" ht="274.5" customHeight="1" thickBot="1" x14ac:dyDescent="0.4">
      <c r="A30" s="172" t="s">
        <v>207</v>
      </c>
      <c r="C30" s="51"/>
      <c r="D30" s="51" t="s">
        <v>357</v>
      </c>
      <c r="E30" s="52"/>
    </row>
    <row r="31" spans="1:5" ht="75.5" customHeight="1" thickBot="1" x14ac:dyDescent="0.4">
      <c r="A31" s="121"/>
      <c r="B31" s="121"/>
      <c r="C31" s="121"/>
      <c r="D31" s="121"/>
      <c r="E31" s="121"/>
    </row>
    <row r="32" spans="1:5" ht="30" customHeight="1" x14ac:dyDescent="0.35">
      <c r="A32" s="166" t="s">
        <v>112</v>
      </c>
      <c r="B32" s="167"/>
      <c r="C32" s="167"/>
      <c r="D32" s="167"/>
      <c r="E32" s="168"/>
    </row>
    <row r="33" spans="1:5" ht="25" customHeight="1" x14ac:dyDescent="0.35">
      <c r="A33" s="180" t="s">
        <v>200</v>
      </c>
      <c r="B33" s="182" t="s">
        <v>201</v>
      </c>
      <c r="C33" s="182"/>
      <c r="D33" s="182" t="s">
        <v>1</v>
      </c>
      <c r="E33" s="183" t="s">
        <v>272</v>
      </c>
    </row>
    <row r="34" spans="1:5" ht="50" customHeight="1" x14ac:dyDescent="0.35">
      <c r="A34" s="184" t="s">
        <v>202</v>
      </c>
      <c r="B34" s="188">
        <f>'Phase 2 First Grade'!E20</f>
        <v>9.5</v>
      </c>
      <c r="C34" s="175" t="s">
        <v>210</v>
      </c>
      <c r="D34" s="82" t="s">
        <v>248</v>
      </c>
      <c r="E34" s="54" t="s">
        <v>360</v>
      </c>
    </row>
    <row r="35" spans="1:5" ht="50" customHeight="1" x14ac:dyDescent="0.35">
      <c r="A35" s="184" t="s">
        <v>203</v>
      </c>
      <c r="B35" s="188">
        <f>'Phase 2 First Grade'!E43</f>
        <v>16.5</v>
      </c>
      <c r="C35" s="175" t="s">
        <v>211</v>
      </c>
      <c r="D35" s="82" t="s">
        <v>250</v>
      </c>
      <c r="E35" s="54" t="s">
        <v>360</v>
      </c>
    </row>
    <row r="36" spans="1:5" ht="50" customHeight="1" x14ac:dyDescent="0.35">
      <c r="A36" s="184" t="s">
        <v>204</v>
      </c>
      <c r="B36" s="128">
        <f>'Phase 2 First Grade'!E58</f>
        <v>8.5</v>
      </c>
      <c r="C36" s="175" t="s">
        <v>212</v>
      </c>
      <c r="D36" s="82" t="s">
        <v>259</v>
      </c>
      <c r="E36" s="54" t="s">
        <v>360</v>
      </c>
    </row>
    <row r="37" spans="1:5" ht="50" customHeight="1" x14ac:dyDescent="0.35">
      <c r="A37" s="184" t="s">
        <v>213</v>
      </c>
      <c r="B37" s="128">
        <f>'Phase 2 First Grade'!E69</f>
        <v>4.5</v>
      </c>
      <c r="C37" s="175" t="s">
        <v>215</v>
      </c>
      <c r="D37" s="82" t="s">
        <v>249</v>
      </c>
      <c r="E37" s="54" t="s">
        <v>361</v>
      </c>
    </row>
    <row r="38" spans="1:5" ht="50" customHeight="1" x14ac:dyDescent="0.35">
      <c r="A38" s="184" t="s">
        <v>214</v>
      </c>
      <c r="B38" s="128">
        <f>'Phase 2 First Grade'!E87</f>
        <v>11</v>
      </c>
      <c r="C38" s="175" t="s">
        <v>220</v>
      </c>
      <c r="D38" s="82" t="s">
        <v>271</v>
      </c>
      <c r="E38" s="54" t="s">
        <v>360</v>
      </c>
    </row>
    <row r="39" spans="1:5" ht="25" customHeight="1" x14ac:dyDescent="0.35">
      <c r="A39" s="173"/>
      <c r="B39" s="186"/>
      <c r="C39" s="186"/>
      <c r="D39" s="189" t="s">
        <v>206</v>
      </c>
      <c r="E39" s="50" t="s">
        <v>360</v>
      </c>
    </row>
    <row r="40" spans="1:5" ht="284.5" customHeight="1" thickBot="1" x14ac:dyDescent="0.4">
      <c r="A40" s="187" t="s">
        <v>207</v>
      </c>
      <c r="B40" s="51"/>
      <c r="C40" s="51"/>
      <c r="D40" s="51" t="s">
        <v>358</v>
      </c>
      <c r="E40" s="52"/>
    </row>
    <row r="41" spans="1:5" ht="15" thickBot="1" x14ac:dyDescent="0.4">
      <c r="A41" s="121"/>
      <c r="B41" s="121"/>
      <c r="C41" s="121"/>
      <c r="D41" s="121"/>
      <c r="E41" s="121"/>
    </row>
    <row r="42" spans="1:5" ht="30" customHeight="1" x14ac:dyDescent="0.35">
      <c r="A42" s="166" t="s">
        <v>145</v>
      </c>
      <c r="B42" s="167"/>
      <c r="C42" s="167"/>
      <c r="D42" s="167" t="s">
        <v>359</v>
      </c>
      <c r="E42" s="168"/>
    </row>
    <row r="43" spans="1:5" ht="25" customHeight="1" x14ac:dyDescent="0.35">
      <c r="A43" s="180" t="s">
        <v>200</v>
      </c>
      <c r="B43" s="182" t="s">
        <v>201</v>
      </c>
      <c r="C43" s="182"/>
      <c r="D43" s="182" t="s">
        <v>1</v>
      </c>
      <c r="E43" s="183" t="s">
        <v>272</v>
      </c>
    </row>
    <row r="44" spans="1:5" ht="50" customHeight="1" x14ac:dyDescent="0.35">
      <c r="A44" s="184" t="s">
        <v>216</v>
      </c>
      <c r="B44" s="128">
        <f>'Phase 2 Second Grade'!E27</f>
        <v>16.5</v>
      </c>
      <c r="C44" s="175" t="s">
        <v>211</v>
      </c>
      <c r="D44" s="82" t="s">
        <v>250</v>
      </c>
      <c r="E44" s="54" t="s">
        <v>360</v>
      </c>
    </row>
    <row r="45" spans="1:5" ht="50" customHeight="1" x14ac:dyDescent="0.35">
      <c r="A45" s="184" t="s">
        <v>217</v>
      </c>
      <c r="B45" s="128">
        <f>'Phase 2 Second Grade'!E45</f>
        <v>12</v>
      </c>
      <c r="C45" s="175" t="s">
        <v>220</v>
      </c>
      <c r="D45" s="82" t="s">
        <v>260</v>
      </c>
      <c r="E45" s="54" t="s">
        <v>360</v>
      </c>
    </row>
    <row r="46" spans="1:5" ht="50" customHeight="1" x14ac:dyDescent="0.35">
      <c r="A46" s="184" t="s">
        <v>218</v>
      </c>
      <c r="B46" s="128">
        <f>'Phase 2 Second Grade'!E56</f>
        <v>4.5</v>
      </c>
      <c r="C46" s="175" t="s">
        <v>215</v>
      </c>
      <c r="D46" s="82" t="s">
        <v>249</v>
      </c>
      <c r="E46" s="54" t="s">
        <v>361</v>
      </c>
    </row>
    <row r="47" spans="1:5" ht="50" customHeight="1" x14ac:dyDescent="0.35">
      <c r="A47" s="185" t="s">
        <v>219</v>
      </c>
      <c r="B47" s="128">
        <f>'Phase 2 Second Grade'!E73</f>
        <v>10.5</v>
      </c>
      <c r="C47" s="175" t="s">
        <v>208</v>
      </c>
      <c r="D47" s="82" t="s">
        <v>245</v>
      </c>
      <c r="E47" s="54" t="s">
        <v>360</v>
      </c>
    </row>
    <row r="48" spans="1:5" ht="25" customHeight="1" x14ac:dyDescent="0.35">
      <c r="A48" s="173"/>
      <c r="B48" s="186"/>
      <c r="C48" s="186"/>
      <c r="D48" s="179" t="s">
        <v>206</v>
      </c>
      <c r="E48" s="50" t="s">
        <v>360</v>
      </c>
    </row>
    <row r="49" spans="1:5" ht="278" customHeight="1" thickBot="1" x14ac:dyDescent="0.4">
      <c r="A49" s="172" t="s">
        <v>207</v>
      </c>
      <c r="B49" s="51"/>
      <c r="C49" s="51"/>
      <c r="D49" s="51" t="s">
        <v>358</v>
      </c>
      <c r="E49" s="52"/>
    </row>
    <row r="50" spans="1:5" ht="14.5" customHeight="1" thickBot="1" x14ac:dyDescent="0.4">
      <c r="A50" s="121"/>
      <c r="B50" s="121"/>
      <c r="C50" s="121"/>
      <c r="D50" s="121"/>
      <c r="E50" s="121"/>
    </row>
    <row r="51" spans="1:5" ht="30" customHeight="1" x14ac:dyDescent="0.35">
      <c r="A51" s="166" t="s">
        <v>146</v>
      </c>
      <c r="B51" s="167"/>
      <c r="C51" s="167"/>
      <c r="D51" s="167" t="s">
        <v>359</v>
      </c>
      <c r="E51" s="168"/>
    </row>
    <row r="52" spans="1:5" ht="25" customHeight="1" x14ac:dyDescent="0.35">
      <c r="A52" s="180" t="s">
        <v>200</v>
      </c>
      <c r="B52" s="181" t="s">
        <v>201</v>
      </c>
      <c r="C52" s="181"/>
      <c r="D52" s="182" t="s">
        <v>1</v>
      </c>
      <c r="E52" s="183" t="s">
        <v>272</v>
      </c>
    </row>
    <row r="53" spans="1:5" ht="50" customHeight="1" x14ac:dyDescent="0.35">
      <c r="A53" s="173" t="s">
        <v>216</v>
      </c>
      <c r="B53" s="174">
        <f>'Phase 2 Third Grade'!E27</f>
        <v>15.5</v>
      </c>
      <c r="C53" s="175" t="s">
        <v>211</v>
      </c>
      <c r="D53" s="176" t="s">
        <v>251</v>
      </c>
      <c r="E53" s="54" t="s">
        <v>360</v>
      </c>
    </row>
    <row r="54" spans="1:5" ht="50" customHeight="1" x14ac:dyDescent="0.35">
      <c r="A54" s="173" t="s">
        <v>217</v>
      </c>
      <c r="B54" s="174">
        <f>'Phase 2 Third Grade'!E46</f>
        <v>13.5</v>
      </c>
      <c r="C54" s="177" t="s">
        <v>222</v>
      </c>
      <c r="D54" s="176" t="s">
        <v>252</v>
      </c>
      <c r="E54" s="54" t="s">
        <v>360</v>
      </c>
    </row>
    <row r="55" spans="1:5" ht="50" customHeight="1" x14ac:dyDescent="0.35">
      <c r="A55" s="173" t="s">
        <v>221</v>
      </c>
      <c r="B55" s="174">
        <f>'Phase 2 Third Grade'!E57</f>
        <v>4.5</v>
      </c>
      <c r="C55" s="177" t="s">
        <v>215</v>
      </c>
      <c r="D55" s="176" t="s">
        <v>249</v>
      </c>
      <c r="E55" s="54" t="s">
        <v>361</v>
      </c>
    </row>
    <row r="56" spans="1:5" ht="50" customHeight="1" x14ac:dyDescent="0.35">
      <c r="A56" s="173" t="s">
        <v>219</v>
      </c>
      <c r="B56" s="128">
        <f>'Phase 2 Third Grade'!E76</f>
        <v>13.5</v>
      </c>
      <c r="C56" s="177" t="s">
        <v>222</v>
      </c>
      <c r="D56" s="176" t="s">
        <v>253</v>
      </c>
      <c r="E56" s="54" t="s">
        <v>360</v>
      </c>
    </row>
    <row r="57" spans="1:5" ht="25" customHeight="1" x14ac:dyDescent="0.35">
      <c r="A57" s="173"/>
      <c r="B57" s="178"/>
      <c r="C57" s="178"/>
      <c r="D57" s="179" t="s">
        <v>206</v>
      </c>
      <c r="E57" s="31" t="s">
        <v>360</v>
      </c>
    </row>
    <row r="58" spans="1:5" ht="80" customHeight="1" thickBot="1" x14ac:dyDescent="0.4">
      <c r="A58" s="172" t="s">
        <v>207</v>
      </c>
      <c r="B58" s="51"/>
      <c r="C58" s="51"/>
      <c r="D58" s="51" t="s">
        <v>349</v>
      </c>
      <c r="E58" s="52"/>
    </row>
    <row r="59" spans="1:5" ht="15" thickBot="1" x14ac:dyDescent="0.4">
      <c r="A59" s="121"/>
      <c r="B59" s="121"/>
      <c r="C59" s="121"/>
      <c r="D59" s="121"/>
      <c r="E59" s="121"/>
    </row>
    <row r="60" spans="1:5" ht="30" customHeight="1" x14ac:dyDescent="0.35">
      <c r="A60" s="166" t="s">
        <v>192</v>
      </c>
      <c r="B60" s="167"/>
      <c r="C60" s="167"/>
      <c r="D60" s="167"/>
      <c r="E60" s="168"/>
    </row>
    <row r="61" spans="1:5" ht="25" customHeight="1" x14ac:dyDescent="0.35">
      <c r="A61" s="169" t="s">
        <v>200</v>
      </c>
      <c r="B61" s="170" t="s">
        <v>201</v>
      </c>
      <c r="C61" s="170"/>
      <c r="D61" s="170" t="s">
        <v>1</v>
      </c>
      <c r="E61" s="171" t="s">
        <v>272</v>
      </c>
    </row>
    <row r="62" spans="1:5" ht="50" customHeight="1" x14ac:dyDescent="0.35">
      <c r="A62" s="161" t="s">
        <v>192</v>
      </c>
      <c r="B62" s="128">
        <f>'Usability, Professional Dev.'!E14</f>
        <v>5</v>
      </c>
      <c r="C62" s="162" t="s">
        <v>223</v>
      </c>
      <c r="D62" s="146" t="s">
        <v>254</v>
      </c>
      <c r="E62" s="53" t="s">
        <v>360</v>
      </c>
    </row>
    <row r="63" spans="1:5" ht="25" customHeight="1" x14ac:dyDescent="0.35">
      <c r="A63" s="163"/>
      <c r="B63" s="164"/>
      <c r="C63" s="164"/>
      <c r="D63" s="165" t="s">
        <v>67</v>
      </c>
      <c r="E63" s="49" t="s">
        <v>360</v>
      </c>
    </row>
    <row r="64" spans="1:5" ht="80" customHeight="1" thickBot="1" x14ac:dyDescent="0.4">
      <c r="A64" s="160" t="s">
        <v>207</v>
      </c>
      <c r="B64" s="57"/>
      <c r="C64" s="57"/>
      <c r="D64" s="57"/>
      <c r="E64" s="58"/>
    </row>
    <row r="65" spans="1:5" ht="15" thickBot="1" x14ac:dyDescent="0.4">
      <c r="A65" s="121"/>
      <c r="B65" s="121"/>
      <c r="C65" s="121"/>
      <c r="D65" s="121"/>
      <c r="E65" s="121"/>
    </row>
    <row r="66" spans="1:5" ht="30" customHeight="1" x14ac:dyDescent="0.35">
      <c r="A66" s="166" t="s">
        <v>278</v>
      </c>
      <c r="B66" s="167"/>
      <c r="C66" s="167"/>
      <c r="D66" s="167"/>
      <c r="E66" s="168"/>
    </row>
    <row r="67" spans="1:5" ht="74" customHeight="1" x14ac:dyDescent="0.35">
      <c r="A67" s="169" t="s">
        <v>200</v>
      </c>
      <c r="B67" s="170" t="s">
        <v>201</v>
      </c>
      <c r="C67" s="170"/>
      <c r="D67" s="170" t="s">
        <v>288</v>
      </c>
      <c r="E67" s="171" t="s">
        <v>272</v>
      </c>
    </row>
    <row r="68" spans="1:5" ht="50" customHeight="1" x14ac:dyDescent="0.35">
      <c r="A68" s="161" t="s">
        <v>284</v>
      </c>
      <c r="B68" s="128">
        <f>'Usability, Professional Dev.'!E22</f>
        <v>1</v>
      </c>
      <c r="C68" s="162" t="s">
        <v>285</v>
      </c>
      <c r="D68" s="146" t="s">
        <v>287</v>
      </c>
      <c r="E68" s="53" t="s">
        <v>364</v>
      </c>
    </row>
    <row r="69" spans="1:5" ht="30" customHeight="1" x14ac:dyDescent="0.35">
      <c r="A69" s="163"/>
      <c r="B69" s="164"/>
      <c r="C69" s="164"/>
      <c r="D69" s="165" t="s">
        <v>67</v>
      </c>
      <c r="E69" s="49" t="s">
        <v>364</v>
      </c>
    </row>
    <row r="70" spans="1:5" ht="80" customHeight="1" thickBot="1" x14ac:dyDescent="0.4">
      <c r="A70" s="160" t="s">
        <v>207</v>
      </c>
      <c r="B70" s="57"/>
      <c r="C70" s="57"/>
      <c r="D70" s="57"/>
      <c r="E70" s="58"/>
    </row>
  </sheetData>
  <sheetProtection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8" orientation="landscape" horizontalDpi="4294967293" verticalDpi="4294967293" r:id="rId1"/>
  <headerFooter>
    <oddFooter>&amp;LJanuary 2020&amp;CCore Program Review&amp;RRating Summary</oddFooter>
  </headerFooter>
  <rowBreaks count="4" manualBreakCount="4">
    <brk id="31" max="16383" man="1"/>
    <brk id="41" max="16383" man="1"/>
    <brk id="50" max="16383" man="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Company>Colorado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Yetter, Tammy</dc:creator>
  <cp:lastModifiedBy>Calzadillas, Marisa</cp:lastModifiedBy>
  <cp:lastPrinted>2020-04-03T20:11:48Z</cp:lastPrinted>
  <dcterms:created xsi:type="dcterms:W3CDTF">2020-01-29T22:20:11Z</dcterms:created>
  <dcterms:modified xsi:type="dcterms:W3CDTF">2020-06-24T15:33:06Z</dcterms:modified>
</cp:coreProperties>
</file>