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cdecolorado-my.sharepoint.com/personal/yetter_t_cde_state_co_us/Documents/Desktop/2023-24 IP Reviews/1. Completed Program Rubrics/Rubric Ready for Vendor 3.22.24/Round 1 notifications/"/>
    </mc:Choice>
  </mc:AlternateContent>
  <xr:revisionPtr revIDLastSave="95" documentId="8_{E717C739-1423-438E-A896-CE4CFD6BDEA2}" xr6:coauthVersionLast="47" xr6:coauthVersionMax="47" xr10:uidLastSave="{28963778-F4F5-4805-B9EF-77E9A38A916C}"/>
  <bookViews>
    <workbookView xWindow="-28920" yWindow="-120" windowWidth="29040" windowHeight="15720" tabRatio="794" firstSheet="2" activeTab="9"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9" l="1"/>
  <c r="B8" i="9"/>
  <c r="E71" i="6"/>
  <c r="B7" i="9"/>
  <c r="E21" i="4"/>
  <c r="E82" i="5"/>
  <c r="E9" i="4"/>
  <c r="E20" i="4"/>
  <c r="E84" i="5"/>
  <c r="E85" i="5"/>
  <c r="E76" i="2"/>
  <c r="E77" i="2"/>
  <c r="C18" i="7"/>
  <c r="B6" i="9" s="1"/>
  <c r="E50" i="10"/>
  <c r="E49" i="10"/>
  <c r="E48" i="10"/>
  <c r="E41" i="10"/>
  <c r="E42" i="10"/>
  <c r="E43" i="10"/>
  <c r="E40" i="10"/>
  <c r="E30" i="10"/>
  <c r="E31" i="10"/>
  <c r="E32" i="10"/>
  <c r="E33" i="10"/>
  <c r="E34" i="10"/>
  <c r="E35" i="10"/>
  <c r="E29" i="10"/>
  <c r="E23" i="10"/>
  <c r="E24" i="10"/>
  <c r="E22" i="10"/>
  <c r="E16" i="10"/>
  <c r="E18" i="10" s="1"/>
  <c r="C12" i="7" s="1"/>
  <c r="E17" i="10"/>
  <c r="E15" i="10"/>
  <c r="E7" i="10"/>
  <c r="E8" i="10"/>
  <c r="E9" i="10"/>
  <c r="E10" i="10"/>
  <c r="E6" i="10"/>
  <c r="E10" i="4"/>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B15" i="9"/>
  <c r="B14" i="9"/>
  <c r="B12" i="9"/>
  <c r="E22" i="4" l="1"/>
  <c r="B68" i="7" s="1"/>
  <c r="E14" i="4"/>
  <c r="B62" i="7" s="1"/>
  <c r="E76" i="3"/>
  <c r="B56" i="7" s="1"/>
  <c r="E57" i="3"/>
  <c r="B55" i="7" s="1"/>
  <c r="E46" i="3"/>
  <c r="B54" i="7" s="1"/>
  <c r="E27" i="3"/>
  <c r="B53" i="7" s="1"/>
  <c r="E73" i="6"/>
  <c r="B47" i="7" s="1"/>
  <c r="E56" i="6"/>
  <c r="B46" i="7" s="1"/>
  <c r="E45" i="6"/>
  <c r="B45" i="7" s="1"/>
  <c r="E87" i="5"/>
  <c r="B38" i="7" s="1"/>
  <c r="E69" i="5"/>
  <c r="B37" i="7" s="1"/>
  <c r="E58" i="5"/>
  <c r="B36" i="7" s="1"/>
  <c r="E27" i="6"/>
  <c r="B44" i="7" s="1"/>
  <c r="E43" i="5"/>
  <c r="B35" i="7" s="1"/>
  <c r="E20" i="5"/>
  <c r="B34" i="7" s="1"/>
  <c r="E79" i="2"/>
  <c r="B28" i="7" s="1"/>
  <c r="E65" i="2"/>
  <c r="B27" i="7" s="1"/>
  <c r="E49" i="2"/>
  <c r="B26" i="7" s="1"/>
  <c r="E21" i="2"/>
  <c r="B25" i="7" s="1"/>
  <c r="E51" i="10"/>
  <c r="C16" i="7" s="1"/>
  <c r="E44" i="10"/>
  <c r="C15" i="7" s="1"/>
  <c r="E36" i="10"/>
  <c r="C14" i="7" s="1"/>
  <c r="E25" i="10"/>
  <c r="C13" i="7" s="1"/>
  <c r="E11" i="10"/>
  <c r="C11" i="7" s="1"/>
  <c r="B58" i="10" l="1"/>
  <c r="C17" i="7" s="1"/>
</calcChain>
</file>

<file path=xl/sharedStrings.xml><?xml version="1.0" encoding="utf-8"?>
<sst xmlns="http://schemas.openxmlformats.org/spreadsheetml/2006/main" count="961" uniqueCount="390">
  <si>
    <t>READ Act</t>
  </si>
  <si>
    <t>Request for Advisory List Submissions</t>
  </si>
  <si>
    <t>Part II - Program Review</t>
  </si>
  <si>
    <t>Core Instructional Programming</t>
  </si>
  <si>
    <t>2023-2024</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</si>
  <si>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</si>
  <si>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</si>
  <si>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</si>
  <si>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</si>
  <si>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</si>
  <si>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</si>
  <si>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</si>
  <si>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</si>
  <si>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Fully Met or Met</t>
  </si>
  <si>
    <t>Items marked as Fully Met should have evidence of all components of the criteria throughout the program. Reviewers are encouraged to note evidence and feedback for the publisher.</t>
  </si>
  <si>
    <t>Items marked as Fully Met or Met will receive a score of 1.</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</si>
  <si>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</si>
  <si>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</si>
  <si>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Items marked as Partially Met will receive a score of 0.5.</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</si>
  <si>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</si>
  <si>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</si>
  <si>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Items marked Not met will receive a score of 0.</t>
  </si>
  <si>
    <t>Core Program Review Rubric</t>
  </si>
  <si>
    <t>Phase 1: Required Features of Scientifically-Based or Evidence Based Core Reading Programs</t>
  </si>
  <si>
    <r>
      <t xml:space="preserve">Section 1: Research Alignment - The program reflects current and confirmed research in reading and cognitive science.
</t>
    </r>
    <r>
      <rPr>
        <b/>
        <i/>
        <sz val="12"/>
        <color theme="1"/>
        <rFont val="Calibri"/>
        <family val="2"/>
        <scheme val="minor"/>
      </rPr>
      <t xml:space="preserve">Must receive one point for each criterion in Section 1 in order to move forward to Phase 2 review. </t>
    </r>
  </si>
  <si>
    <t>Rating</t>
  </si>
  <si>
    <t>Evidence/Feedback</t>
  </si>
  <si>
    <t>Score</t>
  </si>
  <si>
    <t>For the grades for which the program is submitted, the program must include evidence of alignment to ESSA Evidence Level 1, 2, 3 or 4. If Level 4, then a logic model must be submitted.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</si>
  <si>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</si>
  <si>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 xml:space="preserve">There is an obvious emphasis on teaching and learning the five essential early literacy skills. </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</si>
  <si>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</si>
  <si>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</si>
  <si>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</si>
  <si>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All points needed to move to Phase 2 review.</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</si>
  <si>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</si>
  <si>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</si>
  <si>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</si>
  <si>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</si>
  <si>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</si>
  <si>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</si>
  <si>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</si>
  <si>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</si>
  <si>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</si>
  <si>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t>Advanced skills are not introduced before students have been taught pre-requisite skills.</t>
  </si>
  <si>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</si>
  <si>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Total Met Section 3:</t>
  </si>
  <si>
    <t>Section 4:   Systematic &amp; Cumulative Instruction – The structured lesson format includes a plan, procedure, or routine that is carried through the sequence of teaching skills.</t>
  </si>
  <si>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</si>
  <si>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</si>
  <si>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</si>
  <si>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</si>
  <si>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</si>
  <si>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</si>
  <si>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</si>
  <si>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Total Met Section 4:</t>
  </si>
  <si>
    <t>out of 7</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</si>
  <si>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</si>
  <si>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</si>
  <si>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</si>
  <si>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</si>
  <si>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</si>
  <si>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Total Met Section 5:</t>
  </si>
  <si>
    <t>out of 4</t>
  </si>
  <si>
    <t>Section 6:   Related Elements – The program contains features that are optimal for delivering effective instruction.</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</si>
  <si>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</si>
  <si>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</si>
  <si>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Explicit links to state standards and grade level expectations.</t>
  </si>
  <si>
    <t>Total Met Section 6:</t>
  </si>
  <si>
    <t>Rating Summary</t>
  </si>
  <si>
    <t>Total Points</t>
  </si>
  <si>
    <t>Criteria</t>
  </si>
  <si>
    <t>To move forward, a program must be marked as "Met" in all criteria in Section 1 as well as receive a score of 20 points or higher.</t>
  </si>
  <si>
    <t>20-25 points = program moves to Phase 2</t>
  </si>
  <si>
    <t>out of 25 points</t>
  </si>
  <si>
    <t>0-19 points = program doesn't move to Phase 2</t>
  </si>
  <si>
    <t>Decision</t>
  </si>
  <si>
    <t xml:space="preserve">Phase 2: Required Instructional Practices for Teaching Essential Early Literacy Skills </t>
  </si>
  <si>
    <t>Kindergarten</t>
  </si>
  <si>
    <t xml:space="preserve">Section 1: Phonological and Phonemic Awareness </t>
  </si>
  <si>
    <t>In the core instructional program…</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</si>
  <si>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</si>
  <si>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new skills are explicitly modeled using multiple unambiguous examples, where the new skill is introduced, defined and/or explained, a model or demonstration is provided, students are given opportunity to practice orally with immediate corrective feedback</t>
  </si>
  <si>
    <t>students are taught strategies to demonstrate and practice how sounds are connected to letters (e.g. phoneme-grapheme mapping) (working toward understanding of the alphabetic principle)</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</si>
  <si>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</si>
  <si>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</si>
  <si>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</si>
  <si>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</si>
  <si>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</si>
  <si>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</si>
  <si>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</si>
  <si>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</si>
  <si>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</si>
  <si>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</si>
  <si>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</si>
  <si>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</si>
  <si>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</si>
  <si>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</si>
  <si>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</si>
  <si>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</si>
  <si>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</si>
  <si>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</si>
  <si>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</si>
  <si>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</si>
  <si>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easily confused letters, letter-sounds and words (those that look or sound similar) are not taught in close sequence but are separated in time</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</si>
  <si>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</si>
  <si>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</si>
  <si>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</si>
  <si>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</si>
  <si>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</si>
  <si>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</si>
  <si>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</si>
  <si>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</si>
  <si>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</si>
  <si>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</si>
  <si>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</si>
  <si>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</si>
  <si>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</si>
  <si>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</si>
  <si>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out of 23</t>
  </si>
  <si>
    <t>Section 3: Vocabulary</t>
  </si>
  <si>
    <t xml:space="preserve">there is a detailed scope and sequence of vocabulary skills </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</si>
  <si>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</si>
  <si>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</si>
  <si>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</si>
  <si>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</si>
  <si>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</si>
  <si>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</si>
  <si>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</si>
  <si>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</si>
  <si>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</si>
  <si>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out of 11</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</si>
  <si>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</si>
  <si>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</si>
  <si>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</si>
  <si>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</si>
  <si>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</si>
  <si>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</si>
  <si>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</si>
  <si>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the specific content knowledge students will learn throughout the year is clearly stated, mapped out across the year, and prepares students for later grades</t>
  </si>
  <si>
    <t>complex topics are introduced in a carefully planned sequence through teachers reading aloud, discussions, and projects, starting with a basic introduction and building towards a deeper understanding</t>
  </si>
  <si>
    <t>differentiation of listening comprehension instruction is linked to assessment data, with flexible grouping based on students’ needs and progress.</t>
  </si>
  <si>
    <t>out of 9</t>
  </si>
  <si>
    <t>First Grade</t>
  </si>
  <si>
    <t>there is a detailed scope and sequence of phonological and phonemic awareness skills that progress from easier to more difficult, culminating in advanced skills such as addition, deletion and substitution of phonemes</t>
  </si>
  <si>
    <t>movement and/or manipulatives are used to make sounds in words concrete to demonstrate and practice how sounds are connected to letters (e.g. phoneme-grapheme mapping) (working toward understanding of the alphabetic principle)</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</si>
  <si>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</si>
  <si>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</si>
  <si>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</si>
  <si>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</si>
  <si>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</si>
  <si>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</si>
  <si>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</si>
  <si>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</si>
  <si>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</si>
  <si>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</si>
  <si>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out of 18</t>
  </si>
  <si>
    <t>new words are integrated into sentences and students are prompted to use them in sentences</t>
  </si>
  <si>
    <t>students are exposed to a wide range of words through reading aloud from a wide range of stories and informational text</t>
  </si>
  <si>
    <t>out of 10</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</si>
  <si>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</si>
  <si>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</si>
  <si>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</si>
  <si>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</si>
  <si>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</si>
  <si>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</si>
  <si>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</si>
  <si>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out of 6</t>
  </si>
  <si>
    <t>Section 5: Listening and Reading Comprehension</t>
  </si>
  <si>
    <t>a clear scope and sequence guides comprehension instruction, in which the goal of the comprehension unit is explicitly stated and in which the ideas follow a logical order</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</si>
  <si>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</si>
  <si>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</si>
  <si>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</si>
  <si>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</si>
  <si>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</si>
  <si>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</si>
  <si>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</si>
  <si>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</si>
  <si>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has an explicit structure (obvious beginning, middle and end)</t>
  </si>
  <si>
    <t>differentiation of comprehension instruction is linked to assessment data, with flexible grouping based on students’ needs and progress</t>
  </si>
  <si>
    <t>out of 13</t>
  </si>
  <si>
    <t>Second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</si>
  <si>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</si>
  <si>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</si>
  <si>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</si>
  <si>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</si>
  <si>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</si>
  <si>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</si>
  <si>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</si>
  <si>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</si>
  <si>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</si>
  <si>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</si>
  <si>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there are multiple opportunities to read the previously learned regular and irregular words in the context of controlled text (also known as decodable text)</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</si>
  <si>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</si>
  <si>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</si>
  <si>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</si>
  <si>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</si>
  <si>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</si>
  <si>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</si>
  <si>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</si>
  <si>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</si>
  <si>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</si>
  <si>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</si>
  <si>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</si>
  <si>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</si>
  <si>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</si>
  <si>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</si>
  <si>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</si>
  <si>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</si>
  <si>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</si>
  <si>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</si>
  <si>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differentiation of reading comprehension instruction is linked to assessment data, with flexible grouping based on students’ needs and progress</t>
  </si>
  <si>
    <t xml:space="preserve">Third Grade </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</si>
  <si>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</si>
  <si>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</si>
  <si>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</si>
  <si>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</si>
  <si>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spelling (encoding) is integrated with the phonics instruction</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</si>
  <si>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</si>
  <si>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</si>
  <si>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</si>
  <si>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</si>
  <si>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out of 14</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</si>
  <si>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</si>
  <si>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</si>
  <si>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background knowledge necessary to understand text, that will be read to or by students, is explicitly taught or activated</t>
  </si>
  <si>
    <t>text used for reading comprehension instruction uses:
·       familiar vocabulary
·       only words students can read accurately
·       previously learned content knowledge
·       more complex sentence structure
·       longer passages</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</si>
  <si>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</si>
  <si>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</si>
  <si>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</si>
  <si>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</si>
  <si>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 and Professional Development</t>
  </si>
  <si>
    <t>Section 5: Usability </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</si>
  <si>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</si>
  <si>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</si>
  <si>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</si>
  <si>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</si>
  <si>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</si>
  <si>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Section 6: Professional Development</t>
  </si>
  <si>
    <t>Professional Development 
·       Professional development and coaching are available to support implementing the program with fidelity.</t>
  </si>
  <si>
    <t>Professional Development – Program Specific Advisory List
·       Meets statute criteria
·       Assurances signed</t>
  </si>
  <si>
    <t>out of 2</t>
  </si>
  <si>
    <t>Core Program Ratings Summary</t>
  </si>
  <si>
    <t xml:space="preserve">For a grade level to be rated as Meets Expectations, all but one section must be rated as Meets Expectations. 
</t>
  </si>
  <si>
    <t>That single section must receive the rating Meets or Partially Meets.</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</si>
  <si>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</si>
  <si>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</si>
  <si>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</si>
  <si>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Section</t>
  </si>
  <si>
    <t>Point Total</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</si>
  <si>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</si>
  <si>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</si>
  <si>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</si>
  <si>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</si>
  <si>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</si>
  <si>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</si>
  <si>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</si>
  <si>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Recommendation</t>
  </si>
  <si>
    <t>1: Phonological and Phonemic Awareness</t>
  </si>
  <si>
    <t>out of 12 points</t>
  </si>
  <si>
    <t>10 - 12 points = Meets Expectations
6 - 9 points = Partially Meets Expectations
0 - 5 points = Doesn’t Meet Expectations</t>
  </si>
  <si>
    <t>2: Phonics and Word Study</t>
  </si>
  <si>
    <t>out of 23 points</t>
  </si>
  <si>
    <t>18 - 23 points = Meets Expectations
11 - 17 points = Partially Meets Expectations
0 - 10 points = Doesn’t Meet Expectations</t>
  </si>
  <si>
    <t>3: Vocabulary</t>
  </si>
  <si>
    <t>out of 11 points</t>
  </si>
  <si>
    <t>9 – 11 points = Meets Expectations
6 - 8 points = Partially Meets Expectations
0 - 5 points = Doesn’t Meet Expectations</t>
  </si>
  <si>
    <t>4: Listening Comprehension</t>
  </si>
  <si>
    <t>out of 9 points</t>
  </si>
  <si>
    <t>7 - 9 points = Meets Expectations
4 - 6 points = Partially Meets Expectations
0 - 3 points = Doesn’t Meet Expectations</t>
  </si>
  <si>
    <t>Grade Level Rating</t>
  </si>
  <si>
    <t>Reviewer Comments</t>
  </si>
  <si>
    <t>8 - 11 points = Meets Expectations
6 - 7 points = Partially Meets Expectations
0 - 5 points = Doesn’t Meet Expectations</t>
  </si>
  <si>
    <t>out of 18 points</t>
  </si>
  <si>
    <t>15 - 18 points = Meets Expectations
9 - 14 points = Partially Meets Expectations
0 - 8 points = Doesn’t Meet Expectations</t>
  </si>
  <si>
    <t>out of 10 points</t>
  </si>
  <si>
    <t>8 - 10 points = Meets Expectations
5 - 7 points = Partially Meets Expectations
0 - 4 points = Doesn’t Meet Expectations</t>
  </si>
  <si>
    <t>4: Text Reading and Fluency</t>
  </si>
  <si>
    <t>out of 6 points</t>
  </si>
  <si>
    <t>5 - 6 points = Meets Expectations
3 - 4 points = Partially Meets Expectations
0 - 2 points = Doesn’t Meet Expectations</t>
  </si>
  <si>
    <t>5: Reading Comprehension</t>
  </si>
  <si>
    <t>out of 13 points</t>
  </si>
  <si>
    <t>10 - 13 points = Meets Expectations
6 - 9 points = Partially Meets Expectations
0 - 5 points = Doesn’t Meet Expectations</t>
  </si>
  <si>
    <t>1: Phonics and Word Study</t>
  </si>
  <si>
    <t>2: Vocabulary</t>
  </si>
  <si>
    <t>10 - 13 points = Meets Expectations
7 – 9 points = Partially Meets Expectations
0 - 6 points = Doesn’t Meet Expectations</t>
  </si>
  <si>
    <t>3: Text Reading and Fluency</t>
  </si>
  <si>
    <t>4: Reading Comprehension</t>
  </si>
  <si>
    <t>Third Grade</t>
  </si>
  <si>
    <t>14 - 18 points = Meets Expectations
9 - 13 points = Partially Meets Expectations
0 - 8 points = Doesn’t Meet Expectations</t>
  </si>
  <si>
    <t>out of 14 points</t>
  </si>
  <si>
    <t>11 - 14 points = Meets Expectations
7 - 10 points = Partially Meets Expectations
0 - 9 points = Doesn’t Meet Expectations</t>
  </si>
  <si>
    <t xml:space="preserve">3 :Text Reading and Fluency  </t>
  </si>
  <si>
    <t>11 - 14 points = Meets Expectations
7 - 10 points = Partially Meets Expectations
0 - 6 points = Doesn’t Meet Expectations</t>
  </si>
  <si>
    <t>Usability</t>
  </si>
  <si>
    <t>out of 5 points</t>
  </si>
  <si>
    <t>4 - 5 points = Meets Expectations
3 points = Partially Meets Expectations
0 - 2 points = Doesn’t Meet Expectations</t>
  </si>
  <si>
    <t xml:space="preserve">Professional Development </t>
  </si>
  <si>
    <t xml:space="preserve">Professional Development meets the criteria for further review by the Department for inclusion on the Professional Development Advisory List. </t>
  </si>
  <si>
    <t>Professional Development</t>
  </si>
  <si>
    <t>out of 2 points</t>
  </si>
  <si>
    <t>2 points = Meets Expectations
0 - 1 points = Doesn’t Meet Expectations</t>
  </si>
  <si>
    <t>Core Program Final Summary</t>
  </si>
  <si>
    <t>Program Name, Publisher, Publication Year</t>
  </si>
  <si>
    <t>Review Team</t>
  </si>
  <si>
    <t>Phase 1</t>
  </si>
  <si>
    <t>Phase 2</t>
  </si>
  <si>
    <t>Grade</t>
  </si>
  <si>
    <t>Overall</t>
  </si>
  <si>
    <t>Met</t>
  </si>
  <si>
    <t xml:space="preserve">The ELSR Team will note the appropriate statement based on the ESSA review and information provided in the application.
 This program has an aligned study that meets ESSA Levels 1, 2 or 3
This program does not have an aligned study </t>
  </si>
  <si>
    <t>Clear skill progression is outlined.</t>
  </si>
  <si>
    <t>The scope and sequence documents provided clearly articulate when skills are taught within and across grades.</t>
  </si>
  <si>
    <t>Clear lesson formats are presented for each literacy component addressed by the combination of programs.</t>
  </si>
  <si>
    <t>Highly detailed instructional routines and scripted lessons evidenced in each connected program.</t>
  </si>
  <si>
    <t>Not met</t>
  </si>
  <si>
    <t>Evidence provided that each routine includes guided language and demonstration or modeling throughout.</t>
  </si>
  <si>
    <t>Evidence provided that meet this criterion for each program.</t>
  </si>
  <si>
    <t>Daily schedule of lessons along with notes about timing are included in each program.</t>
  </si>
  <si>
    <t>Evidence provided that teacher instruction occurs prior to student practice or independent work.</t>
  </si>
  <si>
    <t>Instructional routines are clear and consistent across each program.</t>
  </si>
  <si>
    <t>Detailed implementation resources are provided within the programs.</t>
  </si>
  <si>
    <t>detailed evidence provided that meet this criterion.</t>
  </si>
  <si>
    <t>Routines and procedures are consistent within each program.</t>
  </si>
  <si>
    <t>Evidence provided within the application that foundational skills and higher order skills are linked within each program.</t>
  </si>
  <si>
    <t>Extensive resources provided in the application to meet this criterion.</t>
  </si>
  <si>
    <t>Each program contains evidence of high levels of engagement, a variety of strategies to promote participation and predictable routines.</t>
  </si>
  <si>
    <t>Links to CAS provided within the application materials.</t>
  </si>
  <si>
    <t>Fully met</t>
  </si>
  <si>
    <t>Partially met</t>
  </si>
  <si>
    <t>Evidence provided for this indicator demonstrated that isolating initial sounds is a focus in the program. However, reviewers did not find evidence that isolating final sounds and then medial sounds is specifically addressed.</t>
  </si>
  <si>
    <t>As evidenced in the scope and sequence</t>
  </si>
  <si>
    <t>New words are introduced with examples and opportunities for students to explore the meaning. However, evidence was not clearly provided to show that words are consistently introduced explicitly with a provided student-friendly definition.</t>
  </si>
  <si>
    <t>Opportunities for reviewing vocabulary are present; however, they are not necessarily cumulative in nature.</t>
  </si>
  <si>
    <t>Vocabuary assessments are provided throughout the units; however, there is little guidance provided for how to use the data to differentiate instruction or group students based on needs and progress.</t>
  </si>
  <si>
    <t>A specific scope and sequence for vocabulary was not located; however, Appendix B provided evidence that vocabulary is attended to throughout the curriculum. Lists of words taught indirectly and directly along with a focus on expanding word knowledge (multiple meanings, shades of meaning, synonyms and antonyms, etc) are provided throughout the materials.</t>
  </si>
  <si>
    <t>Opportunities to assess students are built into each module with various methods; however, it is unclear how teachers will use assessment data to differentiate instruction or group students.</t>
  </si>
  <si>
    <t>The phonics lesson format includes most of the bulleted components in this criterion; however, reviewers were unable to located the decodable passages referenced in the application as well as when/where those decodables are used within the program.</t>
  </si>
  <si>
    <t>Words, phrases and practice sentences were referenced within the unit lessons and evidenced in the student workbooks provided to reviewers. Although decodable texts are clearly part of the program, reviewers were unable to locate the decodable texts within the materials provided.</t>
  </si>
  <si>
    <t>Decodable text passages are mentioned in the application and in the unit planner. However, reviewers were unable to locate the passages within the materials provided for the review or when to use the decodables for practice within the lessons in Blast.</t>
  </si>
  <si>
    <t>Evidence was provided that vocabulary instruction includes the components listed in the criterion; however, it is not clear to reviewers when in the curriculum students access the Reading Playground for vocabulary, whether it is a required component, or how it connects to other parts of the curriculum.</t>
  </si>
  <si>
    <t>Vocabuary assessments are provided throughout the units; however, there is little guidance provided for how to use the data to differentiate instruction or group students based on needs and progress. Reviewers note that evidence of vocabulary assessment used for grouping was located in the Reading Playground app; however the vendor did not list this tool in the application for this criterion and it is unclear how/when this app is used when delivering the curriculum.</t>
  </si>
  <si>
    <t>Reviewers located phrase and sentence level practice, and the vendor indicated that aligned decodable passages are part of the program. However, reviewers were unable to locate the decodable texts within the materials and narrative provided in the application.</t>
  </si>
  <si>
    <t>Fluency building is part of the curriculum; however, reviewers were unable to access the decodable passages used in the program in order to determine if this criterion was fully met.</t>
  </si>
  <si>
    <t>Reviewers saw evidence that decodables are part of the program but were unable to access the decodables to appropriately score this criterion.</t>
  </si>
  <si>
    <t>Assessments are available within the program and there is some evidence that tools are available for grouping students; however, the narrative provided in the application did not clearly point out specific evidence for reviewers to look at, nor was access provided to reviewers for the online Grouping Matrix mentioned in the narrative.</t>
  </si>
  <si>
    <t>Evidence was provided that the components of story structure are addressed within the curriculum lessons, the examples provided did not clearly show that teachers are modeling or thinking aloud during the lessons.</t>
  </si>
  <si>
    <t>Comprehension assessment is provided throughout  the program and evidence is provided of "next steps" that allow for addressing students' needs.</t>
  </si>
  <si>
    <t>Specific evidence to meet this criterion was not provided in the application. The vendor provided a narrative description that did not allow reviewers to efficiently locate evidence within the curriculum.</t>
  </si>
  <si>
    <t>A variety of assessments are provided within the program; however, the narrative description provided in the application does not provide clear evidence for how assesment data is used to group students based on their needs.</t>
  </si>
  <si>
    <t xml:space="preserve">Lessons provide evidence that spelling instruction is integrated with phonics instruction; however, the materials indicated in the narrative for this criterion were not located by reviewers. </t>
  </si>
  <si>
    <t>Reviewers were able to observe some evidence to meet this criterion within the program; however, the application only provided a narrative and not direct examples to be able to mark this criterion fully met.</t>
  </si>
  <si>
    <t>Evidence provided for this criterion in the application was not sufficient to score this criterion. Vendor provided a narrative and examples related to student's oral reading practice opportunities.</t>
  </si>
  <si>
    <t>It is clear that assessments of oral reading fluency are available in the program and that there is a tool available to support grouping students; hwoever, reviewers were not provided access to the Grouping Matrix to determine how it is used within the program.</t>
  </si>
  <si>
    <t>Text complexity document for Wit and Wisdom provides a clear rationale for how the tests were selected, analyzed and chosen for the program.</t>
  </si>
  <si>
    <t>A variety of assessments of comprehension are provided within the program; however, it is unclear from the narrative provided how assessment data is linked to differention or groupings based on students' needs.</t>
  </si>
  <si>
    <t>The phonics lesson format includes most of the bulleted components in this criterion; however, reviewers were unable to locate  when/where the  decodables referenced are used within the program. It should be noted that the vendor provided a narrative description rather than directly pointing to evidence within the program.</t>
  </si>
  <si>
    <t xml:space="preserve">Book lists provided within Wit and Wisdom </t>
  </si>
  <si>
    <t>Evidence of word lists, phrase and sentence reading provided. Reviewers were unable to locate the decodable text passages indicated in the application for Countdown.</t>
  </si>
  <si>
    <t>Reviewers were able to observe the phrases and sentences for reading in the student workbook but were unable to locate the decodable passages mentioned in the application.</t>
  </si>
  <si>
    <t>Decodable passages are clearly included in the program; however, the reviewers were unable to located the passages included Countdown.</t>
  </si>
  <si>
    <t>Meets Expectations</t>
  </si>
  <si>
    <t>Partially Meets Expectations</t>
  </si>
  <si>
    <t>The phonics lesson format includes most of the bulleted components in this criterion; however, reviewers were unable to locate  when/where the decodables referenced are used within the program. It should be noted that the vendor provided a narrative description rather than directly pointing to evidence within the program.</t>
  </si>
  <si>
    <t>The evidence provided in the application for this criterion did not sufficiently show explicit instruction while addressing these elements.</t>
  </si>
  <si>
    <t xml:space="preserve">The evidence provided in the application for this criterion did not sufficiently show explicit instruction while addressing these elements. </t>
  </si>
  <si>
    <t>The intentional connection of three program components (Wit and Wisdom, Really Great Reading and Geodes) emphasizes all of the early literacy components.</t>
  </si>
  <si>
    <t>Structured literacy instruction in Really Great Reading.</t>
  </si>
  <si>
    <t xml:space="preserve">Really Great Reading program explicitly teaches word recognition through a speech-to-print approach. </t>
  </si>
  <si>
    <t>Really Great Reading Countdown, Blast and HD Word each have a detailed scope and sequence with a progression from easier to harder skills. Wit and Wisdom provides detailed Module Maps. A scope and sequence is provided that demonstrates how the three components work together to form a complete core program.</t>
  </si>
  <si>
    <t>Really Great Reading provides opportunities for whole and small group instruction. Wit and Wisdom highlights in each lesson when students will work whole group, in pairs, individually, etc.</t>
  </si>
  <si>
    <t xml:space="preserve">Really Great Reading provides resources for differentiation, and Wit and Wisdom provides specific scaffolds to ensure access to the content. </t>
  </si>
  <si>
    <t>Really Great Reading provides a variety of assessments and progress monitoring tools and guidance for data-based decision making. Wit and Wisdom includes formative and summative assessments in various forms and a variety of reports for teachers, students, administrators, etc.</t>
  </si>
  <si>
    <t xml:space="preserve">Evidence provided, with specific references to research aligned with the Science of Reading.
Citations include Adams, Fisher &amp; Frey, Graham &amp; Perin, Liben, Pearson, Shanahan, and Willingham. </t>
  </si>
  <si>
    <t xml:space="preserve">Countdown Teacher Guides 2 and 3 were not provided for the review. Evidence for the cumulative review throughout all units could not be determined. </t>
  </si>
  <si>
    <t>The evidence provided in the application indicates background knowledge is partially addressed, but the examples provided do not  show explicit teaching of background knowledge.</t>
  </si>
  <si>
    <t>The evidence provided in the application for this criterion did not sufficiently show explicit instruction while addressing these elements in this criterion.</t>
  </si>
  <si>
    <t xml:space="preserve">Reviewers were able to observe some evidence to meet this criterion within the program; however, the application provided a narrative and not direct examples within the materials. </t>
  </si>
  <si>
    <t>Specific evidence to meet this criterion was not provided in the application. The vendor provided a narrative description that did not allow reviewers to locate evidence within the curriculum.</t>
  </si>
  <si>
    <t>The vendor locates to location of Heart Word Magic for instruction; however, reviewers were unable to access the HD Word Online Supply Room to review.</t>
  </si>
  <si>
    <t xml:space="preserve">The evidence provided in the application for this criterion did not show explicit instruction while addressing these elements. </t>
  </si>
  <si>
    <t xml:space="preserve">Virtual Implementation Training Courses and on-demand webinars are available. </t>
  </si>
  <si>
    <t>Each program individually is well organized and easy to navigate. There is limited guidance provided on how the three programs intersect. Further, there is no indication in the application of how Geodes is used for instruction in connection with the other two programs.</t>
  </si>
  <si>
    <t>Each program's teacher editions individually are concise and easy to manage. There is limited guidance provided on how the three programs intersect. Further, there is no indication in the application of how Geodes is used for instruction in connection with the other two programs.</t>
  </si>
  <si>
    <t>The reading selections for Wit and Wisdom are front and center in the program. However, reviewers found it difficult to locate decodable texts and where there are used with the Really Great Reading component, and the Geodes component was not integrated into the application at all.</t>
  </si>
  <si>
    <t xml:space="preserve">Each program component is designed to be completed within a regular school year. Documents that from the vendor on how much total time (daily and throughout the year) it would take to effectively pace the lessons using the multiple components are critical in implementing the core program effectively. </t>
  </si>
  <si>
    <t>It is clear that assessments of oral reading fluency are available in the program and that there is a tool available to support grouping students; however, reviewers were not provided access to the Grouping Matrix to determine how it is used within the program.</t>
  </si>
  <si>
    <t>Team 8, 3/5/24</t>
  </si>
  <si>
    <t>Great Minds PBC, Wit and Wisdom with Really Great Reading and Geodes,  2023</t>
  </si>
  <si>
    <r>
      <rPr>
        <b/>
        <sz val="12"/>
        <color theme="1"/>
        <rFont val="Calibri"/>
        <family val="2"/>
        <scheme val="minor"/>
      </rPr>
      <t>Recommended:</t>
    </r>
    <r>
      <rPr>
        <sz val="12"/>
        <color theme="1"/>
        <rFont val="Calibri"/>
        <family val="2"/>
        <scheme val="minor"/>
      </rPr>
      <t xml:space="preserve"> Grades K-3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</si>
</sst>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
      <b/>
      <i/>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s>
  <cellStyleXfs count="1">
    <xf numFmtId="0" fontId="0" fillId="0" borderId="0"/>
  </cellStyleXfs>
  <cellXfs count="164">
    <xf numFmtId="0" fontId="0" fillId="0" borderId="0" xfId="0"/>
    <xf numFmtId="0" fontId="0" fillId="0" borderId="0" xfId="0" applyAlignment="1">
      <alignment wrapText="1"/>
    </xf>
    <xf numFmtId="0" fontId="0" fillId="0" borderId="0" xfId="0" applyAlignment="1">
      <alignment horizontal="center"/>
    </xf>
    <xf numFmtId="0" fontId="3" fillId="0" borderId="0" xfId="0" applyFont="1"/>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3" fillId="0" borderId="0" xfId="0" applyFont="1" applyAlignment="1">
      <alignment wrapText="1"/>
    </xf>
    <xf numFmtId="0" fontId="4" fillId="0" borderId="0" xfId="0" applyFont="1" applyAlignment="1">
      <alignment horizontal="center" vertical="center" wrapText="1"/>
    </xf>
    <xf numFmtId="0" fontId="2" fillId="0" borderId="14"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9"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4" fillId="0" borderId="0" xfId="0" applyFont="1" applyAlignment="1">
      <alignment horizontal="center"/>
    </xf>
    <xf numFmtId="0" fontId="3" fillId="0" borderId="2" xfId="0" applyFont="1" applyBorder="1" applyAlignment="1" applyProtection="1">
      <alignment horizontal="left" vertical="top" wrapText="1"/>
      <protection locked="0"/>
    </xf>
    <xf numFmtId="0" fontId="2" fillId="0" borderId="13" xfId="0" applyFont="1" applyBorder="1" applyAlignment="1">
      <alignment horizontal="center" vertical="center" wrapText="1"/>
    </xf>
    <xf numFmtId="0" fontId="4"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vertical="top" wrapText="1"/>
      <protection locked="0"/>
    </xf>
    <xf numFmtId="0" fontId="2" fillId="0" borderId="14" xfId="0" applyFont="1" applyBorder="1" applyAlignment="1" applyProtection="1">
      <alignment horizontal="center" vertical="center" wrapText="1"/>
      <protection locked="0"/>
    </xf>
    <xf numFmtId="0" fontId="4" fillId="0" borderId="7" xfId="0" applyFont="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4" fillId="0" borderId="34" xfId="0" applyFont="1" applyBorder="1" applyAlignment="1">
      <alignment vertical="center" wrapText="1"/>
    </xf>
    <xf numFmtId="0" fontId="2" fillId="0" borderId="15" xfId="0" applyFont="1" applyBorder="1" applyAlignment="1">
      <alignment horizontal="right" vertical="top"/>
    </xf>
    <xf numFmtId="0" fontId="3" fillId="0" borderId="21" xfId="0" applyFont="1" applyBorder="1"/>
    <xf numFmtId="0" fontId="2" fillId="0" borderId="8" xfId="0" applyFont="1" applyBorder="1" applyAlignment="1">
      <alignment vertical="center"/>
    </xf>
    <xf numFmtId="0" fontId="2" fillId="0" borderId="9" xfId="0" applyFont="1" applyBorder="1" applyAlignment="1">
      <alignment vertical="center"/>
    </xf>
    <xf numFmtId="0" fontId="2" fillId="3" borderId="14" xfId="0" applyFont="1" applyFill="1" applyBorder="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3" fillId="0" borderId="16" xfId="0" applyFont="1" applyBorder="1"/>
    <xf numFmtId="0" fontId="2" fillId="0" borderId="0" xfId="0" applyFont="1"/>
    <xf numFmtId="0" fontId="6" fillId="0" borderId="0" xfId="0" applyFont="1" applyAlignment="1">
      <alignment wrapText="1"/>
    </xf>
    <xf numFmtId="0" fontId="7" fillId="0" borderId="0" xfId="0" applyFont="1" applyAlignment="1">
      <alignment wrapText="1"/>
    </xf>
    <xf numFmtId="0" fontId="2" fillId="0" borderId="33" xfId="0" applyFont="1" applyBorder="1"/>
    <xf numFmtId="0" fontId="0" fillId="0" borderId="2" xfId="0" applyBorder="1"/>
    <xf numFmtId="0" fontId="0" fillId="0" borderId="30" xfId="0" applyBorder="1"/>
    <xf numFmtId="0" fontId="0" fillId="0" borderId="13" xfId="0" applyBorder="1" applyAlignment="1">
      <alignment horizontal="right"/>
    </xf>
    <xf numFmtId="0" fontId="0" fillId="0" borderId="14" xfId="0" applyBorder="1" applyAlignment="1">
      <alignment horizontal="center" vertical="center"/>
    </xf>
    <xf numFmtId="0" fontId="3" fillId="0" borderId="13" xfId="0" applyFont="1" applyBorder="1" applyAlignment="1">
      <alignment horizontal="center" vertical="center" wrapText="1"/>
    </xf>
    <xf numFmtId="0" fontId="3" fillId="0" borderId="1" xfId="0" applyFont="1" applyBorder="1" applyAlignment="1">
      <alignment vertical="center" wrapText="1"/>
    </xf>
    <xf numFmtId="0" fontId="2" fillId="3" borderId="10" xfId="0" applyFont="1" applyFill="1" applyBorder="1" applyAlignment="1">
      <alignment vertical="center"/>
    </xf>
    <xf numFmtId="0" fontId="2" fillId="3" borderId="11"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xf>
    <xf numFmtId="0" fontId="1" fillId="3" borderId="14" xfId="0" applyFont="1" applyFill="1" applyBorder="1" applyAlignment="1">
      <alignment horizontal="center" vertical="center"/>
    </xf>
    <xf numFmtId="0" fontId="3" fillId="0" borderId="16" xfId="0" applyFont="1" applyBorder="1" applyAlignment="1">
      <alignment horizont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2" xfId="0" applyFont="1" applyBorder="1" applyAlignment="1">
      <alignment horizontal="left" vertical="center"/>
    </xf>
    <xf numFmtId="0" fontId="0" fillId="3" borderId="10" xfId="0" applyFill="1" applyBorder="1"/>
    <xf numFmtId="0" fontId="4" fillId="0" borderId="0" xfId="0" applyFont="1" applyAlignment="1">
      <alignment horizontal="left" vertical="center"/>
    </xf>
    <xf numFmtId="0" fontId="2" fillId="0" borderId="0" xfId="0" applyFont="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wrapText="1"/>
    </xf>
    <xf numFmtId="0" fontId="2" fillId="0" borderId="21" xfId="0" applyFont="1" applyBorder="1" applyAlignment="1">
      <alignmen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1" fillId="0" borderId="16" xfId="0" applyFont="1" applyBorder="1" applyAlignment="1">
      <alignment horizontal="center"/>
    </xf>
    <xf numFmtId="0" fontId="3" fillId="0" borderId="14" xfId="0" applyFont="1" applyBorder="1" applyAlignment="1">
      <alignment horizontal="center" vertical="center" wrapText="1"/>
    </xf>
    <xf numFmtId="0" fontId="2" fillId="0" borderId="21" xfId="0" applyFont="1" applyBorder="1" applyAlignment="1">
      <alignment vertical="center" wrapText="1"/>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22" xfId="0" applyFont="1" applyBorder="1" applyAlignment="1">
      <alignment vertical="center" wrapText="1"/>
    </xf>
    <xf numFmtId="0" fontId="2" fillId="3" borderId="11" xfId="0" applyFont="1" applyFill="1" applyBorder="1" applyAlignment="1">
      <alignment vertical="center"/>
    </xf>
    <xf numFmtId="0" fontId="2" fillId="3" borderId="11" xfId="0" applyFont="1" applyFill="1" applyBorder="1" applyAlignment="1">
      <alignment horizontal="center"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vertical="center" wrapText="1"/>
    </xf>
    <xf numFmtId="0" fontId="3" fillId="0" borderId="17" xfId="0" applyFont="1" applyBorder="1" applyAlignment="1">
      <alignment horizontal="center" vertical="center" wrapText="1"/>
    </xf>
    <xf numFmtId="0" fontId="3" fillId="0" borderId="5" xfId="0" applyFont="1" applyBorder="1" applyAlignment="1">
      <alignment vertical="center" wrapText="1"/>
    </xf>
    <xf numFmtId="0" fontId="2" fillId="3" borderId="10"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1" xfId="0" applyFont="1" applyFill="1" applyBorder="1" applyAlignment="1">
      <alignment vertical="center" wrapText="1"/>
    </xf>
    <xf numFmtId="0" fontId="5" fillId="0" borderId="1" xfId="0" applyFont="1" applyBorder="1" applyAlignment="1">
      <alignment vertical="center" wrapText="1"/>
    </xf>
    <xf numFmtId="0" fontId="4"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4" fillId="0" borderId="0" xfId="0" applyFont="1"/>
    <xf numFmtId="0" fontId="3" fillId="0" borderId="18" xfId="0" applyFont="1" applyBorder="1" applyAlignment="1">
      <alignment horizontal="center" vertical="center" wrapText="1"/>
    </xf>
    <xf numFmtId="0" fontId="2" fillId="0" borderId="0" xfId="0" applyFont="1" applyAlignment="1">
      <alignment horizontal="center"/>
    </xf>
    <xf numFmtId="0" fontId="3" fillId="4" borderId="13"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5" xfId="0" applyFont="1" applyFill="1" applyBorder="1" applyAlignment="1">
      <alignment vertical="center" wrapText="1"/>
    </xf>
    <xf numFmtId="0" fontId="3" fillId="0" borderId="23" xfId="0" applyFont="1" applyBorder="1" applyAlignment="1">
      <alignment vertical="top" wrapText="1"/>
    </xf>
    <xf numFmtId="0" fontId="3" fillId="0" borderId="13" xfId="0" applyFont="1" applyBorder="1" applyAlignment="1">
      <alignment vertical="center" wrapText="1"/>
    </xf>
    <xf numFmtId="0" fontId="3" fillId="0" borderId="1" xfId="0" applyFont="1" applyBorder="1" applyAlignment="1">
      <alignment horizontal="center" vertical="center" wrapText="1"/>
    </xf>
    <xf numFmtId="0" fontId="3" fillId="0" borderId="17" xfId="0" applyFont="1" applyBorder="1" applyAlignment="1">
      <alignment vertical="center" wrapText="1"/>
    </xf>
    <xf numFmtId="0" fontId="3" fillId="0" borderId="36" xfId="0" applyFont="1" applyBorder="1" applyAlignment="1">
      <alignment vertical="center" wrapText="1"/>
    </xf>
    <xf numFmtId="0" fontId="3" fillId="0" borderId="3" xfId="0" applyFont="1" applyBorder="1" applyAlignment="1">
      <alignment horizontal="right" vertical="center" wrapText="1"/>
    </xf>
    <xf numFmtId="0" fontId="2" fillId="3" borderId="31" xfId="0" applyFont="1" applyFill="1" applyBorder="1" applyAlignment="1">
      <alignment vertical="center" wrapText="1"/>
    </xf>
    <xf numFmtId="0" fontId="2" fillId="3" borderId="32" xfId="0" applyFont="1" applyFill="1" applyBorder="1" applyAlignment="1">
      <alignment vertical="center" wrapText="1"/>
    </xf>
    <xf numFmtId="0" fontId="2" fillId="3" borderId="33" xfId="0" applyFont="1" applyFill="1" applyBorder="1" applyAlignment="1">
      <alignment vertical="center" wrapText="1"/>
    </xf>
    <xf numFmtId="0" fontId="2" fillId="0" borderId="1" xfId="0" applyFont="1" applyBorder="1" applyAlignment="1">
      <alignment horizontal="center" vertical="center" wrapText="1"/>
    </xf>
    <xf numFmtId="0" fontId="2" fillId="3" borderId="4" xfId="0" applyFont="1" applyFill="1" applyBorder="1" applyAlignment="1">
      <alignment horizontal="center" vertical="center" wrapText="1"/>
    </xf>
    <xf numFmtId="0" fontId="3" fillId="0" borderId="9" xfId="0" applyFont="1" applyBorder="1" applyAlignment="1">
      <alignment vertical="center" wrapText="1"/>
    </xf>
    <xf numFmtId="0" fontId="3" fillId="0" borderId="5" xfId="0" applyFont="1" applyBorder="1" applyAlignment="1">
      <alignment horizontal="center" vertical="center" wrapText="1"/>
    </xf>
    <xf numFmtId="0" fontId="3" fillId="0" borderId="37" xfId="0" applyFont="1" applyBorder="1" applyAlignment="1">
      <alignment vertical="center" wrapText="1"/>
    </xf>
    <xf numFmtId="0" fontId="2" fillId="0" borderId="4" xfId="0" applyFont="1" applyBorder="1" applyAlignment="1">
      <alignment horizontal="center" vertical="center" wrapText="1"/>
    </xf>
    <xf numFmtId="0" fontId="3" fillId="0" borderId="18" xfId="0" applyFont="1" applyBorder="1" applyAlignment="1">
      <alignment vertical="center" wrapText="1"/>
    </xf>
    <xf numFmtId="0" fontId="3" fillId="0" borderId="23" xfId="0" applyFont="1" applyBorder="1" applyAlignment="1">
      <alignment horizontal="left" vertical="top" wrapText="1"/>
    </xf>
    <xf numFmtId="0" fontId="1" fillId="3" borderId="1" xfId="0" applyFont="1" applyFill="1" applyBorder="1" applyAlignment="1">
      <alignment horizontal="center" vertical="center"/>
    </xf>
    <xf numFmtId="0" fontId="3" fillId="0" borderId="3" xfId="0" applyFont="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2" fillId="0" borderId="17"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center"/>
    </xf>
    <xf numFmtId="0" fontId="3" fillId="0" borderId="14" xfId="0" applyFont="1" applyBorder="1" applyAlignment="1">
      <alignment horizontal="center"/>
    </xf>
    <xf numFmtId="0" fontId="3" fillId="0" borderId="17"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horizontal="right" vertical="center" wrapText="1"/>
    </xf>
    <xf numFmtId="0" fontId="0" fillId="3" borderId="23" xfId="0" applyFill="1" applyBorder="1"/>
    <xf numFmtId="0" fontId="2" fillId="3" borderId="35" xfId="0" applyFont="1" applyFill="1" applyBorder="1" applyAlignment="1">
      <alignment horizontal="right" vertical="center" wrapText="1"/>
    </xf>
    <xf numFmtId="0" fontId="2" fillId="3" borderId="26" xfId="0" applyFont="1" applyFill="1" applyBorder="1" applyAlignment="1">
      <alignment vertical="center"/>
    </xf>
    <xf numFmtId="0" fontId="2" fillId="3" borderId="25" xfId="0" applyFont="1" applyFill="1" applyBorder="1" applyAlignment="1">
      <alignment vertical="center"/>
    </xf>
    <xf numFmtId="0" fontId="2" fillId="0" borderId="28" xfId="0" applyFont="1" applyBorder="1" applyAlignment="1">
      <alignment horizontal="center" vertical="center" wrapText="1"/>
    </xf>
    <xf numFmtId="0" fontId="2" fillId="3" borderId="38" xfId="0" applyFont="1" applyFill="1" applyBorder="1"/>
    <xf numFmtId="0" fontId="0" fillId="0" borderId="39" xfId="0" applyBorder="1"/>
    <xf numFmtId="0" fontId="0" fillId="0" borderId="40" xfId="0" applyBorder="1"/>
    <xf numFmtId="0" fontId="1" fillId="2" borderId="41" xfId="0" applyFont="1" applyFill="1" applyBorder="1"/>
    <xf numFmtId="0" fontId="2" fillId="0" borderId="44" xfId="0" applyFont="1" applyBorder="1"/>
    <xf numFmtId="0" fontId="2" fillId="0" borderId="31" xfId="0" applyFont="1" applyBorder="1" applyAlignment="1">
      <alignment horizontal="right"/>
    </xf>
    <xf numFmtId="0" fontId="2" fillId="2" borderId="42" xfId="0" applyFont="1" applyFill="1" applyBorder="1"/>
    <xf numFmtId="0" fontId="2" fillId="2" borderId="43" xfId="0" applyFont="1" applyFill="1" applyBorder="1"/>
    <xf numFmtId="0" fontId="2" fillId="0" borderId="22" xfId="0" applyFont="1" applyBorder="1" applyAlignment="1">
      <alignment horizontal="right" vertical="center"/>
    </xf>
    <xf numFmtId="0" fontId="3" fillId="0" borderId="14" xfId="0" applyFont="1" applyBorder="1" applyAlignment="1">
      <alignment horizontal="center" vertical="center"/>
    </xf>
    <xf numFmtId="0" fontId="3" fillId="0" borderId="19" xfId="0" applyFont="1" applyBorder="1" applyAlignment="1">
      <alignment horizontal="center" vertical="center"/>
    </xf>
    <xf numFmtId="0" fontId="3" fillId="4" borderId="1" xfId="0" applyFont="1" applyFill="1" applyBorder="1" applyAlignment="1" applyProtection="1">
      <alignment vertical="center" wrapText="1"/>
      <protection locked="0"/>
    </xf>
    <xf numFmtId="0" fontId="0" fillId="0" borderId="45" xfId="0" applyBorder="1" applyAlignment="1" applyProtection="1">
      <alignment vertical="center"/>
      <protection locked="0"/>
    </xf>
    <xf numFmtId="0" fontId="2" fillId="0" borderId="14" xfId="0" applyFont="1" applyBorder="1" applyAlignment="1" applyProtection="1">
      <alignment vertical="center" wrapText="1"/>
      <protection locked="0"/>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sheetPr>
    <pageSetUpPr fitToPage="1"/>
  </sheetPr>
  <dimension ref="A1:A19"/>
  <sheetViews>
    <sheetView zoomScaleNormal="100" workbookViewId="0">
      <selection activeCell="F20" sqref="F20"/>
    </sheetView>
  </sheetViews>
  <sheetFormatPr defaultRowHeight="14.5" x14ac:dyDescent="0.35"/>
  <cols>
    <col min="1" max="1" width="122.54296875" customWidth="1"/>
  </cols>
  <sheetData>
    <row r="1" spans="1:1" ht="18.5" x14ac:dyDescent="0.45">
      <c r="A1" s="27" t="s">
        <v>0</v>
      </c>
    </row>
    <row r="2" spans="1:1" ht="18.5" x14ac:dyDescent="0.45">
      <c r="A2" s="27" t="s">
        <v>1</v>
      </c>
    </row>
    <row r="3" spans="1:1" ht="18.5" x14ac:dyDescent="0.45">
      <c r="A3" s="27" t="s">
        <v>2</v>
      </c>
    </row>
    <row r="4" spans="1:1" ht="18.5" x14ac:dyDescent="0.45">
      <c r="A4" s="27" t="s">
        <v>3</v>
      </c>
    </row>
    <row r="5" spans="1:1" ht="18.5" x14ac:dyDescent="0.45">
      <c r="A5" s="27" t="s">
        <v>4</v>
      </c>
    </row>
    <row r="7" spans="1:1" ht="100" customHeight="1" x14ac:dyDescent="0.35">
      <c r="A7" s="10" t="s">
        <v>5</v>
      </c>
    </row>
    <row r="9" spans="1:1" ht="60" customHeight="1" x14ac:dyDescent="0.35">
      <c r="A9" s="11" t="s">
        <v>6</v>
      </c>
    </row>
    <row r="11" spans="1:1" ht="30" customHeight="1" x14ac:dyDescent="0.35">
      <c r="A11" s="6" t="s">
        <v>7</v>
      </c>
    </row>
    <row r="13" spans="1:1" ht="30" customHeight="1" x14ac:dyDescent="0.35">
      <c r="A13" s="1" t="s">
        <v>8</v>
      </c>
    </row>
    <row r="15" spans="1:1" ht="120" customHeight="1" x14ac:dyDescent="0.35">
      <c r="A15" s="1" t="s">
        <v>9</v>
      </c>
    </row>
    <row r="17" spans="1:1" ht="120" customHeight="1" x14ac:dyDescent="0.35">
      <c r="A17" s="1" t="s">
        <v>10</v>
      </c>
    </row>
    <row r="19" spans="1:1" x14ac:dyDescent="0.35">
      <c r="A19" t="s">
        <v>11</v>
      </c>
    </row>
  </sheetData>
  <sheetProtection algorithmName="SHA-512" hashValue="I/mdC41V5qt/Dg5aLZZhvUTQwjDPiIM08HKX2zzsCrNy54YD7TXZj1xIy9dETfUllBWJ+mIW6QUcHfPPYXgIBg==" saltValue="BYTWvDwiac7DNNSNlQoJeQ==" spinCount="100000" sheet="1" formatCells="0" formatColumns="0" formatRows="0"/>
  <pageMargins left="0.7" right="0.7" top="0.75" bottom="0.75" header="0.3" footer="0.3"/>
  <pageSetup scale="73" fitToHeight="0" orientation="portrait" horizontalDpi="4294967293" verticalDpi="4294967293" r:id="rId1"/>
  <headerFooter>
    <oddFooter>&amp;LJanuary 2022&amp;CCore Program Rubric&amp;RIntroduction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16"/>
  <sheetViews>
    <sheetView tabSelected="1" zoomScaleNormal="100" workbookViewId="0">
      <selection activeCell="G11" sqref="G11"/>
    </sheetView>
  </sheetViews>
  <sheetFormatPr defaultRowHeight="14.5" x14ac:dyDescent="0.35"/>
  <cols>
    <col min="1" max="1" width="25.54296875" customWidth="1"/>
    <col min="2" max="2" width="60.54296875" customWidth="1"/>
  </cols>
  <sheetData>
    <row r="1" spans="1:2" ht="18.5" x14ac:dyDescent="0.35">
      <c r="A1" s="30" t="s">
        <v>302</v>
      </c>
      <c r="B1" s="30"/>
    </row>
    <row r="2" spans="1:2" ht="15" thickBot="1" x14ac:dyDescent="0.4"/>
    <row r="3" spans="1:2" ht="50.15" customHeight="1" thickBot="1" x14ac:dyDescent="0.4">
      <c r="A3" s="12" t="s">
        <v>303</v>
      </c>
      <c r="B3" s="23" t="s">
        <v>388</v>
      </c>
    </row>
    <row r="4" spans="1:2" ht="50.15" customHeight="1" thickBot="1" x14ac:dyDescent="0.4">
      <c r="A4" s="12" t="s">
        <v>304</v>
      </c>
      <c r="B4" s="23" t="s">
        <v>387</v>
      </c>
    </row>
    <row r="5" spans="1:2" ht="20.149999999999999" customHeight="1" thickBot="1" x14ac:dyDescent="0.4">
      <c r="A5" s="4"/>
      <c r="B5" s="13"/>
    </row>
    <row r="6" spans="1:2" ht="50.15" customHeight="1" thickBot="1" x14ac:dyDescent="0.4">
      <c r="A6" s="15" t="s">
        <v>305</v>
      </c>
      <c r="B6" s="17" t="str">
        <f>'Core Programs Rating Summary'!C18</f>
        <v>20-25 points = program moves to Phase 2</v>
      </c>
    </row>
    <row r="7" spans="1:2" ht="50.15" customHeight="1" thickBot="1" x14ac:dyDescent="0.4">
      <c r="A7" s="15" t="s">
        <v>294</v>
      </c>
      <c r="B7" s="17" t="str">
        <f>'Core Programs Rating Summary'!E63</f>
        <v>Partially Meets Expectations</v>
      </c>
    </row>
    <row r="8" spans="1:2" ht="50.15" customHeight="1" thickBot="1" x14ac:dyDescent="0.4">
      <c r="A8" s="25" t="s">
        <v>299</v>
      </c>
      <c r="B8" s="149" t="str">
        <f>'Core Programs Rating Summary'!E69</f>
        <v>Meets Expectations</v>
      </c>
    </row>
    <row r="9" spans="1:2" ht="20.149999999999999" customHeight="1" thickBot="1" x14ac:dyDescent="0.4">
      <c r="A9" s="4"/>
      <c r="B9" s="13"/>
    </row>
    <row r="10" spans="1:2" ht="50.15" customHeight="1" x14ac:dyDescent="0.35">
      <c r="A10" s="41" t="s">
        <v>306</v>
      </c>
      <c r="B10" s="40"/>
    </row>
    <row r="11" spans="1:2" ht="50.15" customHeight="1" x14ac:dyDescent="0.35">
      <c r="A11" s="29" t="s">
        <v>307</v>
      </c>
      <c r="B11" s="9" t="s">
        <v>257</v>
      </c>
    </row>
    <row r="12" spans="1:2" ht="50.15" customHeight="1" x14ac:dyDescent="0.35">
      <c r="A12" s="29" t="s">
        <v>78</v>
      </c>
      <c r="B12" s="14" t="str">
        <f>'Core Programs Rating Summary'!E29</f>
        <v>Meets Expectations</v>
      </c>
    </row>
    <row r="13" spans="1:2" ht="50.15" customHeight="1" x14ac:dyDescent="0.35">
      <c r="A13" s="29" t="s">
        <v>143</v>
      </c>
      <c r="B13" s="14" t="str">
        <f>'Core Programs Rating Summary'!E39</f>
        <v>Meets Expectations</v>
      </c>
    </row>
    <row r="14" spans="1:2" ht="50.15" customHeight="1" x14ac:dyDescent="0.35">
      <c r="A14" s="29" t="s">
        <v>181</v>
      </c>
      <c r="B14" s="14" t="str">
        <f>'Core Programs Rating Summary'!E48</f>
        <v>Meets Expectations</v>
      </c>
    </row>
    <row r="15" spans="1:2" ht="50.15" customHeight="1" x14ac:dyDescent="0.35">
      <c r="A15" s="29" t="s">
        <v>288</v>
      </c>
      <c r="B15" s="14" t="str">
        <f>'Core Programs Rating Summary'!E57</f>
        <v>Meets Expectations</v>
      </c>
    </row>
    <row r="16" spans="1:2" ht="50.15" customHeight="1" thickBot="1" x14ac:dyDescent="0.4">
      <c r="A16" s="16" t="s">
        <v>308</v>
      </c>
      <c r="B16" s="24" t="s">
        <v>389</v>
      </c>
    </row>
  </sheetData>
  <sheetProtection algorithmName="SHA-512" hashValue="deKsEtks+DSymmWCDy1wEm8/o+TGBBEB5REWrHaB+aJvrYzCyd+6g+ddFXP5uGhS8xqzi5FHAGTNY6a+nIoHkQ==" saltValue="HBy7jNa0vszrc0WK3K2LFA==" spinCount="100000" sheet="1" formatCells="0" formatColumns="0" formatRows="0"/>
  <pageMargins left="0.7" right="0.7" top="0.75" bottom="0.75" header="0.3" footer="0.3"/>
  <pageSetup fitToHeight="0" orientation="portrait" horizontalDpi="4294967293" verticalDpi="4294967293" r:id="rId1"/>
  <headerFooter>
    <oddFooter>&amp;LJanuary 2022&amp;CCore Program Rubric&amp;RFinal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4"/>
  <sheetViews>
    <sheetView zoomScaleNormal="100" workbookViewId="0">
      <selection activeCell="A54" sqref="A54"/>
    </sheetView>
  </sheetViews>
  <sheetFormatPr defaultColWidth="8.7265625" defaultRowHeight="14.5" x14ac:dyDescent="0.35"/>
  <cols>
    <col min="1" max="1" width="122.54296875" customWidth="1"/>
  </cols>
  <sheetData>
    <row r="1" spans="1:1" ht="18.649999999999999" customHeight="1" x14ac:dyDescent="0.35">
      <c r="A1" s="8" t="s">
        <v>12</v>
      </c>
    </row>
    <row r="2" spans="1:1" ht="15.5" x14ac:dyDescent="0.35">
      <c r="A2" s="7"/>
    </row>
    <row r="3" spans="1:1" ht="15.65" customHeight="1" x14ac:dyDescent="0.35">
      <c r="A3" s="4" t="s">
        <v>13</v>
      </c>
    </row>
    <row r="4" spans="1:1" ht="32.15" customHeight="1" x14ac:dyDescent="0.35">
      <c r="A4" s="5" t="s">
        <v>14</v>
      </c>
    </row>
    <row r="5" spans="1:1" ht="15.5" x14ac:dyDescent="0.35">
      <c r="A5" s="7" t="s">
        <v>15</v>
      </c>
    </row>
    <row r="6" spans="1:1" ht="15.5" x14ac:dyDescent="0.35">
      <c r="A6" s="7"/>
    </row>
    <row r="7" spans="1:1" ht="15.5" x14ac:dyDescent="0.35">
      <c r="A7" s="4" t="s">
        <v>16</v>
      </c>
    </row>
    <row r="8" spans="1:1" ht="32.15" customHeight="1" x14ac:dyDescent="0.35">
      <c r="A8" s="5" t="s">
        <v>17</v>
      </c>
    </row>
    <row r="9" spans="1:1" ht="15.5" x14ac:dyDescent="0.35">
      <c r="A9" s="7" t="s">
        <v>18</v>
      </c>
    </row>
    <row r="10" spans="1:1" ht="15.5" x14ac:dyDescent="0.35">
      <c r="A10" s="7"/>
    </row>
    <row r="11" spans="1:1" ht="15.5" x14ac:dyDescent="0.35">
      <c r="A11" s="4" t="s">
        <v>19</v>
      </c>
    </row>
    <row r="12" spans="1:1" ht="32.15" customHeight="1" x14ac:dyDescent="0.35">
      <c r="A12" s="5" t="s">
        <v>20</v>
      </c>
    </row>
    <row r="13" spans="1:1" x14ac:dyDescent="0.35">
      <c r="A13" s="1" t="s">
        <v>21</v>
      </c>
    </row>
    <row r="14" spans="1:1" x14ac:dyDescent="0.35">
      <c r="A14" s="1"/>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3" fitToHeight="0" orientation="portrait" horizontalDpi="4294967293" verticalDpi="4294967293" r:id="rId1"/>
  <headerFooter>
    <oddFooter>&amp;LJanuary 2022&amp;CCore Program Rubric&amp;RRating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0"/>
  <sheetViews>
    <sheetView zoomScaleNormal="100" workbookViewId="0"/>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74" t="s">
        <v>22</v>
      </c>
      <c r="B1" s="30"/>
      <c r="C1" s="30"/>
      <c r="D1" s="30"/>
      <c r="E1" s="30"/>
    </row>
    <row r="2" spans="1:5" ht="15.5" x14ac:dyDescent="0.35">
      <c r="A2" s="75"/>
    </row>
    <row r="3" spans="1:5" ht="15" customHeight="1" x14ac:dyDescent="0.35">
      <c r="A3" s="75" t="s">
        <v>23</v>
      </c>
      <c r="B3" s="75"/>
      <c r="C3" s="75"/>
      <c r="D3" s="75"/>
    </row>
    <row r="4" spans="1:5" ht="15" thickBot="1" x14ac:dyDescent="0.4"/>
    <row r="5" spans="1:5" ht="98.15" customHeight="1" x14ac:dyDescent="0.35">
      <c r="A5" s="76"/>
      <c r="B5" s="77" t="s">
        <v>24</v>
      </c>
      <c r="C5" s="64" t="s">
        <v>25</v>
      </c>
      <c r="D5" s="64" t="s">
        <v>26</v>
      </c>
      <c r="E5" s="65" t="s">
        <v>27</v>
      </c>
    </row>
    <row r="6" spans="1:5" ht="124" x14ac:dyDescent="0.35">
      <c r="A6" s="60">
        <v>1</v>
      </c>
      <c r="B6" s="61" t="s">
        <v>28</v>
      </c>
      <c r="C6" s="31" t="s">
        <v>309</v>
      </c>
      <c r="D6" s="20" t="s">
        <v>310</v>
      </c>
      <c r="E6" s="59">
        <f>IF(C6="Met", 1, 0)</f>
        <v>1</v>
      </c>
    </row>
    <row r="7" spans="1:5" ht="120" customHeight="1" x14ac:dyDescent="0.35">
      <c r="A7" s="60">
        <v>2</v>
      </c>
      <c r="B7" s="61" t="s">
        <v>29</v>
      </c>
      <c r="C7" s="21" t="s">
        <v>309</v>
      </c>
      <c r="D7" s="20" t="s">
        <v>373</v>
      </c>
      <c r="E7" s="59">
        <f t="shared" ref="E7:E10" si="0">IF(C7="Met", 1, 0)</f>
        <v>1</v>
      </c>
    </row>
    <row r="8" spans="1:5" ht="62" x14ac:dyDescent="0.35">
      <c r="A8" s="60">
        <v>3</v>
      </c>
      <c r="B8" s="61" t="s">
        <v>30</v>
      </c>
      <c r="C8" s="21" t="s">
        <v>309</v>
      </c>
      <c r="D8" s="20" t="s">
        <v>366</v>
      </c>
      <c r="E8" s="59">
        <f t="shared" si="0"/>
        <v>1</v>
      </c>
    </row>
    <row r="9" spans="1:5" ht="50.15" customHeight="1" x14ac:dyDescent="0.35">
      <c r="A9" s="60">
        <v>4</v>
      </c>
      <c r="B9" s="61" t="s">
        <v>31</v>
      </c>
      <c r="C9" s="21" t="s">
        <v>309</v>
      </c>
      <c r="D9" s="20" t="s">
        <v>367</v>
      </c>
      <c r="E9" s="59">
        <f t="shared" si="0"/>
        <v>1</v>
      </c>
    </row>
    <row r="10" spans="1:5" ht="50.15" customHeight="1" x14ac:dyDescent="0.35">
      <c r="A10" s="60">
        <v>5</v>
      </c>
      <c r="B10" s="61" t="s">
        <v>32</v>
      </c>
      <c r="C10" s="21" t="s">
        <v>309</v>
      </c>
      <c r="D10" s="20" t="s">
        <v>368</v>
      </c>
      <c r="E10" s="59">
        <f t="shared" si="0"/>
        <v>1</v>
      </c>
    </row>
    <row r="11" spans="1:5" s="3" customFormat="1" ht="15" customHeight="1" x14ac:dyDescent="0.35">
      <c r="A11" s="44"/>
      <c r="B11" s="45"/>
      <c r="C11" s="45"/>
      <c r="D11" s="46" t="s">
        <v>33</v>
      </c>
      <c r="E11" s="47">
        <f>SUM(E6:E10)</f>
        <v>5</v>
      </c>
    </row>
    <row r="12" spans="1:5" s="3" customFormat="1" ht="15" customHeight="1" thickBot="1" x14ac:dyDescent="0.4">
      <c r="A12" s="48"/>
      <c r="B12" s="49"/>
      <c r="C12" s="49"/>
      <c r="D12" s="158" t="s">
        <v>34</v>
      </c>
      <c r="E12" s="67" t="s">
        <v>35</v>
      </c>
    </row>
    <row r="13" spans="1:5" ht="15" thickBot="1" x14ac:dyDescent="0.4"/>
    <row r="14" spans="1:5" ht="30" customHeight="1" x14ac:dyDescent="0.35">
      <c r="A14" s="73"/>
      <c r="B14" s="63" t="s">
        <v>36</v>
      </c>
      <c r="C14" s="64" t="s">
        <v>25</v>
      </c>
      <c r="D14" s="64" t="s">
        <v>26</v>
      </c>
      <c r="E14" s="65" t="s">
        <v>27</v>
      </c>
    </row>
    <row r="15" spans="1:5" ht="80.150000000000006" customHeight="1" x14ac:dyDescent="0.35">
      <c r="A15" s="60">
        <v>1</v>
      </c>
      <c r="B15" s="61" t="s">
        <v>37</v>
      </c>
      <c r="C15" s="21" t="s">
        <v>309</v>
      </c>
      <c r="D15" s="20" t="s">
        <v>314</v>
      </c>
      <c r="E15" s="59">
        <f>IF(C15="Met", 1, 0)</f>
        <v>1</v>
      </c>
    </row>
    <row r="16" spans="1:5" ht="50.15" customHeight="1" x14ac:dyDescent="0.35">
      <c r="A16" s="60">
        <v>2</v>
      </c>
      <c r="B16" s="61" t="s">
        <v>38</v>
      </c>
      <c r="C16" s="21" t="s">
        <v>309</v>
      </c>
      <c r="D16" s="20" t="s">
        <v>316</v>
      </c>
      <c r="E16" s="59">
        <f t="shared" ref="E16:E17" si="1">IF(C16="Met", 1, 0)</f>
        <v>1</v>
      </c>
    </row>
    <row r="17" spans="1:5" ht="50.15" customHeight="1" x14ac:dyDescent="0.35">
      <c r="A17" s="60">
        <v>3</v>
      </c>
      <c r="B17" s="61" t="s">
        <v>39</v>
      </c>
      <c r="C17" s="21" t="s">
        <v>309</v>
      </c>
      <c r="D17" s="20" t="s">
        <v>317</v>
      </c>
      <c r="E17" s="59">
        <f t="shared" si="1"/>
        <v>1</v>
      </c>
    </row>
    <row r="18" spans="1:5" s="3" customFormat="1" ht="15" customHeight="1" x14ac:dyDescent="0.35">
      <c r="A18" s="44"/>
      <c r="B18" s="45"/>
      <c r="C18" s="45"/>
      <c r="D18" s="46" t="s">
        <v>40</v>
      </c>
      <c r="E18" s="47">
        <f>SUM(E15:E17)</f>
        <v>3</v>
      </c>
    </row>
    <row r="19" spans="1:5" s="3" customFormat="1" ht="15" customHeight="1" thickBot="1" x14ac:dyDescent="0.4">
      <c r="A19" s="48"/>
      <c r="B19" s="49"/>
      <c r="C19" s="49"/>
      <c r="D19" s="50"/>
      <c r="E19" s="51" t="s">
        <v>41</v>
      </c>
    </row>
    <row r="20" spans="1:5" ht="15" thickBot="1" x14ac:dyDescent="0.4"/>
    <row r="21" spans="1:5" ht="100" customHeight="1" x14ac:dyDescent="0.35">
      <c r="A21" s="62"/>
      <c r="B21" s="63" t="s">
        <v>42</v>
      </c>
      <c r="C21" s="64" t="s">
        <v>25</v>
      </c>
      <c r="D21" s="64" t="s">
        <v>26</v>
      </c>
      <c r="E21" s="65" t="s">
        <v>27</v>
      </c>
    </row>
    <row r="22" spans="1:5" ht="139.5" x14ac:dyDescent="0.35">
      <c r="A22" s="60">
        <v>1</v>
      </c>
      <c r="B22" s="61" t="s">
        <v>43</v>
      </c>
      <c r="C22" s="19" t="s">
        <v>309</v>
      </c>
      <c r="D22" s="20" t="s">
        <v>369</v>
      </c>
      <c r="E22" s="59">
        <f>IF(C22="Met", 1, 0)</f>
        <v>1</v>
      </c>
    </row>
    <row r="23" spans="1:5" ht="50.15" customHeight="1" x14ac:dyDescent="0.35">
      <c r="A23" s="60">
        <v>2</v>
      </c>
      <c r="B23" s="61" t="s">
        <v>44</v>
      </c>
      <c r="C23" s="19" t="s">
        <v>309</v>
      </c>
      <c r="D23" s="20" t="s">
        <v>311</v>
      </c>
      <c r="E23" s="59">
        <f t="shared" ref="E23:E24" si="2">IF(C23="Met", 1, 0)</f>
        <v>1</v>
      </c>
    </row>
    <row r="24" spans="1:5" ht="50.15" customHeight="1" x14ac:dyDescent="0.35">
      <c r="A24" s="60">
        <v>3</v>
      </c>
      <c r="B24" s="61" t="s">
        <v>45</v>
      </c>
      <c r="C24" s="19" t="s">
        <v>309</v>
      </c>
      <c r="D24" s="20" t="s">
        <v>312</v>
      </c>
      <c r="E24" s="59">
        <f t="shared" si="2"/>
        <v>1</v>
      </c>
    </row>
    <row r="25" spans="1:5" s="3" customFormat="1" ht="15" customHeight="1" x14ac:dyDescent="0.35">
      <c r="A25" s="44"/>
      <c r="B25" s="68"/>
      <c r="C25" s="68"/>
      <c r="D25" s="69" t="s">
        <v>46</v>
      </c>
      <c r="E25" s="47">
        <f>SUM(E22:E24)</f>
        <v>3</v>
      </c>
    </row>
    <row r="26" spans="1:5" s="3" customFormat="1" ht="15" customHeight="1" thickBot="1" x14ac:dyDescent="0.4">
      <c r="A26" s="70"/>
      <c r="B26" s="71"/>
      <c r="C26" s="71"/>
      <c r="D26" s="72"/>
      <c r="E26" s="51" t="s">
        <v>41</v>
      </c>
    </row>
    <row r="27" spans="1:5" ht="15" thickBot="1" x14ac:dyDescent="0.4"/>
    <row r="28" spans="1:5" ht="80.150000000000006" customHeight="1" x14ac:dyDescent="0.35">
      <c r="A28" s="62"/>
      <c r="B28" s="63" t="s">
        <v>47</v>
      </c>
      <c r="C28" s="64" t="s">
        <v>25</v>
      </c>
      <c r="D28" s="64" t="s">
        <v>26</v>
      </c>
      <c r="E28" s="65" t="s">
        <v>27</v>
      </c>
    </row>
    <row r="29" spans="1:5" ht="50.15" customHeight="1" x14ac:dyDescent="0.35">
      <c r="A29" s="60">
        <v>1</v>
      </c>
      <c r="B29" s="61" t="s">
        <v>48</v>
      </c>
      <c r="C29" s="19" t="s">
        <v>309</v>
      </c>
      <c r="D29" s="20" t="s">
        <v>313</v>
      </c>
      <c r="E29" s="59">
        <f>IF(C29="Met", 1, 0)</f>
        <v>1</v>
      </c>
    </row>
    <row r="30" spans="1:5" ht="80.150000000000006" customHeight="1" x14ac:dyDescent="0.35">
      <c r="A30" s="60">
        <v>2</v>
      </c>
      <c r="B30" s="61" t="s">
        <v>49</v>
      </c>
      <c r="C30" s="19" t="s">
        <v>309</v>
      </c>
      <c r="D30" s="20" t="s">
        <v>318</v>
      </c>
      <c r="E30" s="59">
        <f t="shared" ref="E30:E35" si="3">IF(C30="Met", 1, 0)</f>
        <v>1</v>
      </c>
    </row>
    <row r="31" spans="1:5" ht="77.5" x14ac:dyDescent="0.35">
      <c r="A31" s="60">
        <v>3</v>
      </c>
      <c r="B31" s="61" t="s">
        <v>50</v>
      </c>
      <c r="C31" s="19" t="s">
        <v>309</v>
      </c>
      <c r="D31" s="20" t="s">
        <v>370</v>
      </c>
      <c r="E31" s="59">
        <f t="shared" si="3"/>
        <v>1</v>
      </c>
    </row>
    <row r="32" spans="1:5" ht="50.15" customHeight="1" x14ac:dyDescent="0.35">
      <c r="A32" s="60">
        <v>4</v>
      </c>
      <c r="B32" s="61" t="s">
        <v>51</v>
      </c>
      <c r="C32" s="19" t="s">
        <v>309</v>
      </c>
      <c r="D32" s="20" t="s">
        <v>319</v>
      </c>
      <c r="E32" s="59">
        <f t="shared" si="3"/>
        <v>1</v>
      </c>
    </row>
    <row r="33" spans="1:5" ht="80.150000000000006" customHeight="1" x14ac:dyDescent="0.35">
      <c r="A33" s="60">
        <v>5</v>
      </c>
      <c r="B33" s="61" t="s">
        <v>52</v>
      </c>
      <c r="C33" s="19" t="s">
        <v>309</v>
      </c>
      <c r="D33" s="20" t="s">
        <v>320</v>
      </c>
      <c r="E33" s="59">
        <f t="shared" si="3"/>
        <v>1</v>
      </c>
    </row>
    <row r="34" spans="1:5" ht="80.150000000000006" customHeight="1" x14ac:dyDescent="0.35">
      <c r="A34" s="60">
        <v>6</v>
      </c>
      <c r="B34" s="61" t="s">
        <v>53</v>
      </c>
      <c r="C34" s="19" t="s">
        <v>309</v>
      </c>
      <c r="D34" s="20" t="s">
        <v>321</v>
      </c>
      <c r="E34" s="59">
        <f t="shared" si="3"/>
        <v>1</v>
      </c>
    </row>
    <row r="35" spans="1:5" ht="50.15" customHeight="1" x14ac:dyDescent="0.35">
      <c r="A35" s="60">
        <v>7</v>
      </c>
      <c r="B35" s="61" t="s">
        <v>54</v>
      </c>
      <c r="C35" s="19" t="s">
        <v>309</v>
      </c>
      <c r="D35" s="20" t="s">
        <v>322</v>
      </c>
      <c r="E35" s="59">
        <f t="shared" si="3"/>
        <v>1</v>
      </c>
    </row>
    <row r="36" spans="1:5" s="3" customFormat="1" ht="15" customHeight="1" x14ac:dyDescent="0.35">
      <c r="A36" s="44"/>
      <c r="B36" s="45"/>
      <c r="C36" s="45"/>
      <c r="D36" s="46" t="s">
        <v>55</v>
      </c>
      <c r="E36" s="66">
        <f>SUM(E29:E35)</f>
        <v>7</v>
      </c>
    </row>
    <row r="37" spans="1:5" s="3" customFormat="1" ht="15" customHeight="1" thickBot="1" x14ac:dyDescent="0.4">
      <c r="A37" s="48"/>
      <c r="B37" s="49"/>
      <c r="C37" s="49"/>
      <c r="D37" s="50"/>
      <c r="E37" s="67" t="s">
        <v>56</v>
      </c>
    </row>
    <row r="38" spans="1:5" ht="15" thickBot="1" x14ac:dyDescent="0.4"/>
    <row r="39" spans="1:5" ht="40" customHeight="1" x14ac:dyDescent="0.35">
      <c r="A39" s="62"/>
      <c r="B39" s="63" t="s">
        <v>57</v>
      </c>
      <c r="C39" s="64" t="s">
        <v>25</v>
      </c>
      <c r="D39" s="64" t="s">
        <v>26</v>
      </c>
      <c r="E39" s="65" t="s">
        <v>27</v>
      </c>
    </row>
    <row r="40" spans="1:5" ht="50.15" customHeight="1" x14ac:dyDescent="0.35">
      <c r="A40" s="60">
        <v>1</v>
      </c>
      <c r="B40" s="61" t="s">
        <v>58</v>
      </c>
      <c r="C40" s="19" t="s">
        <v>309</v>
      </c>
      <c r="D40" s="20" t="s">
        <v>323</v>
      </c>
      <c r="E40" s="59">
        <f>IF(C40="Met", 1, 0)</f>
        <v>1</v>
      </c>
    </row>
    <row r="41" spans="1:5" ht="80.150000000000006" customHeight="1" x14ac:dyDescent="0.35">
      <c r="A41" s="60">
        <v>2</v>
      </c>
      <c r="B41" s="61" t="s">
        <v>59</v>
      </c>
      <c r="C41" s="19" t="s">
        <v>309</v>
      </c>
      <c r="D41" s="20" t="s">
        <v>324</v>
      </c>
      <c r="E41" s="59">
        <f t="shared" ref="E41:E43" si="4">IF(C41="Met", 1, 0)</f>
        <v>1</v>
      </c>
    </row>
    <row r="42" spans="1:5" ht="80.150000000000006" customHeight="1" x14ac:dyDescent="0.35">
      <c r="A42" s="60">
        <v>3</v>
      </c>
      <c r="B42" s="61" t="s">
        <v>60</v>
      </c>
      <c r="C42" s="19" t="s">
        <v>309</v>
      </c>
      <c r="D42" s="20" t="s">
        <v>371</v>
      </c>
      <c r="E42" s="59">
        <f t="shared" si="4"/>
        <v>1</v>
      </c>
    </row>
    <row r="43" spans="1:5" ht="50.15" customHeight="1" x14ac:dyDescent="0.35">
      <c r="A43" s="60">
        <v>4</v>
      </c>
      <c r="B43" s="61" t="s">
        <v>61</v>
      </c>
      <c r="C43" s="19" t="s">
        <v>309</v>
      </c>
      <c r="D43" s="20" t="s">
        <v>325</v>
      </c>
      <c r="E43" s="59">
        <f t="shared" si="4"/>
        <v>1</v>
      </c>
    </row>
    <row r="44" spans="1:5" s="3" customFormat="1" ht="15" customHeight="1" x14ac:dyDescent="0.35">
      <c r="A44" s="44"/>
      <c r="B44" s="45"/>
      <c r="C44" s="45"/>
      <c r="D44" s="46" t="s">
        <v>62</v>
      </c>
      <c r="E44" s="47">
        <f>SUM(E40:E43)</f>
        <v>4</v>
      </c>
    </row>
    <row r="45" spans="1:5" s="3" customFormat="1" ht="15" customHeight="1" thickBot="1" x14ac:dyDescent="0.4">
      <c r="A45" s="48"/>
      <c r="B45" s="49"/>
      <c r="C45" s="49"/>
      <c r="D45" s="50"/>
      <c r="E45" s="51" t="s">
        <v>63</v>
      </c>
    </row>
    <row r="46" spans="1:5" ht="15" thickBot="1" x14ac:dyDescent="0.4"/>
    <row r="47" spans="1:5" ht="60" customHeight="1" x14ac:dyDescent="0.35">
      <c r="A47" s="62"/>
      <c r="B47" s="63" t="s">
        <v>64</v>
      </c>
      <c r="C47" s="64" t="s">
        <v>25</v>
      </c>
      <c r="D47" s="64" t="s">
        <v>26</v>
      </c>
      <c r="E47" s="65" t="s">
        <v>27</v>
      </c>
    </row>
    <row r="48" spans="1:5" ht="108.5" x14ac:dyDescent="0.35">
      <c r="A48" s="60">
        <v>1</v>
      </c>
      <c r="B48" s="61" t="s">
        <v>65</v>
      </c>
      <c r="C48" s="21" t="s">
        <v>309</v>
      </c>
      <c r="D48" s="20" t="s">
        <v>372</v>
      </c>
      <c r="E48" s="59">
        <f>IF(C48="Met", 1, 0)</f>
        <v>1</v>
      </c>
    </row>
    <row r="49" spans="1:5" ht="100" customHeight="1" x14ac:dyDescent="0.35">
      <c r="A49" s="60">
        <v>2</v>
      </c>
      <c r="B49" s="61" t="s">
        <v>66</v>
      </c>
      <c r="C49" s="21" t="s">
        <v>309</v>
      </c>
      <c r="D49" s="20" t="s">
        <v>326</v>
      </c>
      <c r="E49" s="59">
        <f>IF(C49="Met", 1, 0)</f>
        <v>1</v>
      </c>
    </row>
    <row r="50" spans="1:5" ht="50.15" customHeight="1" x14ac:dyDescent="0.35">
      <c r="A50" s="60">
        <v>3</v>
      </c>
      <c r="B50" s="61" t="s">
        <v>67</v>
      </c>
      <c r="C50" s="21" t="s">
        <v>309</v>
      </c>
      <c r="D50" s="20" t="s">
        <v>327</v>
      </c>
      <c r="E50" s="59">
        <f>IF(C50="Met", 1, 0)</f>
        <v>1</v>
      </c>
    </row>
    <row r="51" spans="1:5" s="3" customFormat="1" ht="15" customHeight="1" x14ac:dyDescent="0.35">
      <c r="A51" s="44"/>
      <c r="B51" s="45"/>
      <c r="C51" s="45"/>
      <c r="D51" s="46" t="s">
        <v>68</v>
      </c>
      <c r="E51" s="47">
        <f>SUM(E48:E50)</f>
        <v>3</v>
      </c>
    </row>
    <row r="52" spans="1:5" s="3" customFormat="1" ht="15" customHeight="1" thickBot="1" x14ac:dyDescent="0.4">
      <c r="A52" s="48"/>
      <c r="B52" s="49"/>
      <c r="C52" s="49"/>
      <c r="D52" s="50"/>
      <c r="E52" s="51" t="s">
        <v>41</v>
      </c>
    </row>
    <row r="54" spans="1:5" ht="15.5" x14ac:dyDescent="0.35">
      <c r="B54" s="52" t="s">
        <v>69</v>
      </c>
      <c r="C54" s="52"/>
      <c r="D54" s="52"/>
    </row>
    <row r="55" spans="1:5" ht="15" customHeight="1" thickBot="1" x14ac:dyDescent="0.4">
      <c r="B55" s="53"/>
      <c r="C55" s="54"/>
      <c r="D55" s="54"/>
    </row>
    <row r="56" spans="1:5" ht="16" thickBot="1" x14ac:dyDescent="0.4">
      <c r="B56" s="155" t="s">
        <v>70</v>
      </c>
      <c r="C56" s="154" t="s">
        <v>71</v>
      </c>
      <c r="D56" s="55"/>
    </row>
    <row r="57" spans="1:5" ht="16" thickBot="1" x14ac:dyDescent="0.4">
      <c r="B57" s="153" t="s">
        <v>72</v>
      </c>
      <c r="C57" s="156"/>
      <c r="D57" s="157"/>
    </row>
    <row r="58" spans="1:5" ht="15.5" x14ac:dyDescent="0.35">
      <c r="B58" s="150">
        <f>SUM(E11+E18+E25+E36+E44+E51)</f>
        <v>25</v>
      </c>
      <c r="C58" s="151" t="s">
        <v>73</v>
      </c>
      <c r="D58" s="152"/>
    </row>
    <row r="59" spans="1:5" x14ac:dyDescent="0.35">
      <c r="B59" s="58" t="s">
        <v>74</v>
      </c>
      <c r="C59" s="56" t="s">
        <v>75</v>
      </c>
      <c r="D59" s="57"/>
    </row>
    <row r="60" spans="1:5" ht="50.15" customHeight="1" thickBot="1" x14ac:dyDescent="0.4">
      <c r="B60" s="43" t="s">
        <v>76</v>
      </c>
      <c r="C60" s="36" t="s">
        <v>73</v>
      </c>
      <c r="D60" s="42"/>
    </row>
  </sheetData>
  <sheetProtection algorithmName="SHA-512" hashValue="r6fU1ylLgc/SZyTw3faow8svbhQTWcZBTTqTytPrMqW+DgshJ67A8SIZkIoAsNekrT0Zx+wFifcJkTwbSvQgYg==" saltValue="h7ZGpp763nvUUfocUtCNFA==" spinCount="100000" sheet="1" formatCells="0" formatColumns="0" formatRow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60" xr:uid="{00000000-0002-0000-0200-000001000000}">
      <formula1>"20-25 points = program moves to Phase 2, 0-19 points = program doesn't move to Phase 2, All criteria in Section 1 not marked as “Met” = Program doesn’t move to Phase 2 "</formula1>
    </dataValidation>
  </dataValidations>
  <pageMargins left="0.7" right="0.7" top="0.75" bottom="0.75" header="0.3" footer="0.3"/>
  <pageSetup scale="72" fitToHeight="0" orientation="portrait" horizontalDpi="4294967293" verticalDpi="4294967293" r:id="rId1"/>
  <headerFooter>
    <oddFooter>&amp;LJanuary 2022&amp;CCore Program Rubric&amp;RPhase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80"/>
  <sheetViews>
    <sheetView zoomScaleNormal="100" workbookViewId="0"/>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0" t="s">
        <v>22</v>
      </c>
      <c r="B1" s="30"/>
      <c r="C1" s="107"/>
      <c r="D1" s="30"/>
      <c r="E1" s="30"/>
    </row>
    <row r="2" spans="1:5" ht="15.5" x14ac:dyDescent="0.35">
      <c r="A2" s="108"/>
    </row>
    <row r="3" spans="1:5" ht="15.5" x14ac:dyDescent="0.35">
      <c r="A3" s="109" t="s">
        <v>77</v>
      </c>
      <c r="B3" s="109"/>
      <c r="C3" s="110"/>
      <c r="D3" s="109"/>
      <c r="E3" s="109"/>
    </row>
    <row r="5" spans="1:5" ht="18.5" x14ac:dyDescent="0.45">
      <c r="A5" s="111" t="s">
        <v>78</v>
      </c>
      <c r="B5" s="111"/>
      <c r="C5" s="27"/>
      <c r="D5" s="111"/>
      <c r="E5" s="111"/>
    </row>
    <row r="6" spans="1:5" ht="15" thickBot="1" x14ac:dyDescent="0.4"/>
    <row r="7" spans="1:5" ht="30" customHeight="1" x14ac:dyDescent="0.35">
      <c r="A7" s="102"/>
      <c r="B7" s="63" t="s">
        <v>79</v>
      </c>
      <c r="C7" s="64"/>
      <c r="D7" s="63"/>
      <c r="E7" s="103"/>
    </row>
    <row r="8" spans="1:5" ht="30" customHeight="1" x14ac:dyDescent="0.35">
      <c r="A8" s="104"/>
      <c r="B8" s="105" t="s">
        <v>80</v>
      </c>
      <c r="C8" s="96" t="s">
        <v>25</v>
      </c>
      <c r="D8" s="96" t="s">
        <v>26</v>
      </c>
      <c r="E8" s="97" t="s">
        <v>27</v>
      </c>
    </row>
    <row r="9" spans="1:5" ht="100" customHeight="1" x14ac:dyDescent="0.35">
      <c r="A9" s="60">
        <v>1</v>
      </c>
      <c r="B9" s="61" t="s">
        <v>81</v>
      </c>
      <c r="C9" s="21" t="s">
        <v>328</v>
      </c>
      <c r="D9" s="161"/>
      <c r="E9" s="82">
        <f>IF(C9="Fully met", 1, IF(C9="Partially met",0.5, 0))</f>
        <v>1</v>
      </c>
    </row>
    <row r="10" spans="1:5" ht="80.150000000000006" customHeight="1" x14ac:dyDescent="0.35">
      <c r="A10" s="60">
        <v>2</v>
      </c>
      <c r="B10" s="61" t="s">
        <v>82</v>
      </c>
      <c r="C10" s="21" t="s">
        <v>328</v>
      </c>
      <c r="D10" s="18"/>
      <c r="E10" s="82">
        <f t="shared" ref="E10:E20" si="0">IF(C10="Fully met", 1, IF(C10="Partially met",0.5, 0))</f>
        <v>1</v>
      </c>
    </row>
    <row r="11" spans="1:5" ht="80.150000000000006" customHeight="1" x14ac:dyDescent="0.35">
      <c r="A11" s="60">
        <v>3</v>
      </c>
      <c r="B11" s="106" t="s">
        <v>83</v>
      </c>
      <c r="C11" s="21" t="s">
        <v>328</v>
      </c>
      <c r="D11" s="18"/>
      <c r="E11" s="82">
        <f t="shared" si="0"/>
        <v>1</v>
      </c>
    </row>
    <row r="12" spans="1:5" ht="50.15" customHeight="1" x14ac:dyDescent="0.35">
      <c r="A12" s="60">
        <v>4</v>
      </c>
      <c r="B12" s="61" t="s">
        <v>84</v>
      </c>
      <c r="C12" s="21" t="s">
        <v>328</v>
      </c>
      <c r="D12" s="18"/>
      <c r="E12" s="82">
        <f t="shared" si="0"/>
        <v>1</v>
      </c>
    </row>
    <row r="13" spans="1:5" ht="50.15" customHeight="1" x14ac:dyDescent="0.35">
      <c r="A13" s="60">
        <v>5</v>
      </c>
      <c r="B13" s="61" t="s">
        <v>85</v>
      </c>
      <c r="C13" s="21" t="s">
        <v>328</v>
      </c>
      <c r="D13" s="18"/>
      <c r="E13" s="82">
        <f t="shared" si="0"/>
        <v>1</v>
      </c>
    </row>
    <row r="14" spans="1:5" ht="93" x14ac:dyDescent="0.35">
      <c r="A14" s="60">
        <v>6</v>
      </c>
      <c r="B14" s="61" t="s">
        <v>86</v>
      </c>
      <c r="C14" s="21" t="s">
        <v>329</v>
      </c>
      <c r="D14" s="18" t="s">
        <v>330</v>
      </c>
      <c r="E14" s="82">
        <f t="shared" si="0"/>
        <v>0.5</v>
      </c>
    </row>
    <row r="15" spans="1:5" ht="50.15" customHeight="1" x14ac:dyDescent="0.35">
      <c r="A15" s="60">
        <v>7</v>
      </c>
      <c r="B15" s="61" t="s">
        <v>87</v>
      </c>
      <c r="C15" s="21" t="s">
        <v>328</v>
      </c>
      <c r="D15" s="18"/>
      <c r="E15" s="82">
        <f t="shared" si="0"/>
        <v>1</v>
      </c>
    </row>
    <row r="16" spans="1:5" ht="50.15" customHeight="1" x14ac:dyDescent="0.35">
      <c r="A16" s="60">
        <v>8</v>
      </c>
      <c r="B16" s="61" t="s">
        <v>88</v>
      </c>
      <c r="C16" s="21" t="s">
        <v>328</v>
      </c>
      <c r="D16" s="161"/>
      <c r="E16" s="82">
        <f t="shared" si="0"/>
        <v>1</v>
      </c>
    </row>
    <row r="17" spans="1:5" ht="50.15" customHeight="1" x14ac:dyDescent="0.35">
      <c r="A17" s="60">
        <v>9</v>
      </c>
      <c r="B17" s="61" t="s">
        <v>89</v>
      </c>
      <c r="C17" s="21" t="s">
        <v>328</v>
      </c>
      <c r="D17" s="161"/>
      <c r="E17" s="82">
        <f t="shared" si="0"/>
        <v>1</v>
      </c>
    </row>
    <row r="18" spans="1:5" ht="50.15" customHeight="1" x14ac:dyDescent="0.35">
      <c r="A18" s="60">
        <v>10</v>
      </c>
      <c r="B18" s="61" t="s">
        <v>90</v>
      </c>
      <c r="C18" s="21" t="s">
        <v>328</v>
      </c>
      <c r="D18" s="18"/>
      <c r="E18" s="82">
        <f t="shared" si="0"/>
        <v>1</v>
      </c>
    </row>
    <row r="19" spans="1:5" ht="50.15" customHeight="1" x14ac:dyDescent="0.35">
      <c r="A19" s="60">
        <v>11</v>
      </c>
      <c r="B19" s="61" t="s">
        <v>91</v>
      </c>
      <c r="C19" s="21" t="s">
        <v>328</v>
      </c>
      <c r="D19" s="18"/>
      <c r="E19" s="82">
        <f t="shared" si="0"/>
        <v>1</v>
      </c>
    </row>
    <row r="20" spans="1:5" ht="50.15" customHeight="1" x14ac:dyDescent="0.35">
      <c r="A20" s="60">
        <v>12</v>
      </c>
      <c r="B20" s="61" t="s">
        <v>92</v>
      </c>
      <c r="C20" s="21" t="s">
        <v>328</v>
      </c>
      <c r="D20" s="18"/>
      <c r="E20" s="82">
        <f t="shared" si="0"/>
        <v>1</v>
      </c>
    </row>
    <row r="21" spans="1:5" s="3" customFormat="1" ht="15.65" customHeight="1" x14ac:dyDescent="0.35">
      <c r="A21" s="83"/>
      <c r="B21" s="84"/>
      <c r="C21" s="85"/>
      <c r="D21" s="86" t="s">
        <v>93</v>
      </c>
      <c r="E21" s="47">
        <f>SUM(E9:E20)</f>
        <v>11.5</v>
      </c>
    </row>
    <row r="22" spans="1:5" ht="14.5" customHeight="1" thickBot="1" x14ac:dyDescent="0.4">
      <c r="A22" s="87"/>
      <c r="B22" s="88"/>
      <c r="C22" s="89"/>
      <c r="D22" s="90"/>
      <c r="E22" s="81" t="s">
        <v>94</v>
      </c>
    </row>
    <row r="23" spans="1:5" ht="15" thickBot="1" x14ac:dyDescent="0.4"/>
    <row r="24" spans="1:5" ht="30" customHeight="1" x14ac:dyDescent="0.35">
      <c r="A24" s="102"/>
      <c r="B24" s="63" t="s">
        <v>95</v>
      </c>
      <c r="C24" s="64"/>
      <c r="D24" s="63"/>
      <c r="E24" s="103"/>
    </row>
    <row r="25" spans="1:5" ht="30" customHeight="1" x14ac:dyDescent="0.35">
      <c r="A25" s="104"/>
      <c r="B25" s="105" t="s">
        <v>80</v>
      </c>
      <c r="C25" s="96" t="s">
        <v>25</v>
      </c>
      <c r="D25" s="96" t="s">
        <v>26</v>
      </c>
      <c r="E25" s="97" t="s">
        <v>27</v>
      </c>
    </row>
    <row r="26" spans="1:5" ht="50.15" customHeight="1" x14ac:dyDescent="0.35">
      <c r="A26" s="60">
        <v>1</v>
      </c>
      <c r="B26" s="99" t="s">
        <v>96</v>
      </c>
      <c r="C26" s="21" t="s">
        <v>328</v>
      </c>
      <c r="D26" s="18"/>
      <c r="E26" s="82">
        <f>IF(C26="Fully met", 1, IF(C26="Partially met",0.5, 0))</f>
        <v>1</v>
      </c>
    </row>
    <row r="27" spans="1:5" ht="150" customHeight="1" x14ac:dyDescent="0.35">
      <c r="A27" s="100">
        <v>2</v>
      </c>
      <c r="B27" s="61" t="s">
        <v>97</v>
      </c>
      <c r="C27" s="26" t="s">
        <v>329</v>
      </c>
      <c r="D27" s="18" t="s">
        <v>337</v>
      </c>
      <c r="E27" s="98">
        <f t="shared" ref="E27" si="1">IF(C27="Fully met", 1, IF(C27="Partially met",0.5, 0))</f>
        <v>0.5</v>
      </c>
    </row>
    <row r="28" spans="1:5" ht="100" customHeight="1" x14ac:dyDescent="0.35">
      <c r="A28" s="60">
        <v>3</v>
      </c>
      <c r="B28" s="101" t="s">
        <v>98</v>
      </c>
      <c r="C28" s="21" t="s">
        <v>328</v>
      </c>
      <c r="D28" s="18"/>
      <c r="E28" s="82">
        <f>IF(C28="Fully met", 1, IF(C28="Partially met",0.5, 0))</f>
        <v>1</v>
      </c>
    </row>
    <row r="29" spans="1:5" ht="50.15" customHeight="1" x14ac:dyDescent="0.35">
      <c r="A29" s="60">
        <v>4</v>
      </c>
      <c r="B29" s="61" t="s">
        <v>99</v>
      </c>
      <c r="C29" s="21" t="s">
        <v>328</v>
      </c>
      <c r="D29" s="18"/>
      <c r="E29" s="82">
        <f t="shared" ref="E29:E48" si="2">IF(C29="Fully met", 1, IF(C29="Partially met",0.5, 0))</f>
        <v>1</v>
      </c>
    </row>
    <row r="30" spans="1:5" ht="50.15" customHeight="1" x14ac:dyDescent="0.35">
      <c r="A30" s="60">
        <v>5</v>
      </c>
      <c r="B30" s="61" t="s">
        <v>100</v>
      </c>
      <c r="C30" s="21" t="s">
        <v>328</v>
      </c>
      <c r="D30" s="18"/>
      <c r="E30" s="82">
        <f t="shared" si="2"/>
        <v>1</v>
      </c>
    </row>
    <row r="31" spans="1:5" ht="50.15" customHeight="1" x14ac:dyDescent="0.35">
      <c r="A31" s="60">
        <v>6</v>
      </c>
      <c r="B31" s="61" t="s">
        <v>101</v>
      </c>
      <c r="C31" s="21" t="s">
        <v>328</v>
      </c>
      <c r="D31" s="18"/>
      <c r="E31" s="82">
        <f t="shared" si="2"/>
        <v>1</v>
      </c>
    </row>
    <row r="32" spans="1:5" ht="50.15" customHeight="1" x14ac:dyDescent="0.35">
      <c r="A32" s="60">
        <v>7</v>
      </c>
      <c r="B32" s="61" t="s">
        <v>102</v>
      </c>
      <c r="C32" s="21" t="s">
        <v>328</v>
      </c>
      <c r="D32" s="18"/>
      <c r="E32" s="82">
        <f t="shared" si="2"/>
        <v>1</v>
      </c>
    </row>
    <row r="33" spans="1:5" ht="50.15" customHeight="1" x14ac:dyDescent="0.35">
      <c r="A33" s="60">
        <v>8</v>
      </c>
      <c r="B33" s="61" t="s">
        <v>103</v>
      </c>
      <c r="C33" s="21" t="s">
        <v>328</v>
      </c>
      <c r="D33" s="18"/>
      <c r="E33" s="82">
        <f t="shared" si="2"/>
        <v>1</v>
      </c>
    </row>
    <row r="34" spans="1:5" ht="50.15" customHeight="1" x14ac:dyDescent="0.35">
      <c r="A34" s="60">
        <v>9</v>
      </c>
      <c r="B34" s="61" t="s">
        <v>104</v>
      </c>
      <c r="C34" s="21" t="s">
        <v>328</v>
      </c>
      <c r="D34" s="18" t="s">
        <v>331</v>
      </c>
      <c r="E34" s="82">
        <f t="shared" si="2"/>
        <v>1</v>
      </c>
    </row>
    <row r="35" spans="1:5" ht="50.15" customHeight="1" x14ac:dyDescent="0.35">
      <c r="A35" s="60">
        <v>10</v>
      </c>
      <c r="B35" s="61" t="s">
        <v>105</v>
      </c>
      <c r="C35" s="21" t="s">
        <v>328</v>
      </c>
      <c r="D35" s="18" t="s">
        <v>331</v>
      </c>
      <c r="E35" s="82">
        <f t="shared" si="2"/>
        <v>1</v>
      </c>
    </row>
    <row r="36" spans="1:5" ht="50.15" customHeight="1" x14ac:dyDescent="0.35">
      <c r="A36" s="60">
        <v>11</v>
      </c>
      <c r="B36" s="61" t="s">
        <v>106</v>
      </c>
      <c r="C36" s="21" t="s">
        <v>328</v>
      </c>
      <c r="D36" s="161"/>
      <c r="E36" s="82">
        <f t="shared" si="2"/>
        <v>1</v>
      </c>
    </row>
    <row r="37" spans="1:5" ht="50.15" customHeight="1" x14ac:dyDescent="0.35">
      <c r="A37" s="60">
        <v>12</v>
      </c>
      <c r="B37" s="61" t="s">
        <v>107</v>
      </c>
      <c r="C37" s="21" t="s">
        <v>328</v>
      </c>
      <c r="D37" s="18"/>
      <c r="E37" s="82">
        <f t="shared" si="2"/>
        <v>1</v>
      </c>
    </row>
    <row r="38" spans="1:5" ht="50.15" customHeight="1" x14ac:dyDescent="0.35">
      <c r="A38" s="60">
        <v>13</v>
      </c>
      <c r="B38" s="61" t="s">
        <v>108</v>
      </c>
      <c r="C38" s="21" t="s">
        <v>328</v>
      </c>
      <c r="D38" s="18"/>
      <c r="E38" s="82">
        <f t="shared" si="2"/>
        <v>1</v>
      </c>
    </row>
    <row r="39" spans="1:5" ht="77.5" x14ac:dyDescent="0.35">
      <c r="A39" s="60">
        <v>14</v>
      </c>
      <c r="B39" s="61" t="s">
        <v>109</v>
      </c>
      <c r="C39" s="21" t="s">
        <v>329</v>
      </c>
      <c r="D39" s="18" t="s">
        <v>358</v>
      </c>
      <c r="E39" s="82">
        <f t="shared" si="2"/>
        <v>0.5</v>
      </c>
    </row>
    <row r="40" spans="1:5" ht="50.15" customHeight="1" x14ac:dyDescent="0.35">
      <c r="A40" s="60">
        <v>15</v>
      </c>
      <c r="B40" s="61" t="s">
        <v>110</v>
      </c>
      <c r="C40" s="21" t="s">
        <v>328</v>
      </c>
      <c r="D40" s="18"/>
      <c r="E40" s="82">
        <f t="shared" si="2"/>
        <v>1</v>
      </c>
    </row>
    <row r="41" spans="1:5" ht="50.15" customHeight="1" x14ac:dyDescent="0.35">
      <c r="A41" s="60">
        <v>16</v>
      </c>
      <c r="B41" s="61" t="s">
        <v>111</v>
      </c>
      <c r="C41" s="21" t="s">
        <v>328</v>
      </c>
      <c r="D41" s="18"/>
      <c r="E41" s="82">
        <f t="shared" si="2"/>
        <v>1</v>
      </c>
    </row>
    <row r="42" spans="1:5" ht="50.15" customHeight="1" x14ac:dyDescent="0.35">
      <c r="A42" s="60">
        <v>17</v>
      </c>
      <c r="B42" s="61" t="s">
        <v>112</v>
      </c>
      <c r="C42" s="21" t="s">
        <v>328</v>
      </c>
      <c r="D42" s="18"/>
      <c r="E42" s="82">
        <f t="shared" si="2"/>
        <v>1</v>
      </c>
    </row>
    <row r="43" spans="1:5" ht="50.15" customHeight="1" x14ac:dyDescent="0.35">
      <c r="A43" s="60">
        <v>18</v>
      </c>
      <c r="B43" s="61" t="s">
        <v>113</v>
      </c>
      <c r="C43" s="21" t="s">
        <v>328</v>
      </c>
      <c r="D43" s="18"/>
      <c r="E43" s="82">
        <f t="shared" si="2"/>
        <v>1</v>
      </c>
    </row>
    <row r="44" spans="1:5" ht="77.5" x14ac:dyDescent="0.35">
      <c r="A44" s="60">
        <v>19</v>
      </c>
      <c r="B44" s="61" t="s">
        <v>114</v>
      </c>
      <c r="C44" s="21" t="s">
        <v>329</v>
      </c>
      <c r="D44" s="18" t="s">
        <v>359</v>
      </c>
      <c r="E44" s="82">
        <f t="shared" si="2"/>
        <v>0.5</v>
      </c>
    </row>
    <row r="45" spans="1:5" ht="62" x14ac:dyDescent="0.35">
      <c r="A45" s="60">
        <v>20</v>
      </c>
      <c r="B45" s="61" t="s">
        <v>115</v>
      </c>
      <c r="C45" s="21" t="s">
        <v>329</v>
      </c>
      <c r="D45" s="18" t="s">
        <v>374</v>
      </c>
      <c r="E45" s="82">
        <f t="shared" si="2"/>
        <v>0.5</v>
      </c>
    </row>
    <row r="46" spans="1:5" ht="80.150000000000006" customHeight="1" x14ac:dyDescent="0.35">
      <c r="A46" s="60">
        <v>21</v>
      </c>
      <c r="B46" s="61" t="s">
        <v>116</v>
      </c>
      <c r="C46" s="21" t="s">
        <v>329</v>
      </c>
      <c r="D46" s="18" t="s">
        <v>360</v>
      </c>
      <c r="E46" s="82">
        <f t="shared" si="2"/>
        <v>0.5</v>
      </c>
    </row>
    <row r="47" spans="1:5" ht="50.15" customHeight="1" x14ac:dyDescent="0.35">
      <c r="A47" s="60">
        <v>22</v>
      </c>
      <c r="B47" s="61" t="s">
        <v>117</v>
      </c>
      <c r="C47" s="21" t="s">
        <v>328</v>
      </c>
      <c r="D47" s="18"/>
      <c r="E47" s="82">
        <f t="shared" si="2"/>
        <v>1</v>
      </c>
    </row>
    <row r="48" spans="1:5" ht="50.15" customHeight="1" x14ac:dyDescent="0.35">
      <c r="A48" s="60">
        <v>23</v>
      </c>
      <c r="B48" s="61" t="s">
        <v>118</v>
      </c>
      <c r="C48" s="21" t="s">
        <v>329</v>
      </c>
      <c r="D48" s="18"/>
      <c r="E48" s="82">
        <f t="shared" si="2"/>
        <v>0.5</v>
      </c>
    </row>
    <row r="49" spans="1:5" ht="15.65" customHeight="1" x14ac:dyDescent="0.35">
      <c r="A49" s="83"/>
      <c r="B49" s="84"/>
      <c r="C49" s="85"/>
      <c r="D49" s="86" t="s">
        <v>93</v>
      </c>
      <c r="E49" s="47">
        <f>SUM(E26:E48)</f>
        <v>20</v>
      </c>
    </row>
    <row r="50" spans="1:5" ht="15" customHeight="1" thickBot="1" x14ac:dyDescent="0.4">
      <c r="A50" s="87"/>
      <c r="B50" s="88"/>
      <c r="C50" s="89"/>
      <c r="D50" s="90"/>
      <c r="E50" s="81" t="s">
        <v>119</v>
      </c>
    </row>
    <row r="51" spans="1:5" ht="15" customHeight="1" thickBot="1" x14ac:dyDescent="0.4"/>
    <row r="52" spans="1:5" ht="30" customHeight="1" x14ac:dyDescent="0.35">
      <c r="A52" s="62"/>
      <c r="B52" s="91" t="s">
        <v>120</v>
      </c>
      <c r="C52" s="92"/>
      <c r="D52" s="91"/>
      <c r="E52" s="93"/>
    </row>
    <row r="53" spans="1:5" ht="30" customHeight="1" x14ac:dyDescent="0.35">
      <c r="A53" s="94"/>
      <c r="B53" s="95" t="s">
        <v>80</v>
      </c>
      <c r="C53" s="96" t="s">
        <v>25</v>
      </c>
      <c r="D53" s="96" t="s">
        <v>26</v>
      </c>
      <c r="E53" s="97" t="s">
        <v>27</v>
      </c>
    </row>
    <row r="54" spans="1:5" ht="155" x14ac:dyDescent="0.35">
      <c r="A54" s="60">
        <v>1</v>
      </c>
      <c r="B54" s="61" t="s">
        <v>121</v>
      </c>
      <c r="C54" s="21" t="s">
        <v>328</v>
      </c>
      <c r="D54" s="161" t="s">
        <v>335</v>
      </c>
      <c r="E54" s="82">
        <f>IF(C54="Fully met", 1, IF(C54="Partially met",0.5, 0))</f>
        <v>1</v>
      </c>
    </row>
    <row r="55" spans="1:5" ht="80.150000000000006" customHeight="1" x14ac:dyDescent="0.35">
      <c r="A55" s="60">
        <v>2</v>
      </c>
      <c r="B55" s="61" t="s">
        <v>122</v>
      </c>
      <c r="C55" s="21" t="s">
        <v>328</v>
      </c>
      <c r="D55" s="18"/>
      <c r="E55" s="82">
        <f t="shared" ref="E55:E64" si="3">IF(C55="Fully met", 1, IF(C55="Partially met",0.5, 0))</f>
        <v>1</v>
      </c>
    </row>
    <row r="56" spans="1:5" ht="93" x14ac:dyDescent="0.35">
      <c r="A56" s="60">
        <v>3</v>
      </c>
      <c r="B56" s="61" t="s">
        <v>123</v>
      </c>
      <c r="C56" s="21" t="s">
        <v>329</v>
      </c>
      <c r="D56" s="18" t="s">
        <v>332</v>
      </c>
      <c r="E56" s="82">
        <f t="shared" si="3"/>
        <v>0.5</v>
      </c>
    </row>
    <row r="57" spans="1:5" ht="50.15" customHeight="1" x14ac:dyDescent="0.35">
      <c r="A57" s="60">
        <v>4</v>
      </c>
      <c r="B57" s="61" t="s">
        <v>124</v>
      </c>
      <c r="C57" s="21" t="s">
        <v>328</v>
      </c>
      <c r="D57" s="18"/>
      <c r="E57" s="82">
        <f t="shared" si="3"/>
        <v>1</v>
      </c>
    </row>
    <row r="58" spans="1:5" ht="50.15" customHeight="1" x14ac:dyDescent="0.35">
      <c r="A58" s="60">
        <v>5</v>
      </c>
      <c r="B58" s="61" t="s">
        <v>125</v>
      </c>
      <c r="C58" s="21" t="s">
        <v>328</v>
      </c>
      <c r="D58" s="18"/>
      <c r="E58" s="82">
        <f t="shared" si="3"/>
        <v>1</v>
      </c>
    </row>
    <row r="59" spans="1:5" ht="50.15" customHeight="1" x14ac:dyDescent="0.35">
      <c r="A59" s="60">
        <v>6</v>
      </c>
      <c r="B59" s="61" t="s">
        <v>126</v>
      </c>
      <c r="C59" s="21" t="s">
        <v>328</v>
      </c>
      <c r="D59" s="18"/>
      <c r="E59" s="82">
        <f t="shared" si="3"/>
        <v>1</v>
      </c>
    </row>
    <row r="60" spans="1:5" ht="50.15" customHeight="1" x14ac:dyDescent="0.35">
      <c r="A60" s="60">
        <v>7</v>
      </c>
      <c r="B60" s="61" t="s">
        <v>127</v>
      </c>
      <c r="C60" s="21" t="s">
        <v>329</v>
      </c>
      <c r="D60" s="18" t="s">
        <v>333</v>
      </c>
      <c r="E60" s="82">
        <f t="shared" si="3"/>
        <v>0.5</v>
      </c>
    </row>
    <row r="61" spans="1:5" ht="50.15" customHeight="1" x14ac:dyDescent="0.35">
      <c r="A61" s="60">
        <v>8</v>
      </c>
      <c r="B61" s="61" t="s">
        <v>128</v>
      </c>
      <c r="C61" s="21" t="s">
        <v>328</v>
      </c>
      <c r="D61" s="18"/>
      <c r="E61" s="82">
        <f t="shared" si="3"/>
        <v>1</v>
      </c>
    </row>
    <row r="62" spans="1:5" ht="50.15" customHeight="1" x14ac:dyDescent="0.35">
      <c r="A62" s="60">
        <v>9</v>
      </c>
      <c r="B62" s="61" t="s">
        <v>129</v>
      </c>
      <c r="C62" s="21" t="s">
        <v>328</v>
      </c>
      <c r="D62" s="18"/>
      <c r="E62" s="82">
        <f t="shared" si="3"/>
        <v>1</v>
      </c>
    </row>
    <row r="63" spans="1:5" ht="50.15" customHeight="1" x14ac:dyDescent="0.35">
      <c r="A63" s="60">
        <v>10</v>
      </c>
      <c r="B63" s="61" t="s">
        <v>117</v>
      </c>
      <c r="C63" s="21" t="s">
        <v>328</v>
      </c>
      <c r="D63" s="18"/>
      <c r="E63" s="82">
        <f t="shared" si="3"/>
        <v>1</v>
      </c>
    </row>
    <row r="64" spans="1:5" ht="77.5" x14ac:dyDescent="0.35">
      <c r="A64" s="60">
        <v>11</v>
      </c>
      <c r="B64" s="61" t="s">
        <v>130</v>
      </c>
      <c r="C64" s="21" t="s">
        <v>329</v>
      </c>
      <c r="D64" s="18" t="s">
        <v>334</v>
      </c>
      <c r="E64" s="82">
        <f t="shared" si="3"/>
        <v>0.5</v>
      </c>
    </row>
    <row r="65" spans="1:5" ht="15.65" customHeight="1" x14ac:dyDescent="0.35">
      <c r="A65" s="83"/>
      <c r="B65" s="84"/>
      <c r="C65" s="85"/>
      <c r="D65" s="86" t="s">
        <v>93</v>
      </c>
      <c r="E65" s="47">
        <f>SUM(E54:E64)</f>
        <v>9.5</v>
      </c>
    </row>
    <row r="66" spans="1:5" ht="15" customHeight="1" thickBot="1" x14ac:dyDescent="0.4">
      <c r="A66" s="87"/>
      <c r="B66" s="88"/>
      <c r="C66" s="89"/>
      <c r="D66" s="90"/>
      <c r="E66" s="81" t="s">
        <v>131</v>
      </c>
    </row>
    <row r="67" spans="1:5" ht="15" thickBot="1" x14ac:dyDescent="0.4"/>
    <row r="68" spans="1:5" ht="30" customHeight="1" x14ac:dyDescent="0.35">
      <c r="A68" s="62"/>
      <c r="B68" s="91" t="s">
        <v>132</v>
      </c>
      <c r="C68" s="92"/>
      <c r="D68" s="91"/>
      <c r="E68" s="93"/>
    </row>
    <row r="69" spans="1:5" ht="30" customHeight="1" x14ac:dyDescent="0.35">
      <c r="A69" s="94"/>
      <c r="B69" s="95" t="s">
        <v>80</v>
      </c>
      <c r="C69" s="96" t="s">
        <v>25</v>
      </c>
      <c r="D69" s="96" t="s">
        <v>26</v>
      </c>
      <c r="E69" s="97" t="s">
        <v>27</v>
      </c>
    </row>
    <row r="70" spans="1:5" ht="50.15" customHeight="1" x14ac:dyDescent="0.35">
      <c r="A70" s="60">
        <v>1</v>
      </c>
      <c r="B70" s="61" t="s">
        <v>133</v>
      </c>
      <c r="C70" s="21" t="s">
        <v>328</v>
      </c>
      <c r="D70" s="18"/>
      <c r="E70" s="82">
        <f>IF(C70="Fully met", 1, IF(C70="Partially met",0.5, 0))</f>
        <v>1</v>
      </c>
    </row>
    <row r="71" spans="1:5" ht="50.15" customHeight="1" x14ac:dyDescent="0.35">
      <c r="A71" s="60">
        <v>2</v>
      </c>
      <c r="B71" s="61" t="s">
        <v>134</v>
      </c>
      <c r="C71" s="21" t="s">
        <v>328</v>
      </c>
      <c r="D71" s="18"/>
      <c r="E71" s="82">
        <f t="shared" ref="E71:E78" si="4">IF(C71="Fully met", 1, IF(C71="Partially met",0.5, 0))</f>
        <v>1</v>
      </c>
    </row>
    <row r="72" spans="1:5" ht="50.15" customHeight="1" x14ac:dyDescent="0.35">
      <c r="A72" s="60">
        <v>3</v>
      </c>
      <c r="B72" s="61" t="s">
        <v>135</v>
      </c>
      <c r="C72" s="21" t="s">
        <v>328</v>
      </c>
      <c r="D72" s="18"/>
      <c r="E72" s="82">
        <f t="shared" si="4"/>
        <v>1</v>
      </c>
    </row>
    <row r="73" spans="1:5" ht="80.150000000000006" customHeight="1" x14ac:dyDescent="0.35">
      <c r="A73" s="60">
        <v>4</v>
      </c>
      <c r="B73" s="61" t="s">
        <v>136</v>
      </c>
      <c r="C73" s="21" t="s">
        <v>328</v>
      </c>
      <c r="D73" s="18"/>
      <c r="E73" s="82">
        <f t="shared" si="4"/>
        <v>1</v>
      </c>
    </row>
    <row r="74" spans="1:5" ht="50.15" customHeight="1" x14ac:dyDescent="0.35">
      <c r="A74" s="60">
        <v>5</v>
      </c>
      <c r="B74" s="61" t="s">
        <v>137</v>
      </c>
      <c r="C74" s="21" t="s">
        <v>328</v>
      </c>
      <c r="D74" s="18"/>
      <c r="E74" s="82">
        <f t="shared" si="4"/>
        <v>1</v>
      </c>
    </row>
    <row r="75" spans="1:5" ht="50.15" customHeight="1" x14ac:dyDescent="0.35">
      <c r="A75" s="60">
        <v>6</v>
      </c>
      <c r="B75" s="61" t="s">
        <v>138</v>
      </c>
      <c r="C75" s="21" t="s">
        <v>328</v>
      </c>
      <c r="D75" s="18"/>
      <c r="E75" s="82">
        <f t="shared" si="4"/>
        <v>1</v>
      </c>
    </row>
    <row r="76" spans="1:5" ht="50.15" customHeight="1" x14ac:dyDescent="0.35">
      <c r="A76" s="60">
        <v>7</v>
      </c>
      <c r="B76" s="61" t="s">
        <v>139</v>
      </c>
      <c r="C76" s="21" t="s">
        <v>328</v>
      </c>
      <c r="D76" s="18"/>
      <c r="E76" s="82">
        <f t="shared" si="4"/>
        <v>1</v>
      </c>
    </row>
    <row r="77" spans="1:5" ht="80.150000000000006" customHeight="1" x14ac:dyDescent="0.35">
      <c r="A77" s="60">
        <v>8</v>
      </c>
      <c r="B77" s="61" t="s">
        <v>140</v>
      </c>
      <c r="C77" s="21" t="s">
        <v>328</v>
      </c>
      <c r="D77" s="18"/>
      <c r="E77" s="82">
        <f t="shared" si="4"/>
        <v>1</v>
      </c>
    </row>
    <row r="78" spans="1:5" ht="77.5" x14ac:dyDescent="0.35">
      <c r="A78" s="60">
        <v>9</v>
      </c>
      <c r="B78" s="61" t="s">
        <v>141</v>
      </c>
      <c r="C78" s="21" t="s">
        <v>329</v>
      </c>
      <c r="D78" s="18" t="s">
        <v>336</v>
      </c>
      <c r="E78" s="82">
        <f t="shared" si="4"/>
        <v>0.5</v>
      </c>
    </row>
    <row r="79" spans="1:5" ht="15.65" customHeight="1" x14ac:dyDescent="0.35">
      <c r="A79" s="78"/>
      <c r="B79" s="45"/>
      <c r="C79" s="79"/>
      <c r="D79" s="46" t="s">
        <v>93</v>
      </c>
      <c r="E79" s="47">
        <f>SUM(E70:E78)</f>
        <v>8.5</v>
      </c>
    </row>
    <row r="80" spans="1:5" ht="15" customHeight="1" thickBot="1" x14ac:dyDescent="0.4">
      <c r="A80" s="48"/>
      <c r="B80" s="49"/>
      <c r="C80" s="80"/>
      <c r="D80" s="50"/>
      <c r="E80" s="81" t="s">
        <v>142</v>
      </c>
    </row>
  </sheetData>
  <sheetProtection algorithmName="SHA-512" hashValue="/JGoFoZGYowvwuKZ02dTndy/WDE2CLfJfR2rAiceN+4pbpZzhOUl7AJ/OCzxKCXdolIAjb4YEedOz/jpqyP/Fg==" saltValue="S/DprLHrpkuvqYzu3wuRSw==" spinCount="100000" sheet="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2&amp;RKindergarten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88"/>
  <sheetViews>
    <sheetView zoomScaleNormal="100" workbookViewId="0"/>
  </sheetViews>
  <sheetFormatPr defaultColWidth="8.7265625"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0" t="s">
        <v>22</v>
      </c>
      <c r="B1" s="30"/>
      <c r="C1" s="107"/>
      <c r="D1" s="30"/>
      <c r="E1" s="30"/>
    </row>
    <row r="2" spans="1:5" ht="15.5" x14ac:dyDescent="0.35">
      <c r="A2" s="108"/>
    </row>
    <row r="3" spans="1:5" ht="15.5" x14ac:dyDescent="0.35">
      <c r="A3" s="109" t="s">
        <v>77</v>
      </c>
      <c r="B3" s="109"/>
      <c r="C3" s="110"/>
      <c r="D3" s="109"/>
      <c r="E3" s="109"/>
    </row>
    <row r="5" spans="1:5" ht="18.5" x14ac:dyDescent="0.45">
      <c r="A5" s="111" t="s">
        <v>143</v>
      </c>
      <c r="B5" s="111"/>
      <c r="C5" s="27"/>
      <c r="D5" s="111"/>
      <c r="E5" s="111"/>
    </row>
    <row r="6" spans="1:5" ht="16" thickBot="1" x14ac:dyDescent="0.4">
      <c r="A6" s="113"/>
      <c r="B6" s="113"/>
      <c r="C6" s="113"/>
      <c r="D6" s="113"/>
      <c r="E6" s="113"/>
    </row>
    <row r="7" spans="1:5" ht="30" customHeight="1" x14ac:dyDescent="0.35">
      <c r="A7" s="102"/>
      <c r="B7" s="63" t="s">
        <v>79</v>
      </c>
      <c r="C7" s="64"/>
      <c r="D7" s="63"/>
      <c r="E7" s="103"/>
    </row>
    <row r="8" spans="1:5" ht="30" customHeight="1" x14ac:dyDescent="0.35">
      <c r="A8" s="104"/>
      <c r="B8" s="105" t="s">
        <v>80</v>
      </c>
      <c r="C8" s="96" t="s">
        <v>25</v>
      </c>
      <c r="D8" s="96" t="s">
        <v>26</v>
      </c>
      <c r="E8" s="97" t="s">
        <v>27</v>
      </c>
    </row>
    <row r="9" spans="1:5" ht="80.150000000000006" customHeight="1" x14ac:dyDescent="0.35">
      <c r="A9" s="60">
        <v>1</v>
      </c>
      <c r="B9" s="61" t="s">
        <v>144</v>
      </c>
      <c r="C9" s="21" t="s">
        <v>328</v>
      </c>
      <c r="D9" s="18"/>
      <c r="E9" s="82">
        <f>IF(C9="Fully met", 1, IF(C9="Partially met",0.5, 0))</f>
        <v>1</v>
      </c>
    </row>
    <row r="10" spans="1:5" ht="80.150000000000006" customHeight="1" x14ac:dyDescent="0.35">
      <c r="A10" s="60">
        <v>2</v>
      </c>
      <c r="B10" s="61" t="s">
        <v>82</v>
      </c>
      <c r="C10" s="21" t="s">
        <v>328</v>
      </c>
      <c r="D10" s="18"/>
      <c r="E10" s="82">
        <f t="shared" ref="E10:E19" si="0">IF(C10="Fully met", 1, IF(C10="Partially met",0.5, 0))</f>
        <v>1</v>
      </c>
    </row>
    <row r="11" spans="1:5" ht="100" customHeight="1" x14ac:dyDescent="0.35">
      <c r="A11" s="60">
        <v>3</v>
      </c>
      <c r="B11" s="61" t="s">
        <v>145</v>
      </c>
      <c r="C11" s="21" t="s">
        <v>328</v>
      </c>
      <c r="D11" s="18"/>
      <c r="E11" s="82">
        <f t="shared" si="0"/>
        <v>1</v>
      </c>
    </row>
    <row r="12" spans="1:5" ht="50.15" customHeight="1" x14ac:dyDescent="0.35">
      <c r="A12" s="60">
        <v>4</v>
      </c>
      <c r="B12" s="61" t="s">
        <v>84</v>
      </c>
      <c r="C12" s="21" t="s">
        <v>328</v>
      </c>
      <c r="D12" s="18"/>
      <c r="E12" s="82">
        <f t="shared" si="0"/>
        <v>1</v>
      </c>
    </row>
    <row r="13" spans="1:5" ht="93" x14ac:dyDescent="0.35">
      <c r="A13" s="60">
        <v>5</v>
      </c>
      <c r="B13" s="61" t="s">
        <v>146</v>
      </c>
      <c r="C13" s="21" t="s">
        <v>329</v>
      </c>
      <c r="D13" s="18" t="s">
        <v>330</v>
      </c>
      <c r="E13" s="82">
        <f t="shared" si="0"/>
        <v>0.5</v>
      </c>
    </row>
    <row r="14" spans="1:5" ht="50.15" customHeight="1" x14ac:dyDescent="0.35">
      <c r="A14" s="60">
        <v>6</v>
      </c>
      <c r="B14" s="61" t="s">
        <v>147</v>
      </c>
      <c r="C14" s="21" t="s">
        <v>328</v>
      </c>
      <c r="D14" s="18"/>
      <c r="E14" s="82">
        <f t="shared" si="0"/>
        <v>1</v>
      </c>
    </row>
    <row r="15" spans="1:5" ht="50.15" customHeight="1" x14ac:dyDescent="0.35">
      <c r="A15" s="60">
        <v>7</v>
      </c>
      <c r="B15" s="61" t="s">
        <v>148</v>
      </c>
      <c r="C15" s="21" t="s">
        <v>328</v>
      </c>
      <c r="D15" s="18"/>
      <c r="E15" s="82">
        <f t="shared" si="0"/>
        <v>1</v>
      </c>
    </row>
    <row r="16" spans="1:5" ht="50.15" customHeight="1" x14ac:dyDescent="0.35">
      <c r="A16" s="60">
        <v>8</v>
      </c>
      <c r="B16" s="61" t="s">
        <v>89</v>
      </c>
      <c r="C16" s="21" t="s">
        <v>328</v>
      </c>
      <c r="D16" s="18"/>
      <c r="E16" s="82">
        <f t="shared" si="0"/>
        <v>1</v>
      </c>
    </row>
    <row r="17" spans="1:5" ht="50.15" customHeight="1" x14ac:dyDescent="0.35">
      <c r="A17" s="60">
        <v>9</v>
      </c>
      <c r="B17" s="61" t="s">
        <v>90</v>
      </c>
      <c r="C17" s="21" t="s">
        <v>328</v>
      </c>
      <c r="D17" s="18"/>
      <c r="E17" s="82">
        <f t="shared" si="0"/>
        <v>1</v>
      </c>
    </row>
    <row r="18" spans="1:5" ht="50.15" customHeight="1" x14ac:dyDescent="0.35">
      <c r="A18" s="60">
        <v>10</v>
      </c>
      <c r="B18" s="61" t="s">
        <v>117</v>
      </c>
      <c r="C18" s="21" t="s">
        <v>328</v>
      </c>
      <c r="D18" s="18"/>
      <c r="E18" s="82">
        <f t="shared" si="0"/>
        <v>1</v>
      </c>
    </row>
    <row r="19" spans="1:5" ht="50.15" customHeight="1" x14ac:dyDescent="0.35">
      <c r="A19" s="60">
        <v>11</v>
      </c>
      <c r="B19" s="61" t="s">
        <v>149</v>
      </c>
      <c r="C19" s="21" t="s">
        <v>328</v>
      </c>
      <c r="D19" s="18"/>
      <c r="E19" s="82">
        <f t="shared" si="0"/>
        <v>1</v>
      </c>
    </row>
    <row r="20" spans="1:5" ht="15.65" customHeight="1" x14ac:dyDescent="0.35">
      <c r="A20" s="83"/>
      <c r="B20" s="84"/>
      <c r="C20" s="85"/>
      <c r="D20" s="86" t="s">
        <v>93</v>
      </c>
      <c r="E20" s="47">
        <f>SUM(E9:E19)</f>
        <v>10.5</v>
      </c>
    </row>
    <row r="21" spans="1:5" ht="15" customHeight="1" thickBot="1" x14ac:dyDescent="0.4">
      <c r="A21" s="87"/>
      <c r="B21" s="88"/>
      <c r="C21" s="89"/>
      <c r="D21" s="90"/>
      <c r="E21" s="81" t="s">
        <v>131</v>
      </c>
    </row>
    <row r="22" spans="1:5" ht="15" thickBot="1" x14ac:dyDescent="0.4"/>
    <row r="23" spans="1:5" ht="30" customHeight="1" x14ac:dyDescent="0.35">
      <c r="A23" s="102"/>
      <c r="B23" s="63" t="s">
        <v>95</v>
      </c>
      <c r="C23" s="64"/>
      <c r="D23" s="63"/>
      <c r="E23" s="103"/>
    </row>
    <row r="24" spans="1:5" ht="30" customHeight="1" x14ac:dyDescent="0.35">
      <c r="A24" s="104"/>
      <c r="B24" s="105" t="s">
        <v>80</v>
      </c>
      <c r="C24" s="96" t="s">
        <v>25</v>
      </c>
      <c r="D24" s="96" t="s">
        <v>26</v>
      </c>
      <c r="E24" s="97" t="s">
        <v>27</v>
      </c>
    </row>
    <row r="25" spans="1:5" ht="50.15" customHeight="1" x14ac:dyDescent="0.35">
      <c r="A25" s="60">
        <v>1</v>
      </c>
      <c r="B25" s="99" t="s">
        <v>150</v>
      </c>
      <c r="C25" s="21" t="s">
        <v>328</v>
      </c>
      <c r="D25" s="18"/>
      <c r="E25" s="82">
        <f>IF(C25="Fully met", 1, IF(C25="Partially met",0.5, 0))</f>
        <v>1</v>
      </c>
    </row>
    <row r="26" spans="1:5" ht="150" customHeight="1" x14ac:dyDescent="0.35">
      <c r="A26" s="100">
        <v>2</v>
      </c>
      <c r="B26" s="61" t="s">
        <v>97</v>
      </c>
      <c r="C26" s="26" t="s">
        <v>329</v>
      </c>
      <c r="D26" s="18" t="s">
        <v>337</v>
      </c>
      <c r="E26" s="98">
        <f t="shared" ref="E26" si="1">IF(C26="Fully met", 1, IF(C26="Partially met",0.5, 0))</f>
        <v>0.5</v>
      </c>
    </row>
    <row r="27" spans="1:5" ht="100" customHeight="1" x14ac:dyDescent="0.35">
      <c r="A27" s="60">
        <v>3</v>
      </c>
      <c r="B27" s="101" t="s">
        <v>98</v>
      </c>
      <c r="C27" s="21" t="s">
        <v>328</v>
      </c>
      <c r="D27" s="18"/>
      <c r="E27" s="82">
        <f>IF(C27="Fully met", 1, IF(C27="Partially met",0.5, 0))</f>
        <v>1</v>
      </c>
    </row>
    <row r="28" spans="1:5" ht="50.15" customHeight="1" x14ac:dyDescent="0.35">
      <c r="A28" s="60">
        <v>4</v>
      </c>
      <c r="B28" s="61" t="s">
        <v>151</v>
      </c>
      <c r="C28" s="21" t="s">
        <v>328</v>
      </c>
      <c r="D28" s="18"/>
      <c r="E28" s="82">
        <f t="shared" ref="E28:E42" si="2">IF(C28="Fully met", 1, IF(C28="Partially met",0.5, 0))</f>
        <v>1</v>
      </c>
    </row>
    <row r="29" spans="1:5" ht="50.15" customHeight="1" x14ac:dyDescent="0.35">
      <c r="A29" s="60">
        <v>5</v>
      </c>
      <c r="B29" s="61" t="s">
        <v>104</v>
      </c>
      <c r="C29" s="21" t="s">
        <v>328</v>
      </c>
      <c r="D29" s="18"/>
      <c r="E29" s="82">
        <f t="shared" si="2"/>
        <v>1</v>
      </c>
    </row>
    <row r="30" spans="1:5" ht="50.15" customHeight="1" x14ac:dyDescent="0.35">
      <c r="A30" s="60">
        <v>6</v>
      </c>
      <c r="B30" s="61" t="s">
        <v>152</v>
      </c>
      <c r="C30" s="21" t="s">
        <v>328</v>
      </c>
      <c r="D30" s="18"/>
      <c r="E30" s="82">
        <f t="shared" si="2"/>
        <v>1</v>
      </c>
    </row>
    <row r="31" spans="1:5" ht="50.15" customHeight="1" x14ac:dyDescent="0.35">
      <c r="A31" s="60">
        <v>7</v>
      </c>
      <c r="B31" s="61" t="s">
        <v>108</v>
      </c>
      <c r="C31" s="21" t="s">
        <v>328</v>
      </c>
      <c r="D31" s="18"/>
      <c r="E31" s="82">
        <f t="shared" si="2"/>
        <v>1</v>
      </c>
    </row>
    <row r="32" spans="1:5" ht="124" x14ac:dyDescent="0.35">
      <c r="A32" s="60">
        <v>8</v>
      </c>
      <c r="B32" s="61" t="s">
        <v>153</v>
      </c>
      <c r="C32" s="21" t="s">
        <v>329</v>
      </c>
      <c r="D32" s="18" t="s">
        <v>338</v>
      </c>
      <c r="E32" s="82">
        <f t="shared" si="2"/>
        <v>0.5</v>
      </c>
    </row>
    <row r="33" spans="1:5" ht="50.15" customHeight="1" x14ac:dyDescent="0.35">
      <c r="A33" s="60">
        <v>9</v>
      </c>
      <c r="B33" s="61" t="s">
        <v>110</v>
      </c>
      <c r="C33" s="21" t="s">
        <v>328</v>
      </c>
      <c r="D33" s="18"/>
      <c r="E33" s="82">
        <f t="shared" si="2"/>
        <v>1</v>
      </c>
    </row>
    <row r="34" spans="1:5" ht="50.15" customHeight="1" x14ac:dyDescent="0.35">
      <c r="A34" s="60">
        <v>10</v>
      </c>
      <c r="B34" s="61" t="s">
        <v>112</v>
      </c>
      <c r="C34" s="21" t="s">
        <v>328</v>
      </c>
      <c r="D34" s="18"/>
      <c r="E34" s="82">
        <f t="shared" si="2"/>
        <v>1</v>
      </c>
    </row>
    <row r="35" spans="1:5" ht="50.15" customHeight="1" x14ac:dyDescent="0.35">
      <c r="A35" s="60">
        <v>11</v>
      </c>
      <c r="B35" s="61" t="s">
        <v>154</v>
      </c>
      <c r="C35" s="21" t="s">
        <v>328</v>
      </c>
      <c r="D35" s="18"/>
      <c r="E35" s="82">
        <f t="shared" si="2"/>
        <v>1</v>
      </c>
    </row>
    <row r="36" spans="1:5" ht="50.15" customHeight="1" x14ac:dyDescent="0.35">
      <c r="A36" s="60">
        <v>12</v>
      </c>
      <c r="B36" s="61" t="s">
        <v>113</v>
      </c>
      <c r="C36" s="21" t="s">
        <v>328</v>
      </c>
      <c r="D36" s="18"/>
      <c r="E36" s="82">
        <f t="shared" si="2"/>
        <v>1</v>
      </c>
    </row>
    <row r="37" spans="1:5" ht="50.15" customHeight="1" x14ac:dyDescent="0.35">
      <c r="A37" s="60">
        <v>13</v>
      </c>
      <c r="B37" s="61" t="s">
        <v>114</v>
      </c>
      <c r="C37" s="21" t="s">
        <v>328</v>
      </c>
      <c r="D37" s="18"/>
      <c r="E37" s="82">
        <f t="shared" si="2"/>
        <v>1</v>
      </c>
    </row>
    <row r="38" spans="1:5" ht="50.15" customHeight="1" x14ac:dyDescent="0.35">
      <c r="A38" s="60">
        <v>14</v>
      </c>
      <c r="B38" s="61" t="s">
        <v>115</v>
      </c>
      <c r="C38" s="21" t="s">
        <v>328</v>
      </c>
      <c r="D38" s="18"/>
      <c r="E38" s="82">
        <f t="shared" si="2"/>
        <v>1</v>
      </c>
    </row>
    <row r="39" spans="1:5" ht="108.5" x14ac:dyDescent="0.35">
      <c r="A39" s="60">
        <v>15</v>
      </c>
      <c r="B39" s="61" t="s">
        <v>116</v>
      </c>
      <c r="C39" s="21" t="s">
        <v>329</v>
      </c>
      <c r="D39" s="18" t="s">
        <v>339</v>
      </c>
      <c r="E39" s="82">
        <f t="shared" si="2"/>
        <v>0.5</v>
      </c>
    </row>
    <row r="40" spans="1:5" ht="50.15" customHeight="1" x14ac:dyDescent="0.35">
      <c r="A40" s="60">
        <v>16</v>
      </c>
      <c r="B40" s="61" t="s">
        <v>155</v>
      </c>
      <c r="C40" s="21" t="s">
        <v>328</v>
      </c>
      <c r="D40" s="18"/>
      <c r="E40" s="82">
        <f t="shared" si="2"/>
        <v>1</v>
      </c>
    </row>
    <row r="41" spans="1:5" ht="50.15" customHeight="1" x14ac:dyDescent="0.35">
      <c r="A41" s="60">
        <v>17</v>
      </c>
      <c r="B41" s="61" t="s">
        <v>117</v>
      </c>
      <c r="C41" s="21" t="s">
        <v>328</v>
      </c>
      <c r="D41" s="18"/>
      <c r="E41" s="82">
        <f t="shared" si="2"/>
        <v>1</v>
      </c>
    </row>
    <row r="42" spans="1:5" ht="50.15" customHeight="1" x14ac:dyDescent="0.35">
      <c r="A42" s="60">
        <v>18</v>
      </c>
      <c r="B42" s="61" t="s">
        <v>118</v>
      </c>
      <c r="C42" s="21" t="s">
        <v>328</v>
      </c>
      <c r="D42" s="18"/>
      <c r="E42" s="82">
        <f t="shared" si="2"/>
        <v>1</v>
      </c>
    </row>
    <row r="43" spans="1:5" ht="15.65" customHeight="1" x14ac:dyDescent="0.35">
      <c r="A43" s="83"/>
      <c r="B43" s="84"/>
      <c r="C43" s="85"/>
      <c r="D43" s="86" t="s">
        <v>93</v>
      </c>
      <c r="E43" s="47">
        <f>SUM(E25:E42)</f>
        <v>16.5</v>
      </c>
    </row>
    <row r="44" spans="1:5" ht="15" customHeight="1" thickBot="1" x14ac:dyDescent="0.4">
      <c r="A44" s="87"/>
      <c r="B44" s="88"/>
      <c r="C44" s="89"/>
      <c r="D44" s="90"/>
      <c r="E44" s="81" t="s">
        <v>156</v>
      </c>
    </row>
    <row r="45" spans="1:5" ht="15" thickBot="1" x14ac:dyDescent="0.4"/>
    <row r="46" spans="1:5" ht="30" customHeight="1" x14ac:dyDescent="0.35">
      <c r="A46" s="102"/>
      <c r="B46" s="63" t="s">
        <v>120</v>
      </c>
      <c r="C46" s="64"/>
      <c r="D46" s="63"/>
      <c r="E46" s="103"/>
    </row>
    <row r="47" spans="1:5" ht="30" customHeight="1" x14ac:dyDescent="0.35">
      <c r="A47" s="104"/>
      <c r="B47" s="105" t="s">
        <v>80</v>
      </c>
      <c r="C47" s="96" t="s">
        <v>25</v>
      </c>
      <c r="D47" s="96" t="s">
        <v>26</v>
      </c>
      <c r="E47" s="97" t="s">
        <v>27</v>
      </c>
    </row>
    <row r="48" spans="1:5" ht="80.150000000000006" customHeight="1" x14ac:dyDescent="0.35">
      <c r="A48" s="60">
        <v>1</v>
      </c>
      <c r="B48" s="61" t="s">
        <v>122</v>
      </c>
      <c r="C48" s="21" t="s">
        <v>328</v>
      </c>
      <c r="D48" s="18"/>
      <c r="E48" s="82">
        <f>IF(C48="Fully met", 1, IF(C48="Partially met",0.5, 0))</f>
        <v>1</v>
      </c>
    </row>
    <row r="49" spans="1:5" ht="124" x14ac:dyDescent="0.35">
      <c r="A49" s="60">
        <v>2</v>
      </c>
      <c r="B49" s="61" t="s">
        <v>123</v>
      </c>
      <c r="C49" s="21" t="s">
        <v>328</v>
      </c>
      <c r="D49" s="18" t="s">
        <v>340</v>
      </c>
      <c r="E49" s="82">
        <f t="shared" ref="E49:E57" si="3">IF(C49="Fully met", 1, IF(C49="Partially met",0.5, 0))</f>
        <v>1</v>
      </c>
    </row>
    <row r="50" spans="1:5" ht="50.15" customHeight="1" x14ac:dyDescent="0.35">
      <c r="A50" s="60">
        <v>3</v>
      </c>
      <c r="B50" s="61" t="s">
        <v>124</v>
      </c>
      <c r="C50" s="21" t="s">
        <v>328</v>
      </c>
      <c r="D50" s="18"/>
      <c r="E50" s="82">
        <f t="shared" si="3"/>
        <v>1</v>
      </c>
    </row>
    <row r="51" spans="1:5" ht="50.15" customHeight="1" x14ac:dyDescent="0.35">
      <c r="A51" s="60">
        <v>4</v>
      </c>
      <c r="B51" s="61" t="s">
        <v>157</v>
      </c>
      <c r="C51" s="21" t="s">
        <v>328</v>
      </c>
      <c r="D51" s="18"/>
      <c r="E51" s="82">
        <f t="shared" si="3"/>
        <v>1</v>
      </c>
    </row>
    <row r="52" spans="1:5" ht="50.15" customHeight="1" x14ac:dyDescent="0.35">
      <c r="A52" s="60">
        <v>5</v>
      </c>
      <c r="B52" s="61" t="s">
        <v>126</v>
      </c>
      <c r="C52" s="21" t="s">
        <v>328</v>
      </c>
      <c r="D52" s="18"/>
      <c r="E52" s="82">
        <f t="shared" si="3"/>
        <v>1</v>
      </c>
    </row>
    <row r="53" spans="1:5" ht="50.15" customHeight="1" x14ac:dyDescent="0.35">
      <c r="A53" s="60">
        <v>6</v>
      </c>
      <c r="B53" s="61" t="s">
        <v>127</v>
      </c>
      <c r="C53" s="21" t="s">
        <v>328</v>
      </c>
      <c r="D53" s="18"/>
      <c r="E53" s="82">
        <f t="shared" si="3"/>
        <v>1</v>
      </c>
    </row>
    <row r="54" spans="1:5" ht="50.15" customHeight="1" x14ac:dyDescent="0.35">
      <c r="A54" s="60">
        <v>7</v>
      </c>
      <c r="B54" s="61" t="s">
        <v>158</v>
      </c>
      <c r="C54" s="21" t="s">
        <v>328</v>
      </c>
      <c r="D54" s="18"/>
      <c r="E54" s="82">
        <f t="shared" si="3"/>
        <v>1</v>
      </c>
    </row>
    <row r="55" spans="1:5" ht="50.15" customHeight="1" x14ac:dyDescent="0.35">
      <c r="A55" s="60">
        <v>8</v>
      </c>
      <c r="B55" s="61" t="s">
        <v>129</v>
      </c>
      <c r="C55" s="21" t="s">
        <v>328</v>
      </c>
      <c r="D55" s="18"/>
      <c r="E55" s="82">
        <f t="shared" si="3"/>
        <v>1</v>
      </c>
    </row>
    <row r="56" spans="1:5" ht="50.15" customHeight="1" x14ac:dyDescent="0.35">
      <c r="A56" s="60">
        <v>9</v>
      </c>
      <c r="B56" s="61" t="s">
        <v>117</v>
      </c>
      <c r="C56" s="21" t="s">
        <v>328</v>
      </c>
      <c r="D56" s="18"/>
      <c r="E56" s="82">
        <f t="shared" si="3"/>
        <v>1</v>
      </c>
    </row>
    <row r="57" spans="1:5" ht="186" x14ac:dyDescent="0.35">
      <c r="A57" s="60">
        <v>10</v>
      </c>
      <c r="B57" s="61" t="s">
        <v>130</v>
      </c>
      <c r="C57" s="21" t="s">
        <v>329</v>
      </c>
      <c r="D57" s="18" t="s">
        <v>341</v>
      </c>
      <c r="E57" s="82">
        <f t="shared" si="3"/>
        <v>0.5</v>
      </c>
    </row>
    <row r="58" spans="1:5" ht="15.65" customHeight="1" x14ac:dyDescent="0.35">
      <c r="A58" s="83"/>
      <c r="B58" s="84"/>
      <c r="C58" s="85"/>
      <c r="D58" s="86" t="s">
        <v>93</v>
      </c>
      <c r="E58" s="47">
        <f>SUM(E48:E57)</f>
        <v>9.5</v>
      </c>
    </row>
    <row r="59" spans="1:5" ht="15" customHeight="1" thickBot="1" x14ac:dyDescent="0.4">
      <c r="A59" s="87"/>
      <c r="B59" s="88"/>
      <c r="C59" s="89"/>
      <c r="D59" s="90"/>
      <c r="E59" s="81" t="s">
        <v>159</v>
      </c>
    </row>
    <row r="60" spans="1:5" ht="15" thickBot="1" x14ac:dyDescent="0.4"/>
    <row r="61" spans="1:5" ht="30" customHeight="1" x14ac:dyDescent="0.35">
      <c r="A61" s="102"/>
      <c r="B61" s="63" t="s">
        <v>160</v>
      </c>
      <c r="C61" s="64"/>
      <c r="D61" s="63"/>
      <c r="E61" s="103"/>
    </row>
    <row r="62" spans="1:5" ht="30" customHeight="1" x14ac:dyDescent="0.35">
      <c r="A62" s="104"/>
      <c r="B62" s="105" t="s">
        <v>80</v>
      </c>
      <c r="C62" s="96" t="s">
        <v>25</v>
      </c>
      <c r="D62" s="96" t="s">
        <v>26</v>
      </c>
      <c r="E62" s="97" t="s">
        <v>27</v>
      </c>
    </row>
    <row r="63" spans="1:5" ht="80.150000000000006" customHeight="1" x14ac:dyDescent="0.35">
      <c r="A63" s="60">
        <v>1</v>
      </c>
      <c r="B63" s="61" t="s">
        <v>161</v>
      </c>
      <c r="C63" s="21" t="s">
        <v>328</v>
      </c>
      <c r="D63" s="18"/>
      <c r="E63" s="82">
        <f>IF(C63="Fully met", 1, IF(C63="Partially met",0.5, 0))</f>
        <v>1</v>
      </c>
    </row>
    <row r="64" spans="1:5" ht="108.5" x14ac:dyDescent="0.35">
      <c r="A64" s="60">
        <v>2</v>
      </c>
      <c r="B64" s="61" t="s">
        <v>162</v>
      </c>
      <c r="C64" s="21" t="s">
        <v>329</v>
      </c>
      <c r="D64" s="18" t="s">
        <v>342</v>
      </c>
      <c r="E64" s="82">
        <f t="shared" ref="E64:E68" si="4">IF(C64="Fully met", 1, IF(C64="Partially met",0.5, 0))</f>
        <v>0.5</v>
      </c>
    </row>
    <row r="65" spans="1:5" ht="77.5" x14ac:dyDescent="0.35">
      <c r="A65" s="60">
        <v>3</v>
      </c>
      <c r="B65" s="61" t="s">
        <v>163</v>
      </c>
      <c r="C65" s="21" t="s">
        <v>329</v>
      </c>
      <c r="D65" s="18" t="s">
        <v>343</v>
      </c>
      <c r="E65" s="82">
        <f t="shared" si="4"/>
        <v>0.5</v>
      </c>
    </row>
    <row r="66" spans="1:5" ht="62" x14ac:dyDescent="0.35">
      <c r="A66" s="60">
        <v>4</v>
      </c>
      <c r="B66" s="61" t="s">
        <v>164</v>
      </c>
      <c r="C66" s="21" t="s">
        <v>329</v>
      </c>
      <c r="D66" s="18" t="s">
        <v>344</v>
      </c>
      <c r="E66" s="82">
        <f t="shared" si="4"/>
        <v>0.5</v>
      </c>
    </row>
    <row r="67" spans="1:5" ht="80.150000000000006" customHeight="1" x14ac:dyDescent="0.35">
      <c r="A67" s="60">
        <v>5</v>
      </c>
      <c r="B67" s="61" t="s">
        <v>165</v>
      </c>
      <c r="C67" s="21" t="s">
        <v>328</v>
      </c>
      <c r="D67" s="18"/>
      <c r="E67" s="82">
        <f t="shared" si="4"/>
        <v>1</v>
      </c>
    </row>
    <row r="68" spans="1:5" ht="139.5" x14ac:dyDescent="0.35">
      <c r="A68" s="60">
        <v>6</v>
      </c>
      <c r="B68" s="61" t="s">
        <v>166</v>
      </c>
      <c r="C68" s="21" t="s">
        <v>329</v>
      </c>
      <c r="D68" s="18" t="s">
        <v>345</v>
      </c>
      <c r="E68" s="82">
        <f t="shared" si="4"/>
        <v>0.5</v>
      </c>
    </row>
    <row r="69" spans="1:5" ht="15.65" customHeight="1" x14ac:dyDescent="0.35">
      <c r="A69" s="83"/>
      <c r="B69" s="84"/>
      <c r="C69" s="85"/>
      <c r="D69" s="86" t="s">
        <v>93</v>
      </c>
      <c r="E69" s="47">
        <f>SUM(E63:E68)</f>
        <v>4</v>
      </c>
    </row>
    <row r="70" spans="1:5" ht="15" customHeight="1" thickBot="1" x14ac:dyDescent="0.4">
      <c r="A70" s="87"/>
      <c r="B70" s="88"/>
      <c r="C70" s="89"/>
      <c r="D70" s="90"/>
      <c r="E70" s="81" t="s">
        <v>167</v>
      </c>
    </row>
    <row r="71" spans="1:5" ht="15" customHeight="1" thickBot="1" x14ac:dyDescent="0.4"/>
    <row r="72" spans="1:5" ht="30" customHeight="1" x14ac:dyDescent="0.35">
      <c r="A72" s="102"/>
      <c r="B72" s="63" t="s">
        <v>168</v>
      </c>
      <c r="C72" s="64"/>
      <c r="D72" s="63"/>
      <c r="E72" s="103"/>
    </row>
    <row r="73" spans="1:5" ht="30" customHeight="1" x14ac:dyDescent="0.35">
      <c r="A73" s="104"/>
      <c r="B73" s="105" t="s">
        <v>80</v>
      </c>
      <c r="C73" s="96" t="s">
        <v>25</v>
      </c>
      <c r="D73" s="96" t="s">
        <v>26</v>
      </c>
      <c r="E73" s="97" t="s">
        <v>27</v>
      </c>
    </row>
    <row r="74" spans="1:5" ht="50.15" customHeight="1" x14ac:dyDescent="0.35">
      <c r="A74" s="60">
        <v>1</v>
      </c>
      <c r="B74" s="99" t="s">
        <v>169</v>
      </c>
      <c r="C74" s="21" t="s">
        <v>328</v>
      </c>
      <c r="D74" s="18"/>
      <c r="E74" s="82">
        <f>IF(C74="Fully met", 1, IF(C74="Partially met",0.5, 0))</f>
        <v>1</v>
      </c>
    </row>
    <row r="75" spans="1:5" ht="150" customHeight="1" x14ac:dyDescent="0.35">
      <c r="A75" s="100">
        <v>2</v>
      </c>
      <c r="B75" s="61" t="s">
        <v>170</v>
      </c>
      <c r="C75" s="26" t="s">
        <v>328</v>
      </c>
      <c r="D75" s="18"/>
      <c r="E75" s="98">
        <f t="shared" ref="E75" si="5">IF(C75="Fully met", 1, IF(C75="Partially met",0.5, 0))</f>
        <v>1</v>
      </c>
    </row>
    <row r="76" spans="1:5" ht="77.5" x14ac:dyDescent="0.35">
      <c r="A76" s="60">
        <v>3</v>
      </c>
      <c r="B76" s="101" t="s">
        <v>171</v>
      </c>
      <c r="C76" s="21" t="s">
        <v>329</v>
      </c>
      <c r="D76" s="18" t="s">
        <v>375</v>
      </c>
      <c r="E76" s="82">
        <f>IF(C76="Fully met", 1, IF(C76="Partially met",0.5, 0))</f>
        <v>0.5</v>
      </c>
    </row>
    <row r="77" spans="1:5" ht="50.15" customHeight="1" x14ac:dyDescent="0.35">
      <c r="A77" s="60">
        <v>4</v>
      </c>
      <c r="B77" s="61" t="s">
        <v>172</v>
      </c>
      <c r="C77" s="21" t="s">
        <v>328</v>
      </c>
      <c r="D77" s="18"/>
      <c r="E77" s="82">
        <f t="shared" ref="E77:E81" si="6">IF(C77="Fully met", 1, IF(C77="Partially met",0.5, 0))</f>
        <v>1</v>
      </c>
    </row>
    <row r="78" spans="1:5" ht="50.15" customHeight="1" x14ac:dyDescent="0.35">
      <c r="A78" s="60">
        <v>5</v>
      </c>
      <c r="B78" s="61" t="s">
        <v>173</v>
      </c>
      <c r="C78" s="21" t="s">
        <v>328</v>
      </c>
      <c r="D78" s="18"/>
      <c r="E78" s="82">
        <f t="shared" si="6"/>
        <v>1</v>
      </c>
    </row>
    <row r="79" spans="1:5" ht="93" x14ac:dyDescent="0.35">
      <c r="A79" s="60">
        <v>6</v>
      </c>
      <c r="B79" s="61" t="s">
        <v>174</v>
      </c>
      <c r="C79" s="21" t="s">
        <v>329</v>
      </c>
      <c r="D79" s="18" t="s">
        <v>346</v>
      </c>
      <c r="E79" s="82">
        <f t="shared" si="6"/>
        <v>0.5</v>
      </c>
    </row>
    <row r="80" spans="1:5" ht="50.15" customHeight="1" x14ac:dyDescent="0.35">
      <c r="A80" s="60">
        <v>7</v>
      </c>
      <c r="B80" s="61" t="s">
        <v>175</v>
      </c>
      <c r="C80" s="21" t="s">
        <v>328</v>
      </c>
      <c r="D80" s="18"/>
      <c r="E80" s="82">
        <f t="shared" si="6"/>
        <v>1</v>
      </c>
    </row>
    <row r="81" spans="1:5" ht="50.15" customHeight="1" x14ac:dyDescent="0.35">
      <c r="A81" s="60">
        <v>8</v>
      </c>
      <c r="B81" s="99" t="s">
        <v>176</v>
      </c>
      <c r="C81" s="21" t="s">
        <v>328</v>
      </c>
      <c r="D81" s="18"/>
      <c r="E81" s="82">
        <f t="shared" si="6"/>
        <v>1</v>
      </c>
    </row>
    <row r="82" spans="1:5" ht="130" customHeight="1" x14ac:dyDescent="0.35">
      <c r="A82" s="112">
        <v>9</v>
      </c>
      <c r="B82" s="61" t="s">
        <v>177</v>
      </c>
      <c r="C82" s="33" t="s">
        <v>328</v>
      </c>
      <c r="D82" s="32"/>
      <c r="E82" s="98">
        <f>IF(C82="Fully met", 1, IF(C82="Partially met",0.5, 0))</f>
        <v>1</v>
      </c>
    </row>
    <row r="83" spans="1:5" ht="50.15" customHeight="1" x14ac:dyDescent="0.35">
      <c r="A83" s="60">
        <v>10</v>
      </c>
      <c r="B83" s="101" t="s">
        <v>178</v>
      </c>
      <c r="C83" s="21" t="s">
        <v>328</v>
      </c>
      <c r="D83" s="18"/>
      <c r="E83" s="82">
        <f>IF(C83="Fully met", 1, IF(C83="Partially met",0.5, 0))</f>
        <v>1</v>
      </c>
    </row>
    <row r="84" spans="1:5" ht="50.15" customHeight="1" x14ac:dyDescent="0.35">
      <c r="A84" s="60">
        <v>11</v>
      </c>
      <c r="B84" s="101" t="s">
        <v>139</v>
      </c>
      <c r="C84" s="21" t="s">
        <v>328</v>
      </c>
      <c r="D84" s="18"/>
      <c r="E84" s="82">
        <f t="shared" ref="E84:E85" si="7">IF(C84="Fully met", 1, IF(C84="Partially met",0.5, 0))</f>
        <v>1</v>
      </c>
    </row>
    <row r="85" spans="1:5" ht="80.150000000000006" customHeight="1" x14ac:dyDescent="0.35">
      <c r="A85" s="60">
        <v>12</v>
      </c>
      <c r="B85" s="101" t="s">
        <v>140</v>
      </c>
      <c r="C85" s="21" t="s">
        <v>328</v>
      </c>
      <c r="D85" s="18"/>
      <c r="E85" s="82">
        <f t="shared" si="7"/>
        <v>1</v>
      </c>
    </row>
    <row r="86" spans="1:5" ht="62" x14ac:dyDescent="0.35">
      <c r="A86" s="60">
        <v>13</v>
      </c>
      <c r="B86" s="61" t="s">
        <v>179</v>
      </c>
      <c r="C86" s="21" t="s">
        <v>328</v>
      </c>
      <c r="D86" s="18" t="s">
        <v>347</v>
      </c>
      <c r="E86" s="82">
        <f>IF(C86="Fully met", 1, IF(C86="Partially met",0.5, 0))</f>
        <v>1</v>
      </c>
    </row>
    <row r="87" spans="1:5" ht="15.65" customHeight="1" x14ac:dyDescent="0.35">
      <c r="A87" s="83"/>
      <c r="B87" s="84"/>
      <c r="C87" s="85"/>
      <c r="D87" s="86" t="s">
        <v>93</v>
      </c>
      <c r="E87" s="47">
        <f>SUM(E74:E86)</f>
        <v>12</v>
      </c>
    </row>
    <row r="88" spans="1:5" ht="15" customHeight="1" thickBot="1" x14ac:dyDescent="0.4">
      <c r="A88" s="87"/>
      <c r="B88" s="88"/>
      <c r="C88" s="89"/>
      <c r="D88" s="90"/>
      <c r="E88" s="81" t="s">
        <v>180</v>
      </c>
    </row>
  </sheetData>
  <sheetProtection algorithmName="SHA-512" hashValue="tYwaTW837oL8UlNq4L5GWVOrV82TzjhAGT0lLTgx+DpNgDc6RjztWA5MkGDFM+Bc6228W3tY1N+ynjdjiBIEEg==" saltValue="OFK98Hu6gGcVcLUuBt5Meg==" spinCount="100000" sheet="1"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2&amp;RFirst Grade</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74"/>
  <sheetViews>
    <sheetView zoomScaleNormal="100" workbookViewId="0"/>
  </sheetViews>
  <sheetFormatPr defaultColWidth="8.7265625" defaultRowHeight="14.5" x14ac:dyDescent="0.35"/>
  <cols>
    <col min="1" max="1" width="4.54296875" customWidth="1"/>
    <col min="2" max="2" width="55.54296875" customWidth="1"/>
    <col min="3" max="3" width="14.54296875" customWidth="1"/>
    <col min="4" max="4" width="40.54296875" customWidth="1"/>
    <col min="5" max="5" width="9.54296875" style="2" customWidth="1"/>
  </cols>
  <sheetData>
    <row r="1" spans="1:5" ht="18.5" x14ac:dyDescent="0.35">
      <c r="A1" s="30" t="s">
        <v>22</v>
      </c>
      <c r="B1" s="30"/>
      <c r="C1" s="30"/>
      <c r="D1" s="30"/>
      <c r="E1" s="30"/>
    </row>
    <row r="2" spans="1:5" ht="15.5" x14ac:dyDescent="0.35">
      <c r="A2" s="108"/>
    </row>
    <row r="3" spans="1:5" ht="15.5" x14ac:dyDescent="0.35">
      <c r="A3" s="109" t="s">
        <v>77</v>
      </c>
      <c r="B3" s="109"/>
      <c r="C3" s="109"/>
      <c r="D3" s="109"/>
      <c r="E3" s="109"/>
    </row>
    <row r="5" spans="1:5" ht="18.5" x14ac:dyDescent="0.45">
      <c r="A5" s="111" t="s">
        <v>181</v>
      </c>
      <c r="B5" s="111"/>
      <c r="C5" s="111"/>
      <c r="D5" s="111"/>
      <c r="E5" s="111"/>
    </row>
    <row r="6" spans="1:5" ht="16" thickBot="1" x14ac:dyDescent="0.4">
      <c r="A6" s="113"/>
      <c r="B6" s="113"/>
      <c r="C6" s="113"/>
      <c r="D6" s="113"/>
      <c r="E6" s="113"/>
    </row>
    <row r="7" spans="1:5" ht="30" customHeight="1" x14ac:dyDescent="0.35">
      <c r="A7" s="102"/>
      <c r="B7" s="63" t="s">
        <v>182</v>
      </c>
      <c r="C7" s="63"/>
      <c r="D7" s="63"/>
      <c r="E7" s="103"/>
    </row>
    <row r="8" spans="1:5" ht="30" customHeight="1" x14ac:dyDescent="0.35">
      <c r="A8" s="104"/>
      <c r="B8" s="105" t="s">
        <v>80</v>
      </c>
      <c r="C8" s="96" t="s">
        <v>25</v>
      </c>
      <c r="D8" s="96" t="s">
        <v>26</v>
      </c>
      <c r="E8" s="97" t="s">
        <v>27</v>
      </c>
    </row>
    <row r="9" spans="1:5" ht="50.15" customHeight="1" x14ac:dyDescent="0.35">
      <c r="A9" s="60">
        <v>1</v>
      </c>
      <c r="B9" s="61" t="s">
        <v>183</v>
      </c>
      <c r="C9" s="19" t="s">
        <v>328</v>
      </c>
      <c r="D9" s="18"/>
      <c r="E9" s="82">
        <f>IF(C9="Fully met", 1, IF(C9="Partially met",0.5, 0))</f>
        <v>1</v>
      </c>
    </row>
    <row r="10" spans="1:5" ht="150" customHeight="1" x14ac:dyDescent="0.35">
      <c r="A10" s="100">
        <v>2</v>
      </c>
      <c r="B10" s="61" t="s">
        <v>97</v>
      </c>
      <c r="C10" s="26" t="s">
        <v>329</v>
      </c>
      <c r="D10" s="18" t="s">
        <v>356</v>
      </c>
      <c r="E10" s="82">
        <f>IF(C10="Fully met", 1, IF(C10="Partially met",0.5, 0))</f>
        <v>0.5</v>
      </c>
    </row>
    <row r="11" spans="1:5" ht="80.150000000000006" customHeight="1" x14ac:dyDescent="0.35">
      <c r="A11" s="60">
        <v>3</v>
      </c>
      <c r="B11" s="61" t="s">
        <v>82</v>
      </c>
      <c r="C11" s="19" t="s">
        <v>328</v>
      </c>
      <c r="D11" s="18"/>
      <c r="E11" s="82">
        <f>IF(C11="Fully met", 1, IF(C11="Partially met",0.5, 0))</f>
        <v>1</v>
      </c>
    </row>
    <row r="12" spans="1:5" ht="50.15" customHeight="1" x14ac:dyDescent="0.35">
      <c r="A12" s="114">
        <v>4</v>
      </c>
      <c r="B12" s="115" t="s">
        <v>184</v>
      </c>
      <c r="C12" s="19" t="s">
        <v>328</v>
      </c>
      <c r="D12" s="18"/>
      <c r="E12" s="82">
        <f t="shared" ref="E12" si="0">IF(C12="Fully met", 1, IF(C12="Partially met",0.5, 0))</f>
        <v>1</v>
      </c>
    </row>
    <row r="13" spans="1:5" ht="80.150000000000006" customHeight="1" x14ac:dyDescent="0.35">
      <c r="A13" s="114">
        <v>5</v>
      </c>
      <c r="B13" s="116" t="s">
        <v>185</v>
      </c>
      <c r="C13" s="19" t="s">
        <v>328</v>
      </c>
      <c r="D13" s="18"/>
      <c r="E13" s="82">
        <f>IF(C13="Fully met", 1, IF(C13="Partially met",0.5, 0))</f>
        <v>1</v>
      </c>
    </row>
    <row r="14" spans="1:5" ht="50.15" customHeight="1" x14ac:dyDescent="0.35">
      <c r="A14" s="114">
        <v>6</v>
      </c>
      <c r="B14" s="115" t="s">
        <v>186</v>
      </c>
      <c r="C14" s="19" t="s">
        <v>328</v>
      </c>
      <c r="D14" s="18"/>
      <c r="E14" s="82">
        <f t="shared" ref="E14:E26" si="1">IF(C14="Fully met", 1, IF(C14="Partially met",0.5, 0))</f>
        <v>1</v>
      </c>
    </row>
    <row r="15" spans="1:5" ht="50.15" customHeight="1" x14ac:dyDescent="0.35">
      <c r="A15" s="114">
        <v>7</v>
      </c>
      <c r="B15" s="115" t="s">
        <v>187</v>
      </c>
      <c r="C15" s="19" t="s">
        <v>328</v>
      </c>
      <c r="D15" s="18"/>
      <c r="E15" s="82">
        <f>IF(C15="Fully met", 1, IF(C15="Partially met",0.5, 0))</f>
        <v>1</v>
      </c>
    </row>
    <row r="16" spans="1:5" ht="50.15" customHeight="1" x14ac:dyDescent="0.35">
      <c r="A16" s="114">
        <v>8</v>
      </c>
      <c r="B16" s="115" t="s">
        <v>188</v>
      </c>
      <c r="C16" s="19" t="s">
        <v>328</v>
      </c>
      <c r="D16" s="18"/>
      <c r="E16" s="82">
        <f t="shared" si="1"/>
        <v>1</v>
      </c>
    </row>
    <row r="17" spans="1:5" ht="50.15" customHeight="1" x14ac:dyDescent="0.35">
      <c r="A17" s="60">
        <v>9</v>
      </c>
      <c r="B17" s="61" t="s">
        <v>189</v>
      </c>
      <c r="C17" s="19" t="s">
        <v>328</v>
      </c>
      <c r="D17" s="18"/>
      <c r="E17" s="82">
        <f t="shared" si="1"/>
        <v>1</v>
      </c>
    </row>
    <row r="18" spans="1:5" ht="50.15" customHeight="1" x14ac:dyDescent="0.35">
      <c r="A18" s="60">
        <v>10</v>
      </c>
      <c r="B18" s="61" t="s">
        <v>190</v>
      </c>
      <c r="C18" s="19" t="s">
        <v>328</v>
      </c>
      <c r="D18" s="18"/>
      <c r="E18" s="82">
        <f t="shared" si="1"/>
        <v>1</v>
      </c>
    </row>
    <row r="19" spans="1:5" ht="50.15" customHeight="1" x14ac:dyDescent="0.35">
      <c r="A19" s="60">
        <v>11</v>
      </c>
      <c r="B19" s="61" t="s">
        <v>113</v>
      </c>
      <c r="C19" s="19" t="s">
        <v>328</v>
      </c>
      <c r="D19" s="18"/>
      <c r="E19" s="82">
        <f t="shared" si="1"/>
        <v>1</v>
      </c>
    </row>
    <row r="20" spans="1:5" ht="50.15" customHeight="1" x14ac:dyDescent="0.35">
      <c r="A20" s="60">
        <v>12</v>
      </c>
      <c r="B20" s="61" t="s">
        <v>191</v>
      </c>
      <c r="C20" s="19" t="s">
        <v>328</v>
      </c>
      <c r="D20" s="18"/>
      <c r="E20" s="82">
        <f t="shared" si="1"/>
        <v>1</v>
      </c>
    </row>
    <row r="21" spans="1:5" ht="50.15" customHeight="1" x14ac:dyDescent="0.35">
      <c r="A21" s="60">
        <v>13</v>
      </c>
      <c r="B21" s="61" t="s">
        <v>192</v>
      </c>
      <c r="C21" s="19" t="s">
        <v>328</v>
      </c>
      <c r="D21" s="18"/>
      <c r="E21" s="82">
        <f t="shared" si="1"/>
        <v>1</v>
      </c>
    </row>
    <row r="22" spans="1:5" ht="62" x14ac:dyDescent="0.35">
      <c r="A22" s="60">
        <v>14</v>
      </c>
      <c r="B22" s="61" t="s">
        <v>193</v>
      </c>
      <c r="C22" s="19" t="s">
        <v>329</v>
      </c>
      <c r="D22" s="18" t="s">
        <v>379</v>
      </c>
      <c r="E22" s="82">
        <f t="shared" si="1"/>
        <v>0.5</v>
      </c>
    </row>
    <row r="23" spans="1:5" ht="77.5" x14ac:dyDescent="0.35">
      <c r="A23" s="60">
        <v>15</v>
      </c>
      <c r="B23" s="61" t="s">
        <v>194</v>
      </c>
      <c r="C23" s="19" t="s">
        <v>315</v>
      </c>
      <c r="D23" s="18" t="s">
        <v>378</v>
      </c>
      <c r="E23" s="82">
        <f t="shared" si="1"/>
        <v>0</v>
      </c>
    </row>
    <row r="24" spans="1:5" ht="77.5" x14ac:dyDescent="0.35">
      <c r="A24" s="60">
        <v>16</v>
      </c>
      <c r="B24" s="61" t="s">
        <v>195</v>
      </c>
      <c r="C24" s="19" t="s">
        <v>329</v>
      </c>
      <c r="D24" s="18" t="s">
        <v>350</v>
      </c>
      <c r="E24" s="82">
        <f t="shared" si="1"/>
        <v>0.5</v>
      </c>
    </row>
    <row r="25" spans="1:5" ht="50.15" customHeight="1" x14ac:dyDescent="0.35">
      <c r="A25" s="60">
        <v>17</v>
      </c>
      <c r="B25" s="61" t="s">
        <v>117</v>
      </c>
      <c r="C25" s="19" t="s">
        <v>328</v>
      </c>
      <c r="D25" s="18"/>
      <c r="E25" s="82">
        <f t="shared" si="1"/>
        <v>1</v>
      </c>
    </row>
    <row r="26" spans="1:5" ht="93" x14ac:dyDescent="0.35">
      <c r="A26" s="60">
        <v>18</v>
      </c>
      <c r="B26" s="61" t="s">
        <v>118</v>
      </c>
      <c r="C26" s="19" t="s">
        <v>329</v>
      </c>
      <c r="D26" s="18" t="s">
        <v>349</v>
      </c>
      <c r="E26" s="82">
        <f t="shared" si="1"/>
        <v>0.5</v>
      </c>
    </row>
    <row r="27" spans="1:5" ht="15.65" customHeight="1" x14ac:dyDescent="0.35">
      <c r="A27" s="83"/>
      <c r="B27" s="84"/>
      <c r="C27" s="84"/>
      <c r="D27" s="86" t="s">
        <v>93</v>
      </c>
      <c r="E27" s="47">
        <f>SUM(E9:E26)</f>
        <v>15</v>
      </c>
    </row>
    <row r="28" spans="1:5" ht="14.5" customHeight="1" thickBot="1" x14ac:dyDescent="0.4">
      <c r="A28" s="87"/>
      <c r="B28" s="88"/>
      <c r="C28" s="88"/>
      <c r="D28" s="90"/>
      <c r="E28" s="81" t="s">
        <v>156</v>
      </c>
    </row>
    <row r="29" spans="1:5" ht="15" thickBot="1" x14ac:dyDescent="0.4"/>
    <row r="30" spans="1:5" ht="30" customHeight="1" x14ac:dyDescent="0.35">
      <c r="A30" s="102"/>
      <c r="B30" s="63" t="s">
        <v>196</v>
      </c>
      <c r="C30" s="63"/>
      <c r="D30" s="63"/>
      <c r="E30" s="103"/>
    </row>
    <row r="31" spans="1:5" ht="30" customHeight="1" x14ac:dyDescent="0.35">
      <c r="A31" s="104"/>
      <c r="B31" s="105" t="s">
        <v>80</v>
      </c>
      <c r="C31" s="96" t="s">
        <v>25</v>
      </c>
      <c r="D31" s="96" t="s">
        <v>26</v>
      </c>
      <c r="E31" s="97" t="s">
        <v>27</v>
      </c>
    </row>
    <row r="32" spans="1:5" ht="80.150000000000006" customHeight="1" x14ac:dyDescent="0.35">
      <c r="A32" s="60">
        <v>1</v>
      </c>
      <c r="B32" s="61" t="s">
        <v>122</v>
      </c>
      <c r="C32" s="19" t="s">
        <v>328</v>
      </c>
      <c r="D32" s="18"/>
      <c r="E32" s="82">
        <f>IF(C32="Fully met", 1, IF(C32="Partially met",0.5, 0))</f>
        <v>1</v>
      </c>
    </row>
    <row r="33" spans="1:5" ht="124" x14ac:dyDescent="0.35">
      <c r="A33" s="60">
        <v>2</v>
      </c>
      <c r="B33" s="61" t="s">
        <v>123</v>
      </c>
      <c r="C33" s="19" t="s">
        <v>328</v>
      </c>
      <c r="D33" s="18" t="s">
        <v>340</v>
      </c>
      <c r="E33" s="82">
        <f t="shared" ref="E33:E44" si="2">IF(C33="Fully met", 1, IF(C33="Partially met",0.5, 0))</f>
        <v>1</v>
      </c>
    </row>
    <row r="34" spans="1:5" ht="50.15" customHeight="1" x14ac:dyDescent="0.35">
      <c r="A34" s="60">
        <v>3</v>
      </c>
      <c r="B34" s="61" t="s">
        <v>124</v>
      </c>
      <c r="C34" s="19" t="s">
        <v>328</v>
      </c>
      <c r="D34" s="18"/>
      <c r="E34" s="82">
        <f t="shared" si="2"/>
        <v>1</v>
      </c>
    </row>
    <row r="35" spans="1:5" ht="50.15" customHeight="1" x14ac:dyDescent="0.35">
      <c r="A35" s="60">
        <v>4</v>
      </c>
      <c r="B35" s="61" t="s">
        <v>157</v>
      </c>
      <c r="C35" s="19" t="s">
        <v>328</v>
      </c>
      <c r="D35" s="18"/>
      <c r="E35" s="82">
        <f t="shared" si="2"/>
        <v>1</v>
      </c>
    </row>
    <row r="36" spans="1:5" ht="50.15" customHeight="1" x14ac:dyDescent="0.35">
      <c r="A36" s="60">
        <v>5</v>
      </c>
      <c r="B36" s="61" t="s">
        <v>126</v>
      </c>
      <c r="C36" s="19" t="s">
        <v>328</v>
      </c>
      <c r="D36" s="18"/>
      <c r="E36" s="82">
        <f t="shared" si="2"/>
        <v>1</v>
      </c>
    </row>
    <row r="37" spans="1:5" ht="50.15" customHeight="1" x14ac:dyDescent="0.35">
      <c r="A37" s="60">
        <v>6</v>
      </c>
      <c r="B37" s="61" t="s">
        <v>127</v>
      </c>
      <c r="C37" s="19" t="s">
        <v>328</v>
      </c>
      <c r="D37" s="18"/>
      <c r="E37" s="82">
        <f t="shared" si="2"/>
        <v>1</v>
      </c>
    </row>
    <row r="38" spans="1:5" ht="50.15" customHeight="1" x14ac:dyDescent="0.35">
      <c r="A38" s="60">
        <v>7</v>
      </c>
      <c r="B38" s="61" t="s">
        <v>158</v>
      </c>
      <c r="C38" s="19" t="s">
        <v>328</v>
      </c>
      <c r="D38" s="18"/>
      <c r="E38" s="82">
        <f t="shared" si="2"/>
        <v>1</v>
      </c>
    </row>
    <row r="39" spans="1:5" ht="50.15" customHeight="1" x14ac:dyDescent="0.35">
      <c r="A39" s="60">
        <v>8</v>
      </c>
      <c r="B39" s="61" t="s">
        <v>129</v>
      </c>
      <c r="C39" s="19" t="s">
        <v>328</v>
      </c>
      <c r="D39" s="18"/>
      <c r="E39" s="82">
        <f t="shared" si="2"/>
        <v>1</v>
      </c>
    </row>
    <row r="40" spans="1:5" ht="50.15" customHeight="1" x14ac:dyDescent="0.35">
      <c r="A40" s="60">
        <v>9</v>
      </c>
      <c r="B40" s="61" t="s">
        <v>197</v>
      </c>
      <c r="C40" s="19" t="s">
        <v>328</v>
      </c>
      <c r="D40" s="18"/>
      <c r="E40" s="82">
        <f t="shared" si="2"/>
        <v>1</v>
      </c>
    </row>
    <row r="41" spans="1:5" ht="50.15" customHeight="1" x14ac:dyDescent="0.35">
      <c r="A41" s="60">
        <v>10</v>
      </c>
      <c r="B41" s="61" t="s">
        <v>198</v>
      </c>
      <c r="C41" s="19" t="s">
        <v>328</v>
      </c>
      <c r="D41" s="18"/>
      <c r="E41" s="82">
        <f t="shared" si="2"/>
        <v>1</v>
      </c>
    </row>
    <row r="42" spans="1:5" ht="50.15" customHeight="1" x14ac:dyDescent="0.35">
      <c r="A42" s="60">
        <v>11</v>
      </c>
      <c r="B42" s="61" t="s">
        <v>199</v>
      </c>
      <c r="C42" s="19" t="s">
        <v>328</v>
      </c>
      <c r="D42" s="18"/>
      <c r="E42" s="82">
        <f t="shared" si="2"/>
        <v>1</v>
      </c>
    </row>
    <row r="43" spans="1:5" ht="50.15" customHeight="1" x14ac:dyDescent="0.35">
      <c r="A43" s="60">
        <v>12</v>
      </c>
      <c r="B43" s="61" t="s">
        <v>117</v>
      </c>
      <c r="C43" s="19" t="s">
        <v>328</v>
      </c>
      <c r="D43" s="18"/>
      <c r="E43" s="82">
        <f t="shared" si="2"/>
        <v>1</v>
      </c>
    </row>
    <row r="44" spans="1:5" ht="186" x14ac:dyDescent="0.35">
      <c r="A44" s="60">
        <v>13</v>
      </c>
      <c r="B44" s="61" t="s">
        <v>130</v>
      </c>
      <c r="C44" s="19" t="s">
        <v>329</v>
      </c>
      <c r="D44" s="18" t="s">
        <v>341</v>
      </c>
      <c r="E44" s="82">
        <f t="shared" si="2"/>
        <v>0.5</v>
      </c>
    </row>
    <row r="45" spans="1:5" ht="15.65" customHeight="1" x14ac:dyDescent="0.35">
      <c r="A45" s="83"/>
      <c r="B45" s="84"/>
      <c r="C45" s="84"/>
      <c r="D45" s="86" t="s">
        <v>93</v>
      </c>
      <c r="E45" s="47">
        <f>SUM(E32:E44)</f>
        <v>12.5</v>
      </c>
    </row>
    <row r="46" spans="1:5" ht="15" customHeight="1" thickBot="1" x14ac:dyDescent="0.4">
      <c r="A46" s="87"/>
      <c r="B46" s="88"/>
      <c r="C46" s="88"/>
      <c r="D46" s="90"/>
      <c r="E46" s="81" t="s">
        <v>180</v>
      </c>
    </row>
    <row r="47" spans="1:5" ht="15" thickBot="1" x14ac:dyDescent="0.4"/>
    <row r="48" spans="1:5" ht="30" customHeight="1" x14ac:dyDescent="0.35">
      <c r="A48" s="102"/>
      <c r="B48" s="63" t="s">
        <v>200</v>
      </c>
      <c r="C48" s="63"/>
      <c r="D48" s="63"/>
      <c r="E48" s="103"/>
    </row>
    <row r="49" spans="1:5" ht="30" customHeight="1" x14ac:dyDescent="0.35">
      <c r="A49" s="104"/>
      <c r="B49" s="105" t="s">
        <v>80</v>
      </c>
      <c r="C49" s="96" t="s">
        <v>25</v>
      </c>
      <c r="D49" s="96" t="s">
        <v>26</v>
      </c>
      <c r="E49" s="97" t="s">
        <v>27</v>
      </c>
    </row>
    <row r="50" spans="1:5" ht="46.5" x14ac:dyDescent="0.35">
      <c r="A50" s="60">
        <v>1</v>
      </c>
      <c r="B50" s="61" t="s">
        <v>201</v>
      </c>
      <c r="C50" s="19" t="s">
        <v>328</v>
      </c>
      <c r="D50" s="18"/>
      <c r="E50" s="82">
        <f>IF(C50="Fully met", 1, IF(C50="Partially met",0.5, 0))</f>
        <v>1</v>
      </c>
    </row>
    <row r="51" spans="1:5" ht="77.5" x14ac:dyDescent="0.35">
      <c r="A51" s="60">
        <v>2</v>
      </c>
      <c r="B51" s="61" t="s">
        <v>202</v>
      </c>
      <c r="C51" s="19" t="s">
        <v>329</v>
      </c>
      <c r="D51" s="18" t="s">
        <v>377</v>
      </c>
      <c r="E51" s="82">
        <f t="shared" ref="E51:E55" si="3">IF(C51="Fully met", 1, IF(C51="Partially met",0.5, 0))</f>
        <v>0.5</v>
      </c>
    </row>
    <row r="52" spans="1:5" ht="50.15" customHeight="1" x14ac:dyDescent="0.35">
      <c r="A52" s="60">
        <v>3</v>
      </c>
      <c r="B52" s="61" t="s">
        <v>163</v>
      </c>
      <c r="C52" s="19" t="s">
        <v>328</v>
      </c>
      <c r="D52" s="18"/>
      <c r="E52" s="82">
        <f t="shared" si="3"/>
        <v>1</v>
      </c>
    </row>
    <row r="53" spans="1:5" ht="50.15" customHeight="1" x14ac:dyDescent="0.35">
      <c r="A53" s="60">
        <v>4</v>
      </c>
      <c r="B53" s="61" t="s">
        <v>203</v>
      </c>
      <c r="C53" s="19" t="s">
        <v>328</v>
      </c>
      <c r="D53" s="18"/>
      <c r="E53" s="82">
        <f t="shared" si="3"/>
        <v>1</v>
      </c>
    </row>
    <row r="54" spans="1:5" ht="80.150000000000006" customHeight="1" x14ac:dyDescent="0.35">
      <c r="A54" s="60">
        <v>5</v>
      </c>
      <c r="B54" s="61" t="s">
        <v>165</v>
      </c>
      <c r="C54" s="19" t="s">
        <v>315</v>
      </c>
      <c r="D54" s="18" t="s">
        <v>352</v>
      </c>
      <c r="E54" s="82">
        <f t="shared" si="3"/>
        <v>0</v>
      </c>
    </row>
    <row r="55" spans="1:5" ht="108.5" x14ac:dyDescent="0.35">
      <c r="A55" s="60">
        <v>6</v>
      </c>
      <c r="B55" s="61" t="s">
        <v>204</v>
      </c>
      <c r="C55" s="19" t="s">
        <v>329</v>
      </c>
      <c r="D55" s="18" t="s">
        <v>386</v>
      </c>
      <c r="E55" s="82">
        <f t="shared" si="3"/>
        <v>0.5</v>
      </c>
    </row>
    <row r="56" spans="1:5" ht="15.65" customHeight="1" x14ac:dyDescent="0.35">
      <c r="A56" s="83"/>
      <c r="B56" s="84"/>
      <c r="C56" s="84"/>
      <c r="D56" s="86" t="s">
        <v>93</v>
      </c>
      <c r="E56" s="47">
        <f>SUM(E50:E55)</f>
        <v>4</v>
      </c>
    </row>
    <row r="57" spans="1:5" ht="15" customHeight="1" thickBot="1" x14ac:dyDescent="0.4">
      <c r="A57" s="87"/>
      <c r="B57" s="88"/>
      <c r="C57" s="88"/>
      <c r="D57" s="90"/>
      <c r="E57" s="81" t="s">
        <v>167</v>
      </c>
    </row>
    <row r="58" spans="1:5" ht="15" thickBot="1" x14ac:dyDescent="0.4">
      <c r="A58" s="2"/>
    </row>
    <row r="59" spans="1:5" ht="30" customHeight="1" x14ac:dyDescent="0.35">
      <c r="A59" s="102"/>
      <c r="B59" s="63" t="s">
        <v>205</v>
      </c>
      <c r="C59" s="63"/>
      <c r="D59" s="63"/>
      <c r="E59" s="103"/>
    </row>
    <row r="60" spans="1:5" ht="30" customHeight="1" x14ac:dyDescent="0.35">
      <c r="A60" s="104"/>
      <c r="B60" s="105" t="s">
        <v>80</v>
      </c>
      <c r="C60" s="96" t="s">
        <v>25</v>
      </c>
      <c r="D60" s="96" t="s">
        <v>26</v>
      </c>
      <c r="E60" s="97" t="s">
        <v>27</v>
      </c>
    </row>
    <row r="61" spans="1:5" ht="80.150000000000006" customHeight="1" x14ac:dyDescent="0.35">
      <c r="A61" s="60">
        <v>1</v>
      </c>
      <c r="B61" s="61" t="s">
        <v>206</v>
      </c>
      <c r="C61" s="19" t="s">
        <v>328</v>
      </c>
      <c r="D61" s="18"/>
      <c r="E61" s="82">
        <f>IF(C61="Fully met", 1, IF(C61="Partially met",0.5, 0))</f>
        <v>1</v>
      </c>
    </row>
    <row r="62" spans="1:5" ht="50.15" customHeight="1" x14ac:dyDescent="0.35">
      <c r="A62" s="60">
        <v>2</v>
      </c>
      <c r="B62" s="61" t="s">
        <v>171</v>
      </c>
      <c r="C62" s="19" t="s">
        <v>328</v>
      </c>
      <c r="D62" s="18"/>
      <c r="E62" s="82">
        <f t="shared" ref="E62:E63" si="4">IF(C62="Fully met", 1, IF(C62="Partially met",0.5, 0))</f>
        <v>1</v>
      </c>
    </row>
    <row r="63" spans="1:5" ht="80.150000000000006" customHeight="1" x14ac:dyDescent="0.35">
      <c r="A63" s="60">
        <v>3</v>
      </c>
      <c r="B63" s="99" t="s">
        <v>207</v>
      </c>
      <c r="C63" s="19" t="s">
        <v>328</v>
      </c>
      <c r="D63" s="18"/>
      <c r="E63" s="82">
        <f t="shared" si="4"/>
        <v>1</v>
      </c>
    </row>
    <row r="64" spans="1:5" ht="130" customHeight="1" x14ac:dyDescent="0.35">
      <c r="A64" s="100">
        <v>4</v>
      </c>
      <c r="B64" s="61" t="s">
        <v>177</v>
      </c>
      <c r="C64" s="26" t="s">
        <v>328</v>
      </c>
      <c r="D64" s="161" t="s">
        <v>354</v>
      </c>
      <c r="E64" s="82">
        <f>IF(C64="Fully met", 1, IF(C64="Partially met",0.5, 0))</f>
        <v>1</v>
      </c>
    </row>
    <row r="65" spans="1:5" ht="46.5" x14ac:dyDescent="0.35">
      <c r="A65" s="60">
        <v>5</v>
      </c>
      <c r="B65" s="101" t="s">
        <v>175</v>
      </c>
      <c r="C65" s="19" t="s">
        <v>328</v>
      </c>
      <c r="D65" s="18"/>
      <c r="E65" s="82">
        <f>IF(C65="Fully met", 1, IF(C65="Partially met",0.5, 0))</f>
        <v>1</v>
      </c>
    </row>
    <row r="66" spans="1:5" ht="50.15" customHeight="1" x14ac:dyDescent="0.35">
      <c r="A66" s="60">
        <v>6</v>
      </c>
      <c r="B66" s="61" t="s">
        <v>176</v>
      </c>
      <c r="C66" s="19" t="s">
        <v>328</v>
      </c>
      <c r="D66" s="18"/>
      <c r="E66" s="82">
        <f t="shared" ref="E66:E72" si="5">IF(C66="Fully met", 1, IF(C66="Partially met",0.5, 0))</f>
        <v>1</v>
      </c>
    </row>
    <row r="67" spans="1:5" ht="80.150000000000006" customHeight="1" x14ac:dyDescent="0.35">
      <c r="A67" s="60">
        <v>7</v>
      </c>
      <c r="B67" s="61" t="s">
        <v>208</v>
      </c>
      <c r="C67" s="19" t="s">
        <v>315</v>
      </c>
      <c r="D67" s="18" t="s">
        <v>376</v>
      </c>
      <c r="E67" s="82">
        <f t="shared" si="5"/>
        <v>0</v>
      </c>
    </row>
    <row r="68" spans="1:5" ht="62" x14ac:dyDescent="0.35">
      <c r="A68" s="60">
        <v>8</v>
      </c>
      <c r="B68" s="61" t="s">
        <v>209</v>
      </c>
      <c r="C68" s="19" t="s">
        <v>315</v>
      </c>
      <c r="D68" s="161" t="s">
        <v>365</v>
      </c>
      <c r="E68" s="82">
        <f t="shared" si="5"/>
        <v>0</v>
      </c>
    </row>
    <row r="69" spans="1:5" ht="80.150000000000006" customHeight="1" x14ac:dyDescent="0.35">
      <c r="A69" s="60">
        <v>9</v>
      </c>
      <c r="B69" s="61" t="s">
        <v>210</v>
      </c>
      <c r="C69" s="19" t="s">
        <v>328</v>
      </c>
      <c r="D69" s="18"/>
      <c r="E69" s="82">
        <f t="shared" si="5"/>
        <v>1</v>
      </c>
    </row>
    <row r="70" spans="1:5" ht="50.15" customHeight="1" x14ac:dyDescent="0.35">
      <c r="A70" s="60">
        <v>10</v>
      </c>
      <c r="B70" s="61" t="s">
        <v>173</v>
      </c>
      <c r="C70" s="19" t="s">
        <v>328</v>
      </c>
      <c r="D70" s="18"/>
      <c r="E70" s="82">
        <f t="shared" si="5"/>
        <v>1</v>
      </c>
    </row>
    <row r="71" spans="1:5" ht="50.15" customHeight="1" x14ac:dyDescent="0.35">
      <c r="A71" s="60">
        <v>11</v>
      </c>
      <c r="B71" s="61" t="s">
        <v>139</v>
      </c>
      <c r="C71" s="19" t="s">
        <v>328</v>
      </c>
      <c r="D71" s="18"/>
      <c r="E71" s="82">
        <f t="shared" si="5"/>
        <v>1</v>
      </c>
    </row>
    <row r="72" spans="1:5" ht="93" x14ac:dyDescent="0.35">
      <c r="A72" s="60">
        <v>12</v>
      </c>
      <c r="B72" s="61" t="s">
        <v>211</v>
      </c>
      <c r="C72" s="19" t="s">
        <v>329</v>
      </c>
      <c r="D72" s="18" t="s">
        <v>355</v>
      </c>
      <c r="E72" s="82">
        <f t="shared" si="5"/>
        <v>0.5</v>
      </c>
    </row>
    <row r="73" spans="1:5" ht="15.65" customHeight="1" x14ac:dyDescent="0.35">
      <c r="A73" s="83"/>
      <c r="B73" s="84"/>
      <c r="C73" s="84"/>
      <c r="D73" s="86" t="s">
        <v>93</v>
      </c>
      <c r="E73" s="47">
        <f>SUM(E61:E72)</f>
        <v>9.5</v>
      </c>
    </row>
    <row r="74" spans="1:5" ht="15" customHeight="1" thickBot="1" x14ac:dyDescent="0.4">
      <c r="A74" s="87"/>
      <c r="B74" s="88"/>
      <c r="C74" s="88"/>
      <c r="D74" s="90"/>
      <c r="E74" s="81" t="s">
        <v>94</v>
      </c>
    </row>
  </sheetData>
  <sheetProtection algorithmName="SHA-512" hashValue="YBw6AAiDn9cr9loOIMNRyjyK5TiiG/IAKfzBAV3XCcB9vVa6qFNHLTMl9D+5aUTLnUkq+lM+nBQNzht1h/Cr7w==" saltValue="9Fbc3/wbyxkItG2tgFnsJA==" spinCount="100000" sheet="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2&amp;RSecond Grade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77"/>
  <sheetViews>
    <sheetView topLeftCell="A23" zoomScaleNormal="100" workbookViewId="0">
      <selection activeCell="D73" sqref="D73"/>
    </sheetView>
  </sheetViews>
  <sheetFormatPr defaultColWidth="8.7265625"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0" t="s">
        <v>22</v>
      </c>
      <c r="B1" s="30"/>
      <c r="C1" s="107"/>
      <c r="D1" s="30"/>
      <c r="E1" s="30"/>
    </row>
    <row r="2" spans="1:5" ht="15.5" x14ac:dyDescent="0.35">
      <c r="A2" s="108"/>
    </row>
    <row r="3" spans="1:5" ht="15.5" x14ac:dyDescent="0.35">
      <c r="A3" s="109" t="s">
        <v>77</v>
      </c>
      <c r="B3" s="109"/>
      <c r="C3" s="110"/>
      <c r="D3" s="109"/>
      <c r="E3" s="109"/>
    </row>
    <row r="5" spans="1:5" ht="18.5" x14ac:dyDescent="0.45">
      <c r="A5" s="111" t="s">
        <v>212</v>
      </c>
      <c r="B5" s="111"/>
      <c r="C5" s="27"/>
      <c r="D5" s="111"/>
      <c r="E5" s="111"/>
    </row>
    <row r="6" spans="1:5" ht="16" thickBot="1" x14ac:dyDescent="0.4">
      <c r="A6" s="113"/>
      <c r="B6" s="113"/>
      <c r="C6" s="113"/>
      <c r="D6" s="113"/>
      <c r="E6" s="113"/>
    </row>
    <row r="7" spans="1:5" ht="30" customHeight="1" x14ac:dyDescent="0.35">
      <c r="A7" s="102"/>
      <c r="B7" s="63" t="s">
        <v>182</v>
      </c>
      <c r="C7" s="64"/>
      <c r="D7" s="63"/>
      <c r="E7" s="103"/>
    </row>
    <row r="8" spans="1:5" ht="30" customHeight="1" x14ac:dyDescent="0.35">
      <c r="A8" s="104"/>
      <c r="B8" s="105" t="s">
        <v>80</v>
      </c>
      <c r="C8" s="96" t="s">
        <v>25</v>
      </c>
      <c r="D8" s="96" t="s">
        <v>26</v>
      </c>
      <c r="E8" s="97" t="s">
        <v>27</v>
      </c>
    </row>
    <row r="9" spans="1:5" ht="77.5" x14ac:dyDescent="0.35">
      <c r="A9" s="60">
        <v>1</v>
      </c>
      <c r="B9" s="61" t="s">
        <v>213</v>
      </c>
      <c r="C9" s="21" t="s">
        <v>328</v>
      </c>
      <c r="D9" s="18"/>
      <c r="E9" s="82">
        <f>IF(C9="Fully met", 1, IF(C9="Partially met",0.5, 0))</f>
        <v>1</v>
      </c>
    </row>
    <row r="10" spans="1:5" ht="81" customHeight="1" x14ac:dyDescent="0.35">
      <c r="A10" s="60">
        <v>2</v>
      </c>
      <c r="B10" s="99" t="s">
        <v>82</v>
      </c>
      <c r="C10" s="21" t="s">
        <v>328</v>
      </c>
      <c r="D10" s="18"/>
      <c r="E10" s="82">
        <f t="shared" ref="E10:E11" si="0">IF(C10="Fully met", 1, IF(C10="Partially met",0.5, 0))</f>
        <v>1</v>
      </c>
    </row>
    <row r="11" spans="1:5" ht="50.15" customHeight="1" x14ac:dyDescent="0.35">
      <c r="A11" s="100">
        <v>3</v>
      </c>
      <c r="B11" s="99" t="s">
        <v>184</v>
      </c>
      <c r="C11" s="26" t="s">
        <v>328</v>
      </c>
      <c r="D11" s="18"/>
      <c r="E11" s="82">
        <f t="shared" si="0"/>
        <v>1</v>
      </c>
    </row>
    <row r="12" spans="1:5" ht="150" customHeight="1" x14ac:dyDescent="0.35">
      <c r="A12" s="100">
        <v>4</v>
      </c>
      <c r="B12" s="61" t="s">
        <v>97</v>
      </c>
      <c r="C12" s="26" t="s">
        <v>329</v>
      </c>
      <c r="D12" s="18" t="s">
        <v>363</v>
      </c>
      <c r="E12" s="82">
        <f>IF(C12="Fully met", 1, IF(C12="Partially met",0.5, 0))</f>
        <v>0.5</v>
      </c>
    </row>
    <row r="13" spans="1:5" ht="80.150000000000006" customHeight="1" x14ac:dyDescent="0.35">
      <c r="A13" s="60">
        <v>5</v>
      </c>
      <c r="B13" s="101" t="s">
        <v>185</v>
      </c>
      <c r="C13" s="21" t="s">
        <v>328</v>
      </c>
      <c r="D13" s="18"/>
      <c r="E13" s="82">
        <f>IF(C13="Fully met", 1, IF(C13="Partially met",0.5, 0))</f>
        <v>1</v>
      </c>
    </row>
    <row r="14" spans="1:5" ht="50.15" customHeight="1" x14ac:dyDescent="0.35">
      <c r="A14" s="60">
        <v>6</v>
      </c>
      <c r="B14" s="61" t="s">
        <v>214</v>
      </c>
      <c r="C14" s="21" t="s">
        <v>328</v>
      </c>
      <c r="D14" s="18"/>
      <c r="E14" s="82">
        <f t="shared" ref="E14:E26" si="1">IF(C14="Fully met", 1, IF(C14="Partially met",0.5, 0))</f>
        <v>1</v>
      </c>
    </row>
    <row r="15" spans="1:5" ht="50.15" customHeight="1" x14ac:dyDescent="0.35">
      <c r="A15" s="60">
        <v>7</v>
      </c>
      <c r="B15" s="61" t="s">
        <v>215</v>
      </c>
      <c r="C15" s="21" t="s">
        <v>328</v>
      </c>
      <c r="D15" s="18"/>
      <c r="E15" s="82">
        <f t="shared" si="1"/>
        <v>1</v>
      </c>
    </row>
    <row r="16" spans="1:5" ht="50.15" customHeight="1" x14ac:dyDescent="0.35">
      <c r="A16" s="60">
        <v>8</v>
      </c>
      <c r="B16" s="61" t="s">
        <v>188</v>
      </c>
      <c r="C16" s="21" t="s">
        <v>328</v>
      </c>
      <c r="D16" s="18"/>
      <c r="E16" s="82">
        <f t="shared" si="1"/>
        <v>1</v>
      </c>
    </row>
    <row r="17" spans="1:5" ht="50.15" customHeight="1" x14ac:dyDescent="0.35">
      <c r="A17" s="60">
        <v>9</v>
      </c>
      <c r="B17" s="61" t="s">
        <v>216</v>
      </c>
      <c r="C17" s="21" t="s">
        <v>328</v>
      </c>
      <c r="D17" s="18"/>
      <c r="E17" s="82">
        <f t="shared" si="1"/>
        <v>1</v>
      </c>
    </row>
    <row r="18" spans="1:5" ht="50.15" customHeight="1" x14ac:dyDescent="0.35">
      <c r="A18" s="60">
        <v>10</v>
      </c>
      <c r="B18" s="61" t="s">
        <v>190</v>
      </c>
      <c r="C18" s="21" t="s">
        <v>328</v>
      </c>
      <c r="D18" s="18"/>
      <c r="E18" s="82">
        <f t="shared" si="1"/>
        <v>1</v>
      </c>
    </row>
    <row r="19" spans="1:5" ht="50.15" customHeight="1" x14ac:dyDescent="0.35">
      <c r="A19" s="60">
        <v>11</v>
      </c>
      <c r="B19" s="61" t="s">
        <v>113</v>
      </c>
      <c r="C19" s="21" t="s">
        <v>328</v>
      </c>
      <c r="D19" s="18"/>
      <c r="E19" s="82">
        <f t="shared" si="1"/>
        <v>1</v>
      </c>
    </row>
    <row r="20" spans="1:5" ht="50.15" customHeight="1" x14ac:dyDescent="0.35">
      <c r="A20" s="60">
        <v>12</v>
      </c>
      <c r="B20" s="61" t="s">
        <v>191</v>
      </c>
      <c r="C20" s="21" t="s">
        <v>328</v>
      </c>
      <c r="D20" s="18"/>
      <c r="E20" s="82">
        <f t="shared" si="1"/>
        <v>1</v>
      </c>
    </row>
    <row r="21" spans="1:5" ht="50.15" customHeight="1" x14ac:dyDescent="0.35">
      <c r="A21" s="60">
        <v>13</v>
      </c>
      <c r="B21" s="61" t="s">
        <v>192</v>
      </c>
      <c r="C21" s="21" t="s">
        <v>328</v>
      </c>
      <c r="D21" s="18"/>
      <c r="E21" s="82">
        <f t="shared" si="1"/>
        <v>1</v>
      </c>
    </row>
    <row r="22" spans="1:5" ht="62" x14ac:dyDescent="0.35">
      <c r="A22" s="60">
        <v>14</v>
      </c>
      <c r="B22" s="61" t="s">
        <v>193</v>
      </c>
      <c r="C22" s="21" t="s">
        <v>329</v>
      </c>
      <c r="D22" s="18" t="s">
        <v>379</v>
      </c>
      <c r="E22" s="82">
        <f t="shared" si="1"/>
        <v>0.5</v>
      </c>
    </row>
    <row r="23" spans="1:5" ht="77.5" x14ac:dyDescent="0.35">
      <c r="A23" s="60">
        <v>15</v>
      </c>
      <c r="B23" s="61" t="s">
        <v>194</v>
      </c>
      <c r="C23" s="21" t="s">
        <v>315</v>
      </c>
      <c r="D23" s="18" t="s">
        <v>348</v>
      </c>
      <c r="E23" s="82">
        <f t="shared" si="1"/>
        <v>0</v>
      </c>
    </row>
    <row r="24" spans="1:5" ht="77.5" x14ac:dyDescent="0.35">
      <c r="A24" s="60">
        <v>16</v>
      </c>
      <c r="B24" s="61" t="s">
        <v>217</v>
      </c>
      <c r="C24" s="21" t="s">
        <v>329</v>
      </c>
      <c r="D24" s="18" t="s">
        <v>350</v>
      </c>
      <c r="E24" s="82">
        <f t="shared" si="1"/>
        <v>0.5</v>
      </c>
    </row>
    <row r="25" spans="1:5" ht="50.15" customHeight="1" x14ac:dyDescent="0.35">
      <c r="A25" s="60">
        <v>17</v>
      </c>
      <c r="B25" s="61" t="s">
        <v>117</v>
      </c>
      <c r="C25" s="21" t="s">
        <v>328</v>
      </c>
      <c r="D25" s="18"/>
      <c r="E25" s="82">
        <f t="shared" si="1"/>
        <v>1</v>
      </c>
    </row>
    <row r="26" spans="1:5" ht="93" x14ac:dyDescent="0.35">
      <c r="A26" s="60">
        <v>18</v>
      </c>
      <c r="B26" s="61" t="s">
        <v>118</v>
      </c>
      <c r="C26" s="21" t="s">
        <v>329</v>
      </c>
      <c r="D26" s="18" t="s">
        <v>349</v>
      </c>
      <c r="E26" s="82">
        <f t="shared" si="1"/>
        <v>0.5</v>
      </c>
    </row>
    <row r="27" spans="1:5" ht="15.65" customHeight="1" x14ac:dyDescent="0.35">
      <c r="A27" s="83"/>
      <c r="B27" s="84"/>
      <c r="C27" s="85"/>
      <c r="D27" s="86" t="s">
        <v>93</v>
      </c>
      <c r="E27" s="47">
        <f>SUM(E9:E26)</f>
        <v>15</v>
      </c>
    </row>
    <row r="28" spans="1:5" ht="15" customHeight="1" thickBot="1" x14ac:dyDescent="0.4">
      <c r="A28" s="87"/>
      <c r="B28" s="88"/>
      <c r="C28" s="89"/>
      <c r="D28" s="90"/>
      <c r="E28" s="81" t="s">
        <v>156</v>
      </c>
    </row>
    <row r="29" spans="1:5" ht="15" thickBot="1" x14ac:dyDescent="0.4"/>
    <row r="30" spans="1:5" ht="30" customHeight="1" x14ac:dyDescent="0.35">
      <c r="A30" s="102"/>
      <c r="B30" s="63" t="s">
        <v>196</v>
      </c>
      <c r="C30" s="64"/>
      <c r="D30" s="63"/>
      <c r="E30" s="103"/>
    </row>
    <row r="31" spans="1:5" ht="30" customHeight="1" x14ac:dyDescent="0.35">
      <c r="A31" s="104"/>
      <c r="B31" s="105" t="s">
        <v>80</v>
      </c>
      <c r="C31" s="96" t="s">
        <v>25</v>
      </c>
      <c r="D31" s="96" t="s">
        <v>26</v>
      </c>
      <c r="E31" s="97" t="s">
        <v>27</v>
      </c>
    </row>
    <row r="32" spans="1:5" ht="80.150000000000006" customHeight="1" x14ac:dyDescent="0.35">
      <c r="A32" s="60">
        <v>1</v>
      </c>
      <c r="B32" s="61" t="s">
        <v>122</v>
      </c>
      <c r="C32" s="21" t="s">
        <v>328</v>
      </c>
      <c r="D32" s="18"/>
      <c r="E32" s="82">
        <f>IF(C32="Fully met", 1, IF(C32="Partially met",0.5, 0))</f>
        <v>1</v>
      </c>
    </row>
    <row r="33" spans="1:5" ht="124" x14ac:dyDescent="0.35">
      <c r="A33" s="60">
        <v>2</v>
      </c>
      <c r="B33" s="61" t="s">
        <v>123</v>
      </c>
      <c r="C33" s="21" t="s">
        <v>328</v>
      </c>
      <c r="D33" s="18" t="s">
        <v>340</v>
      </c>
      <c r="E33" s="82">
        <f t="shared" ref="E33:E45" si="2">IF(C33="Fully met", 1, IF(C33="Partially met",0.5, 0))</f>
        <v>1</v>
      </c>
    </row>
    <row r="34" spans="1:5" ht="50.15" customHeight="1" x14ac:dyDescent="0.35">
      <c r="A34" s="60">
        <v>3</v>
      </c>
      <c r="B34" s="61" t="s">
        <v>124</v>
      </c>
      <c r="C34" s="21" t="s">
        <v>328</v>
      </c>
      <c r="D34" s="18"/>
      <c r="E34" s="82">
        <f t="shared" si="2"/>
        <v>1</v>
      </c>
    </row>
    <row r="35" spans="1:5" ht="50.15" customHeight="1" x14ac:dyDescent="0.35">
      <c r="A35" s="60">
        <v>4</v>
      </c>
      <c r="B35" s="61" t="s">
        <v>157</v>
      </c>
      <c r="C35" s="21" t="s">
        <v>328</v>
      </c>
      <c r="D35" s="18"/>
      <c r="E35" s="82">
        <f t="shared" si="2"/>
        <v>1</v>
      </c>
    </row>
    <row r="36" spans="1:5" ht="50.15" customHeight="1" x14ac:dyDescent="0.35">
      <c r="A36" s="60">
        <v>5</v>
      </c>
      <c r="B36" s="61" t="s">
        <v>126</v>
      </c>
      <c r="C36" s="21" t="s">
        <v>328</v>
      </c>
      <c r="D36" s="18"/>
      <c r="E36" s="82">
        <f t="shared" si="2"/>
        <v>1</v>
      </c>
    </row>
    <row r="37" spans="1:5" ht="50.15" customHeight="1" x14ac:dyDescent="0.35">
      <c r="A37" s="60">
        <v>6</v>
      </c>
      <c r="B37" s="61" t="s">
        <v>127</v>
      </c>
      <c r="C37" s="21" t="s">
        <v>328</v>
      </c>
      <c r="D37" s="18"/>
      <c r="E37" s="82">
        <f t="shared" si="2"/>
        <v>1</v>
      </c>
    </row>
    <row r="38" spans="1:5" ht="50.15" customHeight="1" x14ac:dyDescent="0.35">
      <c r="A38" s="60">
        <v>7</v>
      </c>
      <c r="B38" s="61" t="s">
        <v>218</v>
      </c>
      <c r="C38" s="21" t="s">
        <v>328</v>
      </c>
      <c r="D38" s="18"/>
      <c r="E38" s="82">
        <f t="shared" si="2"/>
        <v>1</v>
      </c>
    </row>
    <row r="39" spans="1:5" ht="50.15" customHeight="1" x14ac:dyDescent="0.35">
      <c r="A39" s="60">
        <v>8</v>
      </c>
      <c r="B39" s="61" t="s">
        <v>129</v>
      </c>
      <c r="C39" s="21" t="s">
        <v>328</v>
      </c>
      <c r="D39" s="18"/>
      <c r="E39" s="82">
        <f t="shared" si="2"/>
        <v>1</v>
      </c>
    </row>
    <row r="40" spans="1:5" ht="50.15" customHeight="1" x14ac:dyDescent="0.35">
      <c r="A40" s="60">
        <v>9</v>
      </c>
      <c r="B40" s="61" t="s">
        <v>219</v>
      </c>
      <c r="C40" s="21" t="s">
        <v>328</v>
      </c>
      <c r="D40" s="18"/>
      <c r="E40" s="82">
        <f t="shared" si="2"/>
        <v>1</v>
      </c>
    </row>
    <row r="41" spans="1:5" ht="50.15" customHeight="1" x14ac:dyDescent="0.35">
      <c r="A41" s="60">
        <v>10</v>
      </c>
      <c r="B41" s="61" t="s">
        <v>220</v>
      </c>
      <c r="C41" s="21" t="s">
        <v>328</v>
      </c>
      <c r="D41" s="18"/>
      <c r="E41" s="82">
        <f t="shared" si="2"/>
        <v>1</v>
      </c>
    </row>
    <row r="42" spans="1:5" ht="50.15" customHeight="1" x14ac:dyDescent="0.35">
      <c r="A42" s="60">
        <v>11</v>
      </c>
      <c r="B42" s="61" t="s">
        <v>199</v>
      </c>
      <c r="C42" s="21" t="s">
        <v>328</v>
      </c>
      <c r="D42" s="18"/>
      <c r="E42" s="82">
        <f t="shared" si="2"/>
        <v>1</v>
      </c>
    </row>
    <row r="43" spans="1:5" ht="50.15" customHeight="1" x14ac:dyDescent="0.35">
      <c r="A43" s="60">
        <v>12</v>
      </c>
      <c r="B43" s="61" t="s">
        <v>221</v>
      </c>
      <c r="C43" s="21" t="s">
        <v>328</v>
      </c>
      <c r="D43" s="18"/>
      <c r="E43" s="82">
        <f t="shared" si="2"/>
        <v>1</v>
      </c>
    </row>
    <row r="44" spans="1:5" ht="50.15" customHeight="1" x14ac:dyDescent="0.35">
      <c r="A44" s="60">
        <v>13</v>
      </c>
      <c r="B44" s="61" t="s">
        <v>117</v>
      </c>
      <c r="C44" s="21" t="s">
        <v>328</v>
      </c>
      <c r="D44" s="18"/>
      <c r="E44" s="82">
        <f t="shared" si="2"/>
        <v>1</v>
      </c>
    </row>
    <row r="45" spans="1:5" ht="186" x14ac:dyDescent="0.35">
      <c r="A45" s="60">
        <v>14</v>
      </c>
      <c r="B45" s="61" t="s">
        <v>130</v>
      </c>
      <c r="C45" s="21" t="s">
        <v>329</v>
      </c>
      <c r="D45" s="18" t="s">
        <v>341</v>
      </c>
      <c r="E45" s="82">
        <f t="shared" si="2"/>
        <v>0.5</v>
      </c>
    </row>
    <row r="46" spans="1:5" ht="15.65" customHeight="1" x14ac:dyDescent="0.35">
      <c r="A46" s="83"/>
      <c r="B46" s="84"/>
      <c r="C46" s="85"/>
      <c r="D46" s="86" t="s">
        <v>93</v>
      </c>
      <c r="E46" s="47">
        <f>SUM(E32:E45)</f>
        <v>13.5</v>
      </c>
    </row>
    <row r="47" spans="1:5" ht="15" customHeight="1" thickBot="1" x14ac:dyDescent="0.4">
      <c r="A47" s="87"/>
      <c r="B47" s="88"/>
      <c r="C47" s="89"/>
      <c r="D47" s="90"/>
      <c r="E47" s="81" t="s">
        <v>222</v>
      </c>
    </row>
    <row r="48" spans="1:5" ht="15" thickBot="1" x14ac:dyDescent="0.4"/>
    <row r="49" spans="1:5" ht="30" customHeight="1" x14ac:dyDescent="0.35">
      <c r="A49" s="102"/>
      <c r="B49" s="63" t="s">
        <v>200</v>
      </c>
      <c r="C49" s="64"/>
      <c r="D49" s="63"/>
      <c r="E49" s="103"/>
    </row>
    <row r="50" spans="1:5" ht="30" customHeight="1" x14ac:dyDescent="0.35">
      <c r="A50" s="104"/>
      <c r="B50" s="105" t="s">
        <v>80</v>
      </c>
      <c r="C50" s="96" t="s">
        <v>25</v>
      </c>
      <c r="D50" s="96" t="s">
        <v>26</v>
      </c>
      <c r="E50" s="97" t="s">
        <v>27</v>
      </c>
    </row>
    <row r="51" spans="1:5" ht="46.5" x14ac:dyDescent="0.35">
      <c r="A51" s="60">
        <v>1</v>
      </c>
      <c r="B51" s="61" t="s">
        <v>201</v>
      </c>
      <c r="C51" s="21" t="s">
        <v>328</v>
      </c>
      <c r="D51" s="18"/>
      <c r="E51" s="82">
        <f>IF(C51="Fully met", 1, IF(C51="Partially met",0.5, 0))</f>
        <v>1</v>
      </c>
    </row>
    <row r="52" spans="1:5" ht="93" x14ac:dyDescent="0.35">
      <c r="A52" s="60">
        <v>2</v>
      </c>
      <c r="B52" s="61" t="s">
        <v>202</v>
      </c>
      <c r="C52" s="21" t="s">
        <v>329</v>
      </c>
      <c r="D52" s="18" t="s">
        <v>351</v>
      </c>
      <c r="E52" s="82">
        <f t="shared" ref="E52:E56" si="3">IF(C52="Fully met", 1, IF(C52="Partially met",0.5, 0))</f>
        <v>0.5</v>
      </c>
    </row>
    <row r="53" spans="1:5" ht="50.15" customHeight="1" x14ac:dyDescent="0.35">
      <c r="A53" s="60">
        <v>3</v>
      </c>
      <c r="B53" s="61" t="s">
        <v>163</v>
      </c>
      <c r="C53" s="21" t="s">
        <v>328</v>
      </c>
      <c r="D53" s="18"/>
      <c r="E53" s="82">
        <f t="shared" si="3"/>
        <v>1</v>
      </c>
    </row>
    <row r="54" spans="1:5" ht="50.15" customHeight="1" x14ac:dyDescent="0.35">
      <c r="A54" s="60">
        <v>4</v>
      </c>
      <c r="B54" s="61" t="s">
        <v>223</v>
      </c>
      <c r="C54" s="21" t="s">
        <v>328</v>
      </c>
      <c r="D54" s="18"/>
      <c r="E54" s="82">
        <f t="shared" si="3"/>
        <v>1</v>
      </c>
    </row>
    <row r="55" spans="1:5" ht="80.150000000000006" customHeight="1" x14ac:dyDescent="0.35">
      <c r="A55" s="60">
        <v>5</v>
      </c>
      <c r="B55" s="61" t="s">
        <v>224</v>
      </c>
      <c r="C55" s="21" t="s">
        <v>328</v>
      </c>
      <c r="D55" s="18" t="s">
        <v>357</v>
      </c>
      <c r="E55" s="82">
        <f t="shared" si="3"/>
        <v>1</v>
      </c>
    </row>
    <row r="56" spans="1:5" ht="108.5" x14ac:dyDescent="0.35">
      <c r="A56" s="60">
        <v>6</v>
      </c>
      <c r="B56" s="61" t="s">
        <v>204</v>
      </c>
      <c r="C56" s="21" t="s">
        <v>329</v>
      </c>
      <c r="D56" s="18" t="s">
        <v>353</v>
      </c>
      <c r="E56" s="82">
        <f t="shared" si="3"/>
        <v>0.5</v>
      </c>
    </row>
    <row r="57" spans="1:5" ht="15.65" customHeight="1" x14ac:dyDescent="0.35">
      <c r="A57" s="83"/>
      <c r="B57" s="84"/>
      <c r="C57" s="85"/>
      <c r="D57" s="86" t="s">
        <v>93</v>
      </c>
      <c r="E57" s="47">
        <f>SUM(E51:E56)</f>
        <v>5</v>
      </c>
    </row>
    <row r="58" spans="1:5" ht="15" customHeight="1" thickBot="1" x14ac:dyDescent="0.4">
      <c r="A58" s="87"/>
      <c r="B58" s="88"/>
      <c r="C58" s="89"/>
      <c r="D58" s="90"/>
      <c r="E58" s="81" t="s">
        <v>167</v>
      </c>
    </row>
    <row r="59" spans="1:5" ht="15" thickBot="1" x14ac:dyDescent="0.4"/>
    <row r="60" spans="1:5" ht="30" customHeight="1" x14ac:dyDescent="0.35">
      <c r="A60" s="102"/>
      <c r="B60" s="63" t="s">
        <v>205</v>
      </c>
      <c r="C60" s="64"/>
      <c r="D60" s="63"/>
      <c r="E60" s="103"/>
    </row>
    <row r="61" spans="1:5" ht="30" customHeight="1" x14ac:dyDescent="0.35">
      <c r="A61" s="104"/>
      <c r="B61" s="105" t="s">
        <v>80</v>
      </c>
      <c r="C61" s="96" t="s">
        <v>25</v>
      </c>
      <c r="D61" s="96" t="s">
        <v>26</v>
      </c>
      <c r="E61" s="97" t="s">
        <v>27</v>
      </c>
    </row>
    <row r="62" spans="1:5" ht="80.150000000000006" customHeight="1" x14ac:dyDescent="0.35">
      <c r="A62" s="60">
        <v>1</v>
      </c>
      <c r="B62" s="61" t="s">
        <v>206</v>
      </c>
      <c r="C62" s="21" t="s">
        <v>328</v>
      </c>
      <c r="D62" s="18"/>
      <c r="E62" s="82">
        <f>IF(C62="Fully met", 1, IF(C62="Partially met",0.5, 0))</f>
        <v>1</v>
      </c>
    </row>
    <row r="63" spans="1:5" ht="50.15" customHeight="1" x14ac:dyDescent="0.35">
      <c r="A63" s="60">
        <v>2</v>
      </c>
      <c r="B63" s="61" t="s">
        <v>139</v>
      </c>
      <c r="C63" s="21" t="s">
        <v>328</v>
      </c>
      <c r="D63" s="18"/>
      <c r="E63" s="82">
        <f t="shared" ref="E63:E66" si="4">IF(C63="Fully met", 1, IF(C63="Partially met",0.5, 0))</f>
        <v>1</v>
      </c>
    </row>
    <row r="64" spans="1:5" ht="50.15" customHeight="1" x14ac:dyDescent="0.35">
      <c r="A64" s="60">
        <v>3</v>
      </c>
      <c r="B64" s="61" t="s">
        <v>173</v>
      </c>
      <c r="C64" s="21" t="s">
        <v>328</v>
      </c>
      <c r="D64" s="18"/>
      <c r="E64" s="82">
        <f t="shared" si="4"/>
        <v>1</v>
      </c>
    </row>
    <row r="65" spans="1:5" ht="50.15" customHeight="1" x14ac:dyDescent="0.35">
      <c r="A65" s="60">
        <v>4</v>
      </c>
      <c r="B65" s="61" t="s">
        <v>225</v>
      </c>
      <c r="C65" s="21" t="s">
        <v>328</v>
      </c>
      <c r="D65" s="18"/>
      <c r="E65" s="82">
        <f t="shared" si="4"/>
        <v>1</v>
      </c>
    </row>
    <row r="66" spans="1:5" ht="80.150000000000006" customHeight="1" x14ac:dyDescent="0.35">
      <c r="A66" s="60">
        <v>5</v>
      </c>
      <c r="B66" s="99" t="s">
        <v>207</v>
      </c>
      <c r="C66" s="21" t="s">
        <v>328</v>
      </c>
      <c r="D66" s="18"/>
      <c r="E66" s="82">
        <f t="shared" si="4"/>
        <v>1</v>
      </c>
    </row>
    <row r="67" spans="1:5" ht="100" customHeight="1" x14ac:dyDescent="0.35">
      <c r="A67" s="100">
        <v>6</v>
      </c>
      <c r="B67" s="61" t="s">
        <v>226</v>
      </c>
      <c r="C67" s="26" t="s">
        <v>328</v>
      </c>
      <c r="D67" s="161" t="s">
        <v>354</v>
      </c>
      <c r="E67" s="82">
        <f>IF(C67="Fully met", 1, IF(C67="Partially met",0.5, 0))</f>
        <v>1</v>
      </c>
    </row>
    <row r="68" spans="1:5" ht="46.5" x14ac:dyDescent="0.35">
      <c r="A68" s="60">
        <v>7</v>
      </c>
      <c r="B68" s="101" t="s">
        <v>175</v>
      </c>
      <c r="C68" s="21" t="s">
        <v>328</v>
      </c>
      <c r="D68" s="18"/>
      <c r="E68" s="82">
        <f>IF(C68="Fully met", 1, IF(C68="Partially met",0.5, 0))</f>
        <v>1</v>
      </c>
    </row>
    <row r="69" spans="1:5" ht="50.15" customHeight="1" x14ac:dyDescent="0.35">
      <c r="A69" s="60">
        <v>8</v>
      </c>
      <c r="B69" s="61" t="s">
        <v>227</v>
      </c>
      <c r="C69" s="21" t="s">
        <v>328</v>
      </c>
      <c r="D69" s="18"/>
      <c r="E69" s="82">
        <f t="shared" ref="E69:E75" si="5">IF(C69="Fully met", 1, IF(C69="Partially met",0.5, 0))</f>
        <v>1</v>
      </c>
    </row>
    <row r="70" spans="1:5" ht="50.15" customHeight="1" x14ac:dyDescent="0.35">
      <c r="A70" s="60">
        <v>9</v>
      </c>
      <c r="B70" s="61" t="s">
        <v>228</v>
      </c>
      <c r="C70" s="21" t="s">
        <v>328</v>
      </c>
      <c r="D70" s="18"/>
      <c r="E70" s="82">
        <f t="shared" si="5"/>
        <v>1</v>
      </c>
    </row>
    <row r="71" spans="1:5" ht="80.150000000000006" customHeight="1" x14ac:dyDescent="0.35">
      <c r="A71" s="60">
        <v>10</v>
      </c>
      <c r="B71" s="61" t="s">
        <v>208</v>
      </c>
      <c r="C71" s="21" t="s">
        <v>315</v>
      </c>
      <c r="D71" s="18" t="s">
        <v>364</v>
      </c>
      <c r="E71" s="82">
        <f t="shared" si="5"/>
        <v>0</v>
      </c>
    </row>
    <row r="72" spans="1:5" ht="62" x14ac:dyDescent="0.35">
      <c r="A72" s="60">
        <v>11</v>
      </c>
      <c r="B72" s="61" t="s">
        <v>209</v>
      </c>
      <c r="C72" s="21" t="s">
        <v>315</v>
      </c>
      <c r="D72" s="161" t="s">
        <v>380</v>
      </c>
      <c r="E72" s="82">
        <f t="shared" si="5"/>
        <v>0</v>
      </c>
    </row>
    <row r="73" spans="1:5" ht="80.150000000000006" customHeight="1" x14ac:dyDescent="0.35">
      <c r="A73" s="60">
        <v>12</v>
      </c>
      <c r="B73" s="61" t="s">
        <v>229</v>
      </c>
      <c r="C73" s="21" t="s">
        <v>328</v>
      </c>
      <c r="D73" s="18"/>
      <c r="E73" s="82">
        <f t="shared" si="5"/>
        <v>1</v>
      </c>
    </row>
    <row r="74" spans="1:5" ht="80.150000000000006" customHeight="1" x14ac:dyDescent="0.35">
      <c r="A74" s="60">
        <v>13</v>
      </c>
      <c r="B74" s="61" t="s">
        <v>230</v>
      </c>
      <c r="C74" s="21" t="s">
        <v>328</v>
      </c>
      <c r="D74" s="18"/>
      <c r="E74" s="82">
        <f t="shared" si="5"/>
        <v>1</v>
      </c>
    </row>
    <row r="75" spans="1:5" ht="93" x14ac:dyDescent="0.35">
      <c r="A75" s="60">
        <v>14</v>
      </c>
      <c r="B75" s="61" t="s">
        <v>211</v>
      </c>
      <c r="C75" s="21" t="s">
        <v>329</v>
      </c>
      <c r="D75" s="18" t="s">
        <v>355</v>
      </c>
      <c r="E75" s="82">
        <f t="shared" si="5"/>
        <v>0.5</v>
      </c>
    </row>
    <row r="76" spans="1:5" ht="15.65" customHeight="1" x14ac:dyDescent="0.35">
      <c r="A76" s="83"/>
      <c r="B76" s="84"/>
      <c r="C76" s="85"/>
      <c r="D76" s="86" t="s">
        <v>93</v>
      </c>
      <c r="E76" s="47">
        <f>SUM(E62:E75)</f>
        <v>11.5</v>
      </c>
    </row>
    <row r="77" spans="1:5" ht="15" customHeight="1" thickBot="1" x14ac:dyDescent="0.4">
      <c r="A77" s="87"/>
      <c r="B77" s="88"/>
      <c r="C77" s="89"/>
      <c r="D77" s="90"/>
      <c r="E77" s="81" t="s">
        <v>222</v>
      </c>
    </row>
  </sheetData>
  <sheetProtection algorithmName="SHA-512" hashValue="FwOLVwn0HW+gEW3h2gyYLNx8xCcnNw1k+w6hV4i98jDmlYaoRkcDlSQw4NyH1FCI6IhLmpm4Riwt6FeqEupj/Q==" saltValue="nxrqXBAqnAxXNdZKSyPiiA==" spinCount="100000" sheet="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2&amp;RThird Grade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23"/>
  <sheetViews>
    <sheetView topLeftCell="A10" zoomScaleNormal="100" workbookViewId="0">
      <selection activeCell="D13" sqref="D13"/>
    </sheetView>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0" t="s">
        <v>22</v>
      </c>
      <c r="B1" s="30"/>
      <c r="C1" s="107"/>
      <c r="D1" s="30"/>
      <c r="E1" s="30"/>
    </row>
    <row r="2" spans="1:5" ht="15.5" x14ac:dyDescent="0.35">
      <c r="A2" s="108"/>
    </row>
    <row r="3" spans="1:5" ht="15.5" x14ac:dyDescent="0.35">
      <c r="A3" s="109" t="s">
        <v>77</v>
      </c>
      <c r="B3" s="109"/>
      <c r="C3" s="110"/>
      <c r="D3" s="109"/>
      <c r="E3" s="109"/>
    </row>
    <row r="5" spans="1:5" ht="18.5" x14ac:dyDescent="0.45">
      <c r="A5" s="111" t="s">
        <v>231</v>
      </c>
      <c r="B5" s="111"/>
      <c r="C5" s="27"/>
      <c r="D5" s="111"/>
      <c r="E5" s="111"/>
    </row>
    <row r="6" spans="1:5" ht="15" thickBot="1" x14ac:dyDescent="0.4"/>
    <row r="7" spans="1:5" ht="30" customHeight="1" x14ac:dyDescent="0.35">
      <c r="A7" s="102"/>
      <c r="B7" s="63" t="s">
        <v>232</v>
      </c>
      <c r="C7" s="64"/>
      <c r="D7" s="63"/>
      <c r="E7" s="103"/>
    </row>
    <row r="8" spans="1:5" ht="30" customHeight="1" x14ac:dyDescent="0.35">
      <c r="A8" s="104"/>
      <c r="B8" s="105" t="s">
        <v>80</v>
      </c>
      <c r="C8" s="96" t="s">
        <v>25</v>
      </c>
      <c r="D8" s="96" t="s">
        <v>26</v>
      </c>
      <c r="E8" s="97" t="s">
        <v>27</v>
      </c>
    </row>
    <row r="9" spans="1:5" ht="108.5" x14ac:dyDescent="0.35">
      <c r="A9" s="60">
        <v>1</v>
      </c>
      <c r="B9" s="61" t="s">
        <v>233</v>
      </c>
      <c r="C9" s="21" t="s">
        <v>329</v>
      </c>
      <c r="D9" s="18" t="s">
        <v>382</v>
      </c>
      <c r="E9" s="82">
        <f>IF(C9="Fully met", 1, IF(C9="Partially met",0.5, 0))</f>
        <v>0.5</v>
      </c>
    </row>
    <row r="10" spans="1:5" ht="124" x14ac:dyDescent="0.35">
      <c r="A10" s="60">
        <v>2</v>
      </c>
      <c r="B10" s="61" t="s">
        <v>234</v>
      </c>
      <c r="C10" s="21" t="s">
        <v>329</v>
      </c>
      <c r="D10" s="18" t="s">
        <v>383</v>
      </c>
      <c r="E10" s="82">
        <f t="shared" ref="E10:E13" si="0">IF(C10="Fully met", 1, IF(C10="Partially met",0.5, 0))</f>
        <v>0.5</v>
      </c>
    </row>
    <row r="11" spans="1:5" ht="124" x14ac:dyDescent="0.35">
      <c r="A11" s="60">
        <v>3</v>
      </c>
      <c r="B11" s="61" t="s">
        <v>235</v>
      </c>
      <c r="C11" s="21" t="s">
        <v>329</v>
      </c>
      <c r="D11" s="18" t="s">
        <v>384</v>
      </c>
      <c r="E11" s="82">
        <f t="shared" si="0"/>
        <v>0.5</v>
      </c>
    </row>
    <row r="12" spans="1:5" ht="130" customHeight="1" x14ac:dyDescent="0.35">
      <c r="A12" s="60">
        <v>4</v>
      </c>
      <c r="B12" s="61" t="s">
        <v>236</v>
      </c>
      <c r="C12" s="21" t="s">
        <v>329</v>
      </c>
      <c r="D12" s="18" t="s">
        <v>385</v>
      </c>
      <c r="E12" s="82">
        <f t="shared" si="0"/>
        <v>0.5</v>
      </c>
    </row>
    <row r="13" spans="1:5" ht="50.15" customHeight="1" x14ac:dyDescent="0.35">
      <c r="A13" s="60">
        <v>5</v>
      </c>
      <c r="B13" s="61" t="s">
        <v>237</v>
      </c>
      <c r="C13" s="21" t="s">
        <v>328</v>
      </c>
      <c r="D13" s="18"/>
      <c r="E13" s="82">
        <f t="shared" si="0"/>
        <v>1</v>
      </c>
    </row>
    <row r="14" spans="1:5" ht="15.65" customHeight="1" x14ac:dyDescent="0.35">
      <c r="A14" s="83"/>
      <c r="B14" s="84"/>
      <c r="C14" s="85"/>
      <c r="D14" s="86" t="s">
        <v>93</v>
      </c>
      <c r="E14" s="47">
        <f>SUM(E9:E13)</f>
        <v>3</v>
      </c>
    </row>
    <row r="15" spans="1:5" ht="15" customHeight="1" thickBot="1" x14ac:dyDescent="0.4">
      <c r="A15" s="87"/>
      <c r="B15" s="88"/>
      <c r="C15" s="89"/>
      <c r="D15" s="90"/>
      <c r="E15" s="81" t="s">
        <v>35</v>
      </c>
    </row>
    <row r="17" spans="1:5" ht="15" thickBot="1" x14ac:dyDescent="0.4"/>
    <row r="18" spans="1:5" ht="30" customHeight="1" x14ac:dyDescent="0.35">
      <c r="A18" s="102"/>
      <c r="B18" s="63" t="s">
        <v>238</v>
      </c>
      <c r="C18" s="64"/>
      <c r="D18" s="63"/>
      <c r="E18" s="103"/>
    </row>
    <row r="19" spans="1:5" ht="30" customHeight="1" x14ac:dyDescent="0.35">
      <c r="A19" s="104"/>
      <c r="B19" s="105" t="s">
        <v>80</v>
      </c>
      <c r="C19" s="96" t="s">
        <v>25</v>
      </c>
      <c r="D19" s="96" t="s">
        <v>26</v>
      </c>
      <c r="E19" s="97" t="s">
        <v>27</v>
      </c>
    </row>
    <row r="20" spans="1:5" ht="50.15" customHeight="1" x14ac:dyDescent="0.35">
      <c r="A20" s="100">
        <v>1</v>
      </c>
      <c r="B20" s="99" t="s">
        <v>239</v>
      </c>
      <c r="C20" s="26" t="s">
        <v>309</v>
      </c>
      <c r="D20" s="28" t="s">
        <v>381</v>
      </c>
      <c r="E20" s="159">
        <f>IF(C20="Met", 1, 0)</f>
        <v>1</v>
      </c>
    </row>
    <row r="21" spans="1:5" ht="50.15" customHeight="1" x14ac:dyDescent="0.35">
      <c r="A21" s="112">
        <v>2</v>
      </c>
      <c r="B21" s="99" t="s">
        <v>240</v>
      </c>
      <c r="C21" s="33" t="s">
        <v>309</v>
      </c>
      <c r="D21" s="34"/>
      <c r="E21" s="160">
        <f>IF(C21="Met", 1, 0)</f>
        <v>1</v>
      </c>
    </row>
    <row r="22" spans="1:5" ht="15.65" customHeight="1" x14ac:dyDescent="0.35">
      <c r="A22" s="83"/>
      <c r="B22" s="84"/>
      <c r="C22" s="85"/>
      <c r="D22" s="86" t="s">
        <v>93</v>
      </c>
      <c r="E22" s="47">
        <f>SUM(E20:E21)</f>
        <v>2</v>
      </c>
    </row>
    <row r="23" spans="1:5" ht="15" customHeight="1" thickBot="1" x14ac:dyDescent="0.4">
      <c r="A23" s="87"/>
      <c r="B23" s="88"/>
      <c r="C23" s="89"/>
      <c r="D23" s="90"/>
      <c r="E23" s="81" t="s">
        <v>241</v>
      </c>
    </row>
  </sheetData>
  <sheetProtection algorithmName="SHA-512" hashValue="DgmIzhqYiuTSq+0BpevQBf4WwJ142IyNHty1o4CWXEufcL+PQvEG+pQCnI25Hy05tDcNlVRgSkBvN7vXNCQrJw==" saltValue="9phLnybUYg8V8MxggyICwA=="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2" fitToHeight="0" orientation="portrait" horizontalDpi="4294967293" verticalDpi="4294967293" r:id="rId1"/>
  <headerFooter>
    <oddFooter xml:space="preserve">&amp;LJanuary 2022&amp;CCore Program Rubric: Phase 2&amp;RUsability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70"/>
  <sheetViews>
    <sheetView zoomScaleNormal="100" workbookViewId="0"/>
  </sheetViews>
  <sheetFormatPr defaultColWidth="8.7265625" defaultRowHeight="14.5" x14ac:dyDescent="0.35"/>
  <cols>
    <col min="1" max="1" width="25.54296875" customWidth="1"/>
    <col min="2" max="3" width="15.54296875" customWidth="1"/>
    <col min="4" max="4" width="41.81640625" customWidth="1"/>
    <col min="5" max="5" width="30.54296875" customWidth="1"/>
  </cols>
  <sheetData>
    <row r="1" spans="1:5" ht="18.5" x14ac:dyDescent="0.35">
      <c r="A1" s="30" t="s">
        <v>242</v>
      </c>
      <c r="B1" s="30"/>
      <c r="C1" s="30"/>
      <c r="D1" s="30"/>
      <c r="E1" s="30"/>
    </row>
    <row r="2" spans="1:5" ht="15.5" x14ac:dyDescent="0.35">
      <c r="A2" s="136"/>
    </row>
    <row r="3" spans="1:5" ht="15" customHeight="1" x14ac:dyDescent="0.35">
      <c r="A3" s="136" t="s">
        <v>243</v>
      </c>
      <c r="B3" s="136"/>
      <c r="C3" s="136"/>
      <c r="D3" s="136"/>
      <c r="E3" s="108"/>
    </row>
    <row r="4" spans="1:5" ht="15" customHeight="1" x14ac:dyDescent="0.35">
      <c r="A4" s="108" t="s">
        <v>244</v>
      </c>
      <c r="B4" s="137"/>
      <c r="C4" s="137"/>
      <c r="D4" s="137"/>
      <c r="E4" s="108"/>
    </row>
    <row r="5" spans="1:5" ht="15" customHeight="1" x14ac:dyDescent="0.35">
      <c r="A5" s="108" t="s">
        <v>245</v>
      </c>
      <c r="B5" s="108"/>
      <c r="C5" s="108"/>
      <c r="D5" s="108"/>
      <c r="E5" s="108"/>
    </row>
    <row r="6" spans="1:5" ht="15" customHeight="1" x14ac:dyDescent="0.35">
      <c r="A6" s="108" t="s">
        <v>246</v>
      </c>
      <c r="B6" s="108"/>
      <c r="C6" s="108"/>
      <c r="D6" s="108"/>
      <c r="E6" s="108"/>
    </row>
    <row r="7" spans="1:5" ht="15" customHeight="1" x14ac:dyDescent="0.35">
      <c r="A7" s="108" t="s">
        <v>247</v>
      </c>
      <c r="B7" s="108"/>
      <c r="C7" s="108"/>
      <c r="D7" s="108"/>
      <c r="E7" s="108"/>
    </row>
    <row r="8" spans="1:5" ht="29.15" customHeight="1" thickBot="1" x14ac:dyDescent="0.4">
      <c r="A8" s="5"/>
    </row>
    <row r="9" spans="1:5" ht="30" customHeight="1" x14ac:dyDescent="0.35">
      <c r="A9" s="62" t="s">
        <v>23</v>
      </c>
      <c r="B9" s="91"/>
      <c r="C9" s="91"/>
      <c r="D9" s="93"/>
    </row>
    <row r="10" spans="1:5" ht="30" customHeight="1" x14ac:dyDescent="0.35">
      <c r="A10" s="138" t="s">
        <v>248</v>
      </c>
      <c r="B10" s="139"/>
      <c r="C10" s="126" t="s">
        <v>249</v>
      </c>
      <c r="D10" s="9" t="s">
        <v>71</v>
      </c>
    </row>
    <row r="11" spans="1:5" ht="25" customHeight="1" x14ac:dyDescent="0.35">
      <c r="A11" s="120" t="s">
        <v>250</v>
      </c>
      <c r="B11" s="135"/>
      <c r="C11" s="140">
        <f>'Phase 1'!E11</f>
        <v>5</v>
      </c>
      <c r="D11" s="141" t="s">
        <v>35</v>
      </c>
    </row>
    <row r="12" spans="1:5" ht="25" customHeight="1" x14ac:dyDescent="0.35">
      <c r="A12" s="120" t="s">
        <v>251</v>
      </c>
      <c r="B12" s="135"/>
      <c r="C12" s="140">
        <f>'Phase 1'!E18</f>
        <v>3</v>
      </c>
      <c r="D12" s="141" t="s">
        <v>41</v>
      </c>
    </row>
    <row r="13" spans="1:5" ht="25" customHeight="1" x14ac:dyDescent="0.35">
      <c r="A13" s="120" t="s">
        <v>252</v>
      </c>
      <c r="B13" s="135"/>
      <c r="C13" s="140">
        <f>'Phase 1'!E25</f>
        <v>3</v>
      </c>
      <c r="D13" s="141" t="s">
        <v>41</v>
      </c>
    </row>
    <row r="14" spans="1:5" ht="25" customHeight="1" x14ac:dyDescent="0.35">
      <c r="A14" s="142" t="s">
        <v>253</v>
      </c>
      <c r="B14" s="143"/>
      <c r="C14" s="140">
        <f>'Phase 1'!E36</f>
        <v>7</v>
      </c>
      <c r="D14" s="141" t="s">
        <v>56</v>
      </c>
    </row>
    <row r="15" spans="1:5" ht="25" customHeight="1" x14ac:dyDescent="0.35">
      <c r="A15" s="142" t="s">
        <v>254</v>
      </c>
      <c r="B15" s="143"/>
      <c r="C15" s="140">
        <f>'Phase 1'!E44</f>
        <v>4</v>
      </c>
      <c r="D15" s="141" t="s">
        <v>63</v>
      </c>
    </row>
    <row r="16" spans="1:5" ht="25" customHeight="1" x14ac:dyDescent="0.35">
      <c r="A16" s="120" t="s">
        <v>255</v>
      </c>
      <c r="B16" s="135"/>
      <c r="C16" s="140">
        <f>'Phase 1'!E51</f>
        <v>3</v>
      </c>
      <c r="D16" s="141" t="s">
        <v>41</v>
      </c>
    </row>
    <row r="17" spans="1:5" ht="25" customHeight="1" x14ac:dyDescent="0.35">
      <c r="A17" s="138"/>
      <c r="B17" s="144" t="s">
        <v>256</v>
      </c>
      <c r="C17" s="140">
        <f>'Phase 1'!B58</f>
        <v>25</v>
      </c>
      <c r="D17" s="141" t="s">
        <v>74</v>
      </c>
    </row>
    <row r="18" spans="1:5" ht="25" customHeight="1" thickBot="1" x14ac:dyDescent="0.4">
      <c r="A18" s="145"/>
      <c r="B18" s="146" t="s">
        <v>76</v>
      </c>
      <c r="C18" s="147" t="str">
        <f>'Phase 1'!C60</f>
        <v>20-25 points = program moves to Phase 2</v>
      </c>
      <c r="D18" s="148"/>
    </row>
    <row r="19" spans="1:5" ht="15.5" x14ac:dyDescent="0.35">
      <c r="A19" s="5"/>
    </row>
    <row r="20" spans="1:5" ht="15.5" x14ac:dyDescent="0.35">
      <c r="A20" s="5"/>
    </row>
    <row r="21" spans="1:5" ht="15.5" x14ac:dyDescent="0.35">
      <c r="A21" s="109" t="s">
        <v>77</v>
      </c>
      <c r="B21" s="109"/>
      <c r="C21" s="109"/>
      <c r="D21" s="109"/>
      <c r="E21" s="109"/>
    </row>
    <row r="22" spans="1:5" ht="15" thickBot="1" x14ac:dyDescent="0.4"/>
    <row r="23" spans="1:5" ht="30" customHeight="1" x14ac:dyDescent="0.35">
      <c r="A23" s="123" t="s">
        <v>78</v>
      </c>
      <c r="B23" s="124"/>
      <c r="C23" s="124"/>
      <c r="D23" s="124"/>
      <c r="E23" s="125"/>
    </row>
    <row r="24" spans="1:5" ht="25" customHeight="1" x14ac:dyDescent="0.35">
      <c r="A24" s="29" t="s">
        <v>248</v>
      </c>
      <c r="B24" s="126" t="s">
        <v>249</v>
      </c>
      <c r="C24" s="126"/>
      <c r="D24" s="126" t="s">
        <v>71</v>
      </c>
      <c r="E24" s="9" t="s">
        <v>257</v>
      </c>
    </row>
    <row r="25" spans="1:5" ht="50.15" customHeight="1" x14ac:dyDescent="0.35">
      <c r="A25" s="118" t="s">
        <v>258</v>
      </c>
      <c r="B25" s="134">
        <f>'Phase 2 Kindergarten'!E21</f>
        <v>11.5</v>
      </c>
      <c r="C25" s="119" t="s">
        <v>259</v>
      </c>
      <c r="D25" s="61" t="s">
        <v>260</v>
      </c>
      <c r="E25" s="39" t="s">
        <v>361</v>
      </c>
    </row>
    <row r="26" spans="1:5" ht="50.15" customHeight="1" x14ac:dyDescent="0.35">
      <c r="A26" s="118" t="s">
        <v>261</v>
      </c>
      <c r="B26" s="134">
        <f>'Phase 2 Kindergarten'!E49</f>
        <v>20</v>
      </c>
      <c r="C26" s="119" t="s">
        <v>262</v>
      </c>
      <c r="D26" s="61" t="s">
        <v>263</v>
      </c>
      <c r="E26" s="39" t="s">
        <v>361</v>
      </c>
    </row>
    <row r="27" spans="1:5" ht="50.15" customHeight="1" x14ac:dyDescent="0.35">
      <c r="A27" s="118" t="s">
        <v>264</v>
      </c>
      <c r="B27" s="96">
        <f>'Phase 2 Kindergarten'!E65</f>
        <v>9.5</v>
      </c>
      <c r="C27" s="119" t="s">
        <v>265</v>
      </c>
      <c r="D27" s="61" t="s">
        <v>266</v>
      </c>
      <c r="E27" s="39" t="s">
        <v>361</v>
      </c>
    </row>
    <row r="28" spans="1:5" ht="50.15" customHeight="1" x14ac:dyDescent="0.35">
      <c r="A28" s="118" t="s">
        <v>267</v>
      </c>
      <c r="B28" s="96">
        <f>'Phase 2 Kindergarten'!E79</f>
        <v>8.5</v>
      </c>
      <c r="C28" s="119" t="s">
        <v>268</v>
      </c>
      <c r="D28" s="61" t="s">
        <v>269</v>
      </c>
      <c r="E28" s="39" t="s">
        <v>361</v>
      </c>
    </row>
    <row r="29" spans="1:5" ht="25" customHeight="1" x14ac:dyDescent="0.35">
      <c r="A29" s="120"/>
      <c r="B29" s="121"/>
      <c r="C29" s="121"/>
      <c r="D29" s="122" t="s">
        <v>270</v>
      </c>
      <c r="E29" s="35" t="s">
        <v>361</v>
      </c>
    </row>
    <row r="30" spans="1:5" ht="80.150000000000006" customHeight="1" thickBot="1" x14ac:dyDescent="0.4">
      <c r="A30" s="117" t="s">
        <v>271</v>
      </c>
      <c r="B30" s="37"/>
      <c r="C30" s="37"/>
      <c r="D30" s="37"/>
      <c r="E30" s="38"/>
    </row>
    <row r="31" spans="1:5" ht="15" thickBot="1" x14ac:dyDescent="0.4"/>
    <row r="32" spans="1:5" ht="30" customHeight="1" x14ac:dyDescent="0.35">
      <c r="A32" s="123" t="s">
        <v>143</v>
      </c>
      <c r="B32" s="124"/>
      <c r="C32" s="124"/>
      <c r="D32" s="124"/>
      <c r="E32" s="125"/>
    </row>
    <row r="33" spans="1:5" ht="25" customHeight="1" x14ac:dyDescent="0.35">
      <c r="A33" s="29" t="s">
        <v>248</v>
      </c>
      <c r="B33" s="126" t="s">
        <v>249</v>
      </c>
      <c r="C33" s="126"/>
      <c r="D33" s="126" t="s">
        <v>71</v>
      </c>
      <c r="E33" s="9" t="s">
        <v>257</v>
      </c>
    </row>
    <row r="34" spans="1:5" ht="50.15" customHeight="1" x14ac:dyDescent="0.35">
      <c r="A34" s="118" t="s">
        <v>258</v>
      </c>
      <c r="B34" s="134">
        <f>'Phase 2 First Grade'!E20</f>
        <v>10.5</v>
      </c>
      <c r="C34" s="119" t="s">
        <v>265</v>
      </c>
      <c r="D34" s="61" t="s">
        <v>272</v>
      </c>
      <c r="E34" s="39" t="s">
        <v>361</v>
      </c>
    </row>
    <row r="35" spans="1:5" ht="50.15" customHeight="1" x14ac:dyDescent="0.35">
      <c r="A35" s="118" t="s">
        <v>261</v>
      </c>
      <c r="B35" s="134">
        <f>'Phase 2 First Grade'!E43</f>
        <v>16.5</v>
      </c>
      <c r="C35" s="119" t="s">
        <v>273</v>
      </c>
      <c r="D35" s="61" t="s">
        <v>274</v>
      </c>
      <c r="E35" s="39" t="s">
        <v>361</v>
      </c>
    </row>
    <row r="36" spans="1:5" ht="50.15" customHeight="1" x14ac:dyDescent="0.35">
      <c r="A36" s="118" t="s">
        <v>264</v>
      </c>
      <c r="B36" s="96">
        <f>'Phase 2 First Grade'!E58</f>
        <v>9.5</v>
      </c>
      <c r="C36" s="119" t="s">
        <v>275</v>
      </c>
      <c r="D36" s="61" t="s">
        <v>276</v>
      </c>
      <c r="E36" s="39" t="s">
        <v>361</v>
      </c>
    </row>
    <row r="37" spans="1:5" ht="50.15" customHeight="1" x14ac:dyDescent="0.35">
      <c r="A37" s="118" t="s">
        <v>277</v>
      </c>
      <c r="B37" s="96">
        <f>'Phase 2 First Grade'!E69</f>
        <v>4</v>
      </c>
      <c r="C37" s="119" t="s">
        <v>278</v>
      </c>
      <c r="D37" s="61" t="s">
        <v>279</v>
      </c>
      <c r="E37" s="39" t="s">
        <v>362</v>
      </c>
    </row>
    <row r="38" spans="1:5" ht="50.15" customHeight="1" x14ac:dyDescent="0.35">
      <c r="A38" s="118" t="s">
        <v>280</v>
      </c>
      <c r="B38" s="96">
        <f>'Phase 2 First Grade'!E87</f>
        <v>12</v>
      </c>
      <c r="C38" s="119" t="s">
        <v>281</v>
      </c>
      <c r="D38" s="61" t="s">
        <v>282</v>
      </c>
      <c r="E38" s="162" t="s">
        <v>361</v>
      </c>
    </row>
    <row r="39" spans="1:5" ht="25" customHeight="1" x14ac:dyDescent="0.35">
      <c r="A39" s="120"/>
      <c r="B39" s="121"/>
      <c r="C39" s="121"/>
      <c r="D39" s="135" t="s">
        <v>270</v>
      </c>
      <c r="E39" s="163" t="s">
        <v>361</v>
      </c>
    </row>
    <row r="40" spans="1:5" ht="80.150000000000006" customHeight="1" thickBot="1" x14ac:dyDescent="0.4">
      <c r="A40" s="133" t="s">
        <v>271</v>
      </c>
      <c r="B40" s="37"/>
      <c r="C40" s="37"/>
      <c r="D40" s="37"/>
      <c r="E40" s="38"/>
    </row>
    <row r="41" spans="1:5" ht="15" thickBot="1" x14ac:dyDescent="0.4"/>
    <row r="42" spans="1:5" ht="30" customHeight="1" x14ac:dyDescent="0.35">
      <c r="A42" s="123" t="s">
        <v>181</v>
      </c>
      <c r="B42" s="124"/>
      <c r="C42" s="124"/>
      <c r="D42" s="124"/>
      <c r="E42" s="125"/>
    </row>
    <row r="43" spans="1:5" ht="25" customHeight="1" x14ac:dyDescent="0.35">
      <c r="A43" s="29" t="s">
        <v>248</v>
      </c>
      <c r="B43" s="126" t="s">
        <v>249</v>
      </c>
      <c r="C43" s="126"/>
      <c r="D43" s="126" t="s">
        <v>71</v>
      </c>
      <c r="E43" s="9" t="s">
        <v>257</v>
      </c>
    </row>
    <row r="44" spans="1:5" ht="50.15" customHeight="1" x14ac:dyDescent="0.35">
      <c r="A44" s="118" t="s">
        <v>283</v>
      </c>
      <c r="B44" s="96">
        <f>'Phase 2 Second Grade'!E27</f>
        <v>15</v>
      </c>
      <c r="C44" s="119" t="s">
        <v>273</v>
      </c>
      <c r="D44" s="61" t="s">
        <v>274</v>
      </c>
      <c r="E44" s="39" t="s">
        <v>361</v>
      </c>
    </row>
    <row r="45" spans="1:5" ht="50.15" customHeight="1" x14ac:dyDescent="0.35">
      <c r="A45" s="118" t="s">
        <v>284</v>
      </c>
      <c r="B45" s="96">
        <f>'Phase 2 Second Grade'!E45</f>
        <v>12.5</v>
      </c>
      <c r="C45" s="119" t="s">
        <v>281</v>
      </c>
      <c r="D45" s="61" t="s">
        <v>285</v>
      </c>
      <c r="E45" s="39" t="s">
        <v>361</v>
      </c>
    </row>
    <row r="46" spans="1:5" ht="50.15" customHeight="1" x14ac:dyDescent="0.35">
      <c r="A46" s="118" t="s">
        <v>286</v>
      </c>
      <c r="B46" s="96">
        <f>'Phase 2 Second Grade'!E56</f>
        <v>4</v>
      </c>
      <c r="C46" s="119" t="s">
        <v>278</v>
      </c>
      <c r="D46" s="61" t="s">
        <v>279</v>
      </c>
      <c r="E46" s="39" t="s">
        <v>362</v>
      </c>
    </row>
    <row r="47" spans="1:5" ht="50.15" customHeight="1" x14ac:dyDescent="0.35">
      <c r="A47" s="132" t="s">
        <v>287</v>
      </c>
      <c r="B47" s="96">
        <f>'Phase 2 Second Grade'!E73</f>
        <v>9.5</v>
      </c>
      <c r="C47" s="119" t="s">
        <v>259</v>
      </c>
      <c r="D47" s="61" t="s">
        <v>260</v>
      </c>
      <c r="E47" s="39" t="s">
        <v>361</v>
      </c>
    </row>
    <row r="48" spans="1:5" ht="25" customHeight="1" x14ac:dyDescent="0.35">
      <c r="A48" s="120"/>
      <c r="B48" s="121"/>
      <c r="C48" s="121"/>
      <c r="D48" s="122" t="s">
        <v>270</v>
      </c>
      <c r="E48" s="35" t="s">
        <v>361</v>
      </c>
    </row>
    <row r="49" spans="1:5" ht="80.150000000000006" customHeight="1" thickBot="1" x14ac:dyDescent="0.4">
      <c r="A49" s="117" t="s">
        <v>271</v>
      </c>
      <c r="B49" s="37"/>
      <c r="C49" s="37"/>
      <c r="D49" s="37"/>
      <c r="E49" s="38"/>
    </row>
    <row r="50" spans="1:5" ht="14.5" customHeight="1" thickBot="1" x14ac:dyDescent="0.4"/>
    <row r="51" spans="1:5" ht="30" customHeight="1" x14ac:dyDescent="0.35">
      <c r="A51" s="123" t="s">
        <v>288</v>
      </c>
      <c r="B51" s="124"/>
      <c r="C51" s="124"/>
      <c r="D51" s="124"/>
      <c r="E51" s="125"/>
    </row>
    <row r="52" spans="1:5" ht="25" customHeight="1" x14ac:dyDescent="0.35">
      <c r="A52" s="29" t="s">
        <v>248</v>
      </c>
      <c r="B52" s="131" t="s">
        <v>249</v>
      </c>
      <c r="C52" s="131"/>
      <c r="D52" s="126" t="s">
        <v>71</v>
      </c>
      <c r="E52" s="9" t="s">
        <v>257</v>
      </c>
    </row>
    <row r="53" spans="1:5" ht="50.15" customHeight="1" x14ac:dyDescent="0.35">
      <c r="A53" s="120" t="s">
        <v>283</v>
      </c>
      <c r="B53" s="127">
        <f>'Phase 2 Third Grade'!E27</f>
        <v>15</v>
      </c>
      <c r="C53" s="119" t="s">
        <v>273</v>
      </c>
      <c r="D53" s="128" t="s">
        <v>289</v>
      </c>
      <c r="E53" s="39" t="s">
        <v>361</v>
      </c>
    </row>
    <row r="54" spans="1:5" ht="50.15" customHeight="1" x14ac:dyDescent="0.35">
      <c r="A54" s="120" t="s">
        <v>284</v>
      </c>
      <c r="B54" s="127">
        <f>'Phase 2 Third Grade'!E46</f>
        <v>13.5</v>
      </c>
      <c r="C54" s="129" t="s">
        <v>290</v>
      </c>
      <c r="D54" s="128" t="s">
        <v>291</v>
      </c>
      <c r="E54" s="39" t="s">
        <v>361</v>
      </c>
    </row>
    <row r="55" spans="1:5" ht="50.15" customHeight="1" x14ac:dyDescent="0.35">
      <c r="A55" s="120" t="s">
        <v>292</v>
      </c>
      <c r="B55" s="127">
        <f>'Phase 2 Third Grade'!E57</f>
        <v>5</v>
      </c>
      <c r="C55" s="129" t="s">
        <v>278</v>
      </c>
      <c r="D55" s="128" t="s">
        <v>279</v>
      </c>
      <c r="E55" s="39" t="s">
        <v>361</v>
      </c>
    </row>
    <row r="56" spans="1:5" ht="50.15" customHeight="1" x14ac:dyDescent="0.35">
      <c r="A56" s="120" t="s">
        <v>287</v>
      </c>
      <c r="B56" s="96">
        <f>'Phase 2 Third Grade'!E76</f>
        <v>11.5</v>
      </c>
      <c r="C56" s="129" t="s">
        <v>290</v>
      </c>
      <c r="D56" s="128" t="s">
        <v>293</v>
      </c>
      <c r="E56" s="39" t="s">
        <v>361</v>
      </c>
    </row>
    <row r="57" spans="1:5" ht="25" customHeight="1" x14ac:dyDescent="0.35">
      <c r="A57" s="120"/>
      <c r="B57" s="130"/>
      <c r="C57" s="130"/>
      <c r="D57" s="122" t="s">
        <v>270</v>
      </c>
      <c r="E57" s="22" t="s">
        <v>361</v>
      </c>
    </row>
    <row r="58" spans="1:5" ht="80.150000000000006" customHeight="1" thickBot="1" x14ac:dyDescent="0.4">
      <c r="A58" s="117" t="s">
        <v>271</v>
      </c>
      <c r="B58" s="37"/>
      <c r="C58" s="37"/>
      <c r="D58" s="37"/>
      <c r="E58" s="38"/>
    </row>
    <row r="59" spans="1:5" ht="15" thickBot="1" x14ac:dyDescent="0.4"/>
    <row r="60" spans="1:5" ht="30" customHeight="1" x14ac:dyDescent="0.35">
      <c r="A60" s="123" t="s">
        <v>294</v>
      </c>
      <c r="B60" s="124"/>
      <c r="C60" s="124"/>
      <c r="D60" s="124"/>
      <c r="E60" s="125"/>
    </row>
    <row r="61" spans="1:5" ht="25" customHeight="1" x14ac:dyDescent="0.35">
      <c r="A61" s="29" t="s">
        <v>248</v>
      </c>
      <c r="B61" s="126" t="s">
        <v>249</v>
      </c>
      <c r="C61" s="126"/>
      <c r="D61" s="126" t="s">
        <v>71</v>
      </c>
      <c r="E61" s="9" t="s">
        <v>257</v>
      </c>
    </row>
    <row r="62" spans="1:5" ht="50.15" customHeight="1" x14ac:dyDescent="0.35">
      <c r="A62" s="118" t="s">
        <v>294</v>
      </c>
      <c r="B62" s="96">
        <f>'Usability, Professional Dev.'!E14</f>
        <v>3</v>
      </c>
      <c r="C62" s="119" t="s">
        <v>295</v>
      </c>
      <c r="D62" s="61" t="s">
        <v>296</v>
      </c>
      <c r="E62" s="39" t="s">
        <v>362</v>
      </c>
    </row>
    <row r="63" spans="1:5" ht="25" customHeight="1" x14ac:dyDescent="0.35">
      <c r="A63" s="120"/>
      <c r="B63" s="121"/>
      <c r="C63" s="121"/>
      <c r="D63" s="122" t="s">
        <v>93</v>
      </c>
      <c r="E63" s="35" t="s">
        <v>362</v>
      </c>
    </row>
    <row r="64" spans="1:5" ht="80.150000000000006" customHeight="1" thickBot="1" x14ac:dyDescent="0.4">
      <c r="A64" s="117" t="s">
        <v>271</v>
      </c>
      <c r="B64" s="37"/>
      <c r="C64" s="37"/>
      <c r="D64" s="37"/>
      <c r="E64" s="38"/>
    </row>
    <row r="65" spans="1:5" ht="15" thickBot="1" x14ac:dyDescent="0.4"/>
    <row r="66" spans="1:5" ht="30" customHeight="1" x14ac:dyDescent="0.35">
      <c r="A66" s="123" t="s">
        <v>297</v>
      </c>
      <c r="B66" s="124"/>
      <c r="C66" s="124"/>
      <c r="D66" s="124"/>
      <c r="E66" s="125"/>
    </row>
    <row r="67" spans="1:5" ht="74.150000000000006" customHeight="1" x14ac:dyDescent="0.35">
      <c r="A67" s="29" t="s">
        <v>248</v>
      </c>
      <c r="B67" s="126" t="s">
        <v>249</v>
      </c>
      <c r="C67" s="126"/>
      <c r="D67" s="126" t="s">
        <v>298</v>
      </c>
      <c r="E67" s="9" t="s">
        <v>257</v>
      </c>
    </row>
    <row r="68" spans="1:5" ht="50.15" customHeight="1" x14ac:dyDescent="0.35">
      <c r="A68" s="118" t="s">
        <v>299</v>
      </c>
      <c r="B68" s="96">
        <f>'Usability, Professional Dev.'!E22</f>
        <v>2</v>
      </c>
      <c r="C68" s="119" t="s">
        <v>300</v>
      </c>
      <c r="D68" s="61" t="s">
        <v>301</v>
      </c>
      <c r="E68" s="39" t="s">
        <v>361</v>
      </c>
    </row>
    <row r="69" spans="1:5" ht="30" customHeight="1" x14ac:dyDescent="0.35">
      <c r="A69" s="120"/>
      <c r="B69" s="121"/>
      <c r="C69" s="121"/>
      <c r="D69" s="122" t="s">
        <v>93</v>
      </c>
      <c r="E69" s="35" t="s">
        <v>361</v>
      </c>
    </row>
    <row r="70" spans="1:5" ht="80.150000000000006" customHeight="1" thickBot="1" x14ac:dyDescent="0.4">
      <c r="A70" s="117" t="s">
        <v>271</v>
      </c>
      <c r="B70" s="37"/>
      <c r="C70" s="37"/>
      <c r="D70" s="37"/>
      <c r="E70" s="38"/>
    </row>
  </sheetData>
  <sheetProtection algorithmName="SHA-512" hashValue="oUCjux7ctU7OaKfm3EU8xH3Q1WKlSMbP7Cio+zXU5lYaDdzWnjTZDwzqNbIPoEtG4ohSS15rHUkMefEKuMu7eA==" saltValue="uXlZ75/IQH4wu/h6URqBmw==" spinCount="100000" sheet="1" formatCells="0" formatColumns="0" formatRows="0"/>
  <dataValidations count="2">
    <dataValidation type="list" allowBlank="1" showInputMessage="1" showErrorMessage="1" sqref="E69 E25:E29 E44:E48 E53:E57 E62:E63 E39 E34:E37"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0" fitToHeight="0" orientation="portrait" horizontalDpi="4294967293" verticalDpi="4294967293" r:id="rId1"/>
  <headerFooter>
    <oddFooter>&amp;LJanuary 2022&amp;CCore Program Rubric&amp;RProgram Summary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A675B93B6D8F49B9B5AE870C1965EB" ma:contentTypeVersion="15" ma:contentTypeDescription="Create a new document." ma:contentTypeScope="" ma:versionID="b08a483dcc1c5fc86d0acd218dd5c067">
  <xsd:schema xmlns:xsd="http://www.w3.org/2001/XMLSchema" xmlns:xs="http://www.w3.org/2001/XMLSchema" xmlns:p="http://schemas.microsoft.com/office/2006/metadata/properties" xmlns:ns2="a85bd123-9094-463e-80be-240723e5c886" xmlns:ns3="840f690a-639c-403e-8c00-6152b4054361" targetNamespace="http://schemas.microsoft.com/office/2006/metadata/properties" ma:root="true" ma:fieldsID="036e18915d9676b0e41f8b0e4b1c2806" ns2:_="" ns3:_="">
    <xsd:import namespace="a85bd123-9094-463e-80be-240723e5c886"/>
    <xsd:import namespace="840f690a-639c-403e-8c00-6152b40543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bd123-9094-463e-80be-240723e5c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f690a-639c-403e-8c00-6152b405436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838da2e-deab-4914-a7ce-5e4f8a835a77}" ma:internalName="TaxCatchAll" ma:showField="CatchAllData" ma:web="840f690a-639c-403e-8c00-6152b40543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5bd123-9094-463e-80be-240723e5c886">
      <Terms xmlns="http://schemas.microsoft.com/office/infopath/2007/PartnerControls"/>
    </lcf76f155ced4ddcb4097134ff3c332f>
    <TaxCatchAll xmlns="840f690a-639c-403e-8c00-6152b4054361" xsi:nil="true"/>
  </documentManagement>
</p:properties>
</file>

<file path=customXml/itemProps1.xml><?xml version="1.0" encoding="utf-8"?>
<ds:datastoreItem xmlns:ds="http://schemas.openxmlformats.org/officeDocument/2006/customXml" ds:itemID="{88DA13CB-73AE-41FA-9BE7-36AAF7964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bd123-9094-463e-80be-240723e5c886"/>
    <ds:schemaRef ds:uri="840f690a-639c-403e-8c00-6152b4054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F2ED3F-82E0-426A-B841-0B534FACCE3D}">
  <ds:schemaRefs>
    <ds:schemaRef ds:uri="http://schemas.microsoft.com/sharepoint/v3/contenttype/forms"/>
  </ds:schemaRefs>
</ds:datastoreItem>
</file>

<file path=customXml/itemProps3.xml><?xml version="1.0" encoding="utf-8"?>
<ds:datastoreItem xmlns:ds="http://schemas.openxmlformats.org/officeDocument/2006/customXml" ds:itemID="{D2ADBB93-2A77-4D8D-B3F5-E938EC8105C3}">
  <ds:schemaRefs>
    <ds:schemaRef ds:uri="840f690a-639c-403e-8c00-6152b4054361"/>
    <ds:schemaRef ds:uri="http://www.w3.org/XML/1998/namespace"/>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a85bd123-9094-463e-80be-240723e5c886"/>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Manager/>
  <Company>Colorado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dcterms:created xsi:type="dcterms:W3CDTF">2020-01-29T22:20:11Z</dcterms:created>
  <dcterms:modified xsi:type="dcterms:W3CDTF">2024-03-05T16:41:16Z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0x01010007A675B93B6D8F49B9B5AE870C1965EB</vt:lpwstr>
  </property>
  <property fmtid="{D5CDD505-2E9C-101B-9397-08002B2CF9AE}" pid="3" name="MediaServiceImageTags">
    <vt:lpwstr/>
  </property>
</Properties>
</file>