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yetter_t\Desktop\Items Added to Website\"/>
    </mc:Choice>
  </mc:AlternateContent>
  <xr:revisionPtr revIDLastSave="0" documentId="13_ncr:1_{3A9E4A3D-3E0C-4D68-A2CE-EBE4CEC4B30C}" xr6:coauthVersionLast="47" xr6:coauthVersionMax="47" xr10:uidLastSave="{00000000-0000-0000-0000-000000000000}"/>
  <bookViews>
    <workbookView xWindow="28680" yWindow="-120" windowWidth="29040" windowHeight="17640" tabRatio="794" xr2:uid="{00000000-000D-0000-FFFF-FFFF00000000}"/>
  </bookViews>
  <sheets>
    <sheet name="Introduction" sheetId="13" r:id="rId1"/>
    <sheet name="Rating Definitions" sheetId="1" r:id="rId2"/>
    <sheet name="Phase 1" sheetId="10" r:id="rId3"/>
    <sheet name="Phase 2 Kindergarten" sheetId="2" r:id="rId4"/>
    <sheet name="Phase 2 First Grade" sheetId="5" r:id="rId5"/>
    <sheet name="Phase 2 Second Grade" sheetId="6" r:id="rId6"/>
    <sheet name="Phase 2 Third Grade" sheetId="3" r:id="rId7"/>
    <sheet name="Usability, Professional Dev." sheetId="4" r:id="rId8"/>
    <sheet name="Core Programs Rating Summary" sheetId="7" r:id="rId9"/>
    <sheet name="Final Summary"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1" i="6" l="1"/>
  <c r="B8" i="9" l="1"/>
  <c r="B7" i="9"/>
  <c r="E21" i="4"/>
  <c r="E82" i="5"/>
  <c r="E9" i="4" l="1"/>
  <c r="E20" i="4"/>
  <c r="E22" i="4" l="1"/>
  <c r="B68" i="7" s="1"/>
  <c r="E84" i="5"/>
  <c r="E85" i="5"/>
  <c r="E76" i="2"/>
  <c r="E77" i="2"/>
  <c r="C18" i="7" l="1"/>
  <c r="E50" i="10" l="1"/>
  <c r="E49" i="10"/>
  <c r="E48" i="10"/>
  <c r="E41" i="10"/>
  <c r="E42" i="10"/>
  <c r="E43" i="10"/>
  <c r="E40" i="10"/>
  <c r="E30" i="10"/>
  <c r="E31" i="10"/>
  <c r="E32" i="10"/>
  <c r="E33" i="10"/>
  <c r="E34" i="10"/>
  <c r="E35" i="10"/>
  <c r="E29" i="10"/>
  <c r="E23" i="10"/>
  <c r="E24" i="10"/>
  <c r="E22" i="10"/>
  <c r="E16" i="10"/>
  <c r="E17" i="10"/>
  <c r="E15" i="10"/>
  <c r="E7" i="10"/>
  <c r="E8" i="10"/>
  <c r="E9" i="10"/>
  <c r="E10" i="10"/>
  <c r="E6" i="10"/>
  <c r="E25" i="10" l="1"/>
  <c r="C13" i="7" s="1"/>
  <c r="E18" i="10"/>
  <c r="C12" i="7" s="1"/>
  <c r="E36" i="10"/>
  <c r="C14" i="7" s="1"/>
  <c r="E51" i="10"/>
  <c r="C16" i="7" s="1"/>
  <c r="E44" i="10"/>
  <c r="C15" i="7" s="1"/>
  <c r="E11" i="10"/>
  <c r="C11" i="7" s="1"/>
  <c r="B57" i="10" l="1"/>
  <c r="C17" i="7" s="1"/>
  <c r="E10" i="4" l="1"/>
  <c r="E11" i="4"/>
  <c r="E12" i="4"/>
  <c r="E13" i="4"/>
  <c r="E69" i="3"/>
  <c r="E70" i="3"/>
  <c r="E71" i="3"/>
  <c r="E72" i="3"/>
  <c r="E73" i="3"/>
  <c r="E74" i="3"/>
  <c r="E75" i="3"/>
  <c r="E68" i="3"/>
  <c r="E67" i="3"/>
  <c r="E63" i="3"/>
  <c r="E64" i="3"/>
  <c r="E65" i="3"/>
  <c r="E66" i="3"/>
  <c r="E62" i="3"/>
  <c r="E52" i="3"/>
  <c r="E53" i="3"/>
  <c r="E54" i="3"/>
  <c r="E55" i="3"/>
  <c r="E56" i="3"/>
  <c r="E51" i="3"/>
  <c r="E33" i="3"/>
  <c r="E34" i="3"/>
  <c r="E35" i="3"/>
  <c r="E36" i="3"/>
  <c r="E37" i="3"/>
  <c r="E38" i="3"/>
  <c r="E39" i="3"/>
  <c r="E40" i="3"/>
  <c r="E41" i="3"/>
  <c r="E42" i="3"/>
  <c r="E43" i="3"/>
  <c r="E44" i="3"/>
  <c r="E45" i="3"/>
  <c r="E32" i="3"/>
  <c r="E14" i="3"/>
  <c r="E15" i="3"/>
  <c r="E16" i="3"/>
  <c r="E17" i="3"/>
  <c r="E18" i="3"/>
  <c r="E19" i="3"/>
  <c r="E20" i="3"/>
  <c r="E21" i="3"/>
  <c r="E22" i="3"/>
  <c r="E23" i="3"/>
  <c r="E24" i="3"/>
  <c r="E25" i="3"/>
  <c r="E26" i="3"/>
  <c r="E13" i="3"/>
  <c r="E12" i="3"/>
  <c r="E10" i="3"/>
  <c r="E11" i="3"/>
  <c r="E9" i="3"/>
  <c r="E66" i="6"/>
  <c r="E67" i="6"/>
  <c r="E68" i="6"/>
  <c r="E69" i="6"/>
  <c r="E70" i="6"/>
  <c r="E72" i="6"/>
  <c r="E65" i="6"/>
  <c r="E64" i="6"/>
  <c r="E62" i="6"/>
  <c r="E63" i="6"/>
  <c r="E61" i="6"/>
  <c r="E51" i="6"/>
  <c r="E52" i="6"/>
  <c r="E53" i="6"/>
  <c r="E54" i="6"/>
  <c r="E55" i="6"/>
  <c r="E50" i="6"/>
  <c r="E33" i="6"/>
  <c r="E34" i="6"/>
  <c r="E35" i="6"/>
  <c r="E36" i="6"/>
  <c r="E37" i="6"/>
  <c r="E38" i="6"/>
  <c r="E39" i="6"/>
  <c r="E40" i="6"/>
  <c r="E41" i="6"/>
  <c r="E42" i="6"/>
  <c r="E43" i="6"/>
  <c r="E44" i="6"/>
  <c r="E32" i="6"/>
  <c r="E14" i="6"/>
  <c r="E15" i="6"/>
  <c r="E16" i="6"/>
  <c r="E17" i="6"/>
  <c r="E18" i="6"/>
  <c r="E19" i="6"/>
  <c r="E20" i="6"/>
  <c r="E21" i="6"/>
  <c r="E22" i="6"/>
  <c r="E23" i="6"/>
  <c r="E24" i="6"/>
  <c r="E25" i="6"/>
  <c r="E26" i="6"/>
  <c r="E13" i="6"/>
  <c r="E10" i="6"/>
  <c r="E11" i="6"/>
  <c r="E12" i="6"/>
  <c r="E9" i="6"/>
  <c r="E86" i="5"/>
  <c r="E83" i="5"/>
  <c r="E77" i="5"/>
  <c r="E78" i="5"/>
  <c r="E79" i="5"/>
  <c r="E80" i="5"/>
  <c r="E81" i="5"/>
  <c r="E76" i="5"/>
  <c r="E75" i="5"/>
  <c r="E74" i="5"/>
  <c r="E64" i="5"/>
  <c r="E65" i="5"/>
  <c r="E66" i="5"/>
  <c r="E67" i="5"/>
  <c r="E68" i="5"/>
  <c r="E63" i="5"/>
  <c r="E49" i="5"/>
  <c r="E50" i="5"/>
  <c r="E51" i="5"/>
  <c r="E52" i="5"/>
  <c r="E53" i="5"/>
  <c r="E54" i="5"/>
  <c r="E55" i="5"/>
  <c r="E56" i="5"/>
  <c r="E57" i="5"/>
  <c r="E48" i="5"/>
  <c r="E28" i="5"/>
  <c r="E29" i="5"/>
  <c r="E30" i="5"/>
  <c r="E31" i="5"/>
  <c r="E32" i="5"/>
  <c r="E33" i="5"/>
  <c r="E34" i="5"/>
  <c r="E35" i="5"/>
  <c r="E36" i="5"/>
  <c r="E37" i="5"/>
  <c r="E38" i="5"/>
  <c r="E39" i="5"/>
  <c r="E40" i="5"/>
  <c r="E41" i="5"/>
  <c r="E42" i="5"/>
  <c r="E27" i="5"/>
  <c r="E26" i="5"/>
  <c r="E25" i="5"/>
  <c r="E10" i="5"/>
  <c r="E11" i="5"/>
  <c r="E12" i="5"/>
  <c r="E13" i="5"/>
  <c r="E14" i="5"/>
  <c r="E15" i="5"/>
  <c r="E16" i="5"/>
  <c r="E17" i="5"/>
  <c r="E18" i="5"/>
  <c r="E19" i="5"/>
  <c r="E9" i="5"/>
  <c r="E71" i="2"/>
  <c r="E72" i="2"/>
  <c r="E73" i="2"/>
  <c r="E74" i="2"/>
  <c r="E75" i="2"/>
  <c r="E78" i="2"/>
  <c r="E70" i="2"/>
  <c r="E55" i="2"/>
  <c r="E56" i="2"/>
  <c r="E57" i="2"/>
  <c r="E58" i="2"/>
  <c r="E59" i="2"/>
  <c r="E60" i="2"/>
  <c r="E61" i="2"/>
  <c r="E62" i="2"/>
  <c r="E63" i="2"/>
  <c r="E64" i="2"/>
  <c r="E54" i="2"/>
  <c r="E29" i="2"/>
  <c r="E30" i="2"/>
  <c r="E31" i="2"/>
  <c r="E32" i="2"/>
  <c r="E33" i="2"/>
  <c r="E34" i="2"/>
  <c r="E35" i="2"/>
  <c r="E36" i="2"/>
  <c r="E37" i="2"/>
  <c r="E38" i="2"/>
  <c r="E39" i="2"/>
  <c r="E40" i="2"/>
  <c r="E41" i="2"/>
  <c r="E42" i="2"/>
  <c r="E43" i="2"/>
  <c r="E44" i="2"/>
  <c r="E45" i="2"/>
  <c r="E46" i="2"/>
  <c r="E47" i="2"/>
  <c r="E48" i="2"/>
  <c r="E28" i="2"/>
  <c r="E27" i="2"/>
  <c r="E26" i="2"/>
  <c r="E10" i="2"/>
  <c r="E11" i="2"/>
  <c r="E12" i="2"/>
  <c r="E13" i="2"/>
  <c r="E14" i="2"/>
  <c r="E15" i="2"/>
  <c r="E16" i="2"/>
  <c r="E17" i="2"/>
  <c r="E18" i="2"/>
  <c r="E19" i="2"/>
  <c r="E20" i="2"/>
  <c r="E9" i="2"/>
  <c r="E46" i="3" l="1"/>
  <c r="B54" i="7" s="1"/>
  <c r="E76" i="3"/>
  <c r="B56" i="7" s="1"/>
  <c r="E27" i="3"/>
  <c r="B53" i="7" s="1"/>
  <c r="E57" i="3"/>
  <c r="B55" i="7" s="1"/>
  <c r="E49" i="2"/>
  <c r="B26" i="7" s="1"/>
  <c r="B15" i="9"/>
  <c r="B14" i="9"/>
  <c r="B13" i="9"/>
  <c r="B12" i="9"/>
  <c r="B6" i="9"/>
  <c r="E14" i="4"/>
  <c r="B62" i="7" s="1"/>
  <c r="E73" i="6"/>
  <c r="B47" i="7" s="1"/>
  <c r="E56" i="6"/>
  <c r="B46" i="7" s="1"/>
  <c r="E45" i="6"/>
  <c r="B45" i="7" s="1"/>
  <c r="E27" i="6"/>
  <c r="B44" i="7" s="1"/>
  <c r="E87" i="5"/>
  <c r="B38" i="7" s="1"/>
  <c r="E69" i="5"/>
  <c r="B37" i="7" s="1"/>
  <c r="E58" i="5"/>
  <c r="B36" i="7" s="1"/>
  <c r="E43" i="5"/>
  <c r="B35" i="7" s="1"/>
  <c r="E20" i="5"/>
  <c r="B34" i="7" s="1"/>
  <c r="E79" i="2"/>
  <c r="B28" i="7" s="1"/>
  <c r="E65" i="2"/>
  <c r="B27" i="7" s="1"/>
  <c r="E21" i="2"/>
  <c r="B25" i="7" s="1"/>
</calcChain>
</file>

<file path=xl/sharedStrings.xml><?xml version="1.0" encoding="utf-8"?>
<sst xmlns="http://schemas.openxmlformats.org/spreadsheetml/2006/main" count="601" uniqueCount="308">
  <si>
    <t>Kindergarten</t>
  </si>
  <si>
    <t>Criteria</t>
  </si>
  <si>
    <t>Decision</t>
  </si>
  <si>
    <t>Fully Met or Met</t>
  </si>
  <si>
    <t>Items marked as Fully Met should have evidence of all components of the criteria throughout the program. Reviewers are encouraged to note evidence and feedback for the publisher.</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</si>
  <si>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</si>
  <si>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</si>
  <si>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</si>
  <si>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</si>
  <si>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Core Program Review Rubric</t>
  </si>
  <si>
    <t>Phase 1: Required Features of Scientifically-Based or Evidence Based Core Reading Programs</t>
  </si>
  <si>
    <t>Section 1:   Research Alignment - The program reflects current and confirmed research in reading and cognitive science.</t>
  </si>
  <si>
    <t>Rating</t>
  </si>
  <si>
    <t>Evidence/Feedback</t>
  </si>
  <si>
    <t>For the grades for which the program is submitted, the program must include evidence of alignment to ESSA Evidence Level 1, 2, 3 or 4. If Level 4, then a logic model must be submitted.</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</si>
  <si>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</si>
  <si>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The program reflects the understanding that reading is a language-based skill and learning to read depends on mapping sounds to print.</t>
  </si>
  <si>
    <t>Word recognition is explicitly taught through relating sounds to letters, and not visual memory, guessing, the shape of the word, or the use of context clues to decode words.</t>
  </si>
  <si>
    <t>Total Met Section 1:</t>
  </si>
  <si>
    <t>out of 5</t>
  </si>
  <si>
    <t xml:space="preserve">Section 2:   Explicit Instruction – Students are introduced to the new skill before they are asked to perform it. </t>
  </si>
  <si>
    <t>Lessons include instructional routines and/or scripts that note what the teacher should say, include a step-by-step sequence, include procedures, and consistent academic language and vocabulary that relates back to grade level outcomes and standards.</t>
  </si>
  <si>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</si>
  <si>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</si>
  <si>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</si>
  <si>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</si>
  <si>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</si>
  <si>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t>Advanced skills are not introduced before students have been taught pre-requisite skills.</t>
  </si>
  <si>
    <t>Total Met Section 3:</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</si>
  <si>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</si>
  <si>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t>
    </r>
  </si>
  <si>
    <t>A clear and consistent lesson format is present in program lessons for each of the five foundational skill areas at each grade.</t>
  </si>
  <si>
    <t>There is a daily schedule of lessons noting suggestions for the length of lessons and units. There is a daily schedule of lessons noting suggestions for the length of time dedicated to each of the foundational skill areas that is consistent across lessons and units.</t>
  </si>
  <si>
    <t>Time is spent in whole group and small group formats, with the majority of instruction delivered in small, flexible, skill-based groups.</t>
  </si>
  <si>
    <t>Independent or group practice occurs after teacher-led instruction on the essential skills, not before the teacher-led instruction and not without it or instead of it.</t>
  </si>
  <si>
    <t>Lessons include instructional routines, noting what the teacher should say, which includes a step-by-step sequence, procedures, and consistent language across lessons and grades.</t>
  </si>
  <si>
    <t>The teacher manual(s) include directions for how to implement lessons (e.g., materials, target skill, script or wording for how to teach, examples to use, specific content such as word lists or book list).</t>
  </si>
  <si>
    <t>High-priority skills are cumulatively reviewed.</t>
  </si>
  <si>
    <t>Section 5:  Coordinated Components - Elements of the program are clearly linked.</t>
  </si>
  <si>
    <t>The same routines, terminology, and procedures are used across skill areas and over time.</t>
  </si>
  <si>
    <t>There is a clear link between foundational skills and higher order skills.  Skills are integrated across areas (e.g. phonemic awareness and phonics, phonemic awareness and oral language).</t>
  </si>
  <si>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</si>
  <si>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</si>
  <si>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Section 6:   Related Elements – The program contains features that are optimal for delivering effective instruction.</t>
  </si>
  <si>
    <t>Explicit links to state standards and grade level expectations.</t>
  </si>
  <si>
    <t>Total Met Section 6:</t>
  </si>
  <si>
    <t>Total Met Section 5:</t>
  </si>
  <si>
    <t>out of 4</t>
  </si>
  <si>
    <t>Total Met Section 4:</t>
  </si>
  <si>
    <t>out of 7</t>
  </si>
  <si>
    <t>Rating Summary</t>
  </si>
  <si>
    <t>Total Points</t>
  </si>
  <si>
    <t xml:space="preserve">Phase 2: Required Instructional Practices for Teaching Essential Early Literacy Skills </t>
  </si>
  <si>
    <t xml:space="preserve">Section 1: Phonological and Phonemic Awareness </t>
  </si>
  <si>
    <t>In the core instructional program…</t>
  </si>
  <si>
    <t>Score</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</si>
  <si>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</si>
  <si>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new skills are explicitly modeled using multiple unambiguous examples, where the new skill is introduced, defined and/or explained, a model or demonstration is provided, students are given opportunity to practice orally with immediate corrective feedback</t>
  </si>
  <si>
    <t>students analyze spoken words at the phoneme level, including segmenting individual phonemes</t>
  </si>
  <si>
    <t>movement and/or manipulatives are used to make sounds in words concrete</t>
  </si>
  <si>
    <t>the order of attention to phonemes in three-phoneme words is first sound, last sound, middle sound</t>
  </si>
  <si>
    <t>instructional time is focused on high priority skills such as isolating beginning phoneme, blending, segmenting and manipulating phonemes</t>
  </si>
  <si>
    <t>students are taught to blend and segment phonemes in three-, four- and five-phoneme words</t>
  </si>
  <si>
    <t>students are taught to pull apart the two phonemes in consonant blends when segmenting</t>
  </si>
  <si>
    <t>students spend time practicing orally producing the sounds in spoken words, not just identifying the sounds or matching the sounds using objects or pictures</t>
  </si>
  <si>
    <t>the activities and materials are designed to elicit high levels of responding and engagement</t>
  </si>
  <si>
    <t>differentiation of phonemic awareness instruction is linked to assessment data, with flexible grouping based on students’ needs and progress.</t>
  </si>
  <si>
    <t>Score Summary</t>
  </si>
  <si>
    <t>out of 12</t>
  </si>
  <si>
    <t xml:space="preserve">Section 2: Phonics and Word Study </t>
  </si>
  <si>
    <t>there is a detailed scope and sequence of phonics skills that progresses from simple letter-sounds to more complex patterns</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</si>
  <si>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</si>
  <si>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</si>
  <si>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</si>
  <si>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the letter that represents the sound is explicitly modeled with multiple unambiguous examples before students practice and apply</t>
  </si>
  <si>
    <t>letter-sound combinations are learned to automaticity through frequent and cumulative review</t>
  </si>
  <si>
    <t>phonics lessons include segmenting at the level of individual phonemes then matching graphemes to phonemes</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</si>
  <si>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</si>
  <si>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</si>
  <si>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</si>
  <si>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</si>
  <si>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</si>
  <si>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regular word types are introduced first (e.g., VC, CVC, CV)</t>
  </si>
  <si>
    <t>irregularities are pointed out in high utility words (i.e., have, I, said) while still focusing attention on the predictable letter-sound combinations</t>
  </si>
  <si>
    <t>irregular, high-utility words are introduced and practiced to automaticity</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</si>
  <si>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</si>
  <si>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</si>
  <si>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</si>
  <si>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</si>
  <si>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activities and materials are designed to elicit high levels of responding and engagement</t>
  </si>
  <si>
    <t>differentiation of phonics instruction is linked to assessment data, with flexible grouping based on students’ needs and progress</t>
  </si>
  <si>
    <t>Section 3: Vocabulary</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</si>
  <si>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</si>
  <si>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</si>
  <si>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words that have been taught are repeated multiple times in a variety of contexts</t>
  </si>
  <si>
    <t>new words are integrated into sentences and students are prompted to use them in sentences across multiple domains</t>
  </si>
  <si>
    <t>students are engaged in processing word meanings at deeper levels, to associate new words with known words</t>
  </si>
  <si>
    <t>there is cumulative review and practice of previously learned words</t>
  </si>
  <si>
    <t>students are exposed to a wide range of words through teachers reading aloud from a wide range of stories and informational text</t>
  </si>
  <si>
    <t>morphemic analysis is taught explicitly and systematically to support building word meaning through knowledge of root words, prefixes and suffixes</t>
  </si>
  <si>
    <t>differentiation of vocabulary instruction is linked to assessment data, with flexible grouping based on students’ needs and progress</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</si>
  <si>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</si>
  <si>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</si>
  <si>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</si>
  <si>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story structure (e.g., beginning, middle, end) is modeled with multiple unambiguous examples</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</si>
  <si>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</si>
  <si>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</si>
  <si>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</si>
  <si>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differentiation of listening comprehension instruction is linked to assessment data, with flexible grouping based on students’ needs and progress.</t>
  </si>
  <si>
    <t>easily confused letters, letter-sounds and words (those that look or sound similar) are not taught in close sequence but are separated in time</t>
  </si>
  <si>
    <t>out of 23</t>
  </si>
  <si>
    <t>out of 11</t>
  </si>
  <si>
    <t>First Grade</t>
  </si>
  <si>
    <t>there is a detailed scope and sequence of phonological and phonemic awareness skills that progress from easier to more difficult, culminating in advanced skills such as addition, deletion and substitution of phonemes</t>
  </si>
  <si>
    <t>the order of attention to phonemes in three-sound words is first, last, middle sound</t>
  </si>
  <si>
    <t>instructional time is focused on high priority skills such as isolating beginning sound, blending, segmenting and manipulating phonemes</t>
  </si>
  <si>
    <t>students are taught to blend and segment sounds in three-, four-,  and five-phoneme words</t>
  </si>
  <si>
    <t>differentiation of phonemic awareness instruction is linked to assessment data, with flexible grouping based on students’ needs and progress</t>
  </si>
  <si>
    <t>there is a  detailed scope and sequence of phonics patterns that progresses from simple word types, lengths, and complexities to more complex words and syllable types</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</si>
  <si>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</si>
  <si>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</si>
  <si>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students practice to automaticity in word lists, phrases and controlled decodable text that provide enough exposures for the words to become sight words</t>
  </si>
  <si>
    <t>irregularities are pointed out in high frequency words (e.g., have, I, said) while still focusing attention on the predictable letter-sound combinations</t>
  </si>
  <si>
    <t>instruction in patterns and word families is done after letter-sound correspondences in the unit</t>
  </si>
  <si>
    <t>new words are integrated into sentences and students are prompted to use them in sentences</t>
  </si>
  <si>
    <t>students are exposed to a wide range of words through reading aloud from a wide range of stories and informational text</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</si>
  <si>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</si>
  <si>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</si>
  <si>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</si>
  <si>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t>fluency building in connected text is done only with passages the student can decode accurately (without hesitation or guessing)</t>
  </si>
  <si>
    <t>there are sufficient numbers of controlled decodable text that align to the phonics scope and sequence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</si>
  <si>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</si>
  <si>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differentiation of fluency instruction is linked to assessment data, with flexible grouping based on students’ needs and progress</t>
  </si>
  <si>
    <t>a clear scope and sequence guides comprehension instruction, in which the goal of the comprehension unit is explicitly stated and in which the ideas follow a logical order</t>
  </si>
  <si>
    <t>the background knowledge necessary to understand text, that is read to or by students, is explicitly taught or activated</t>
  </si>
  <si>
    <t>comprehension strategies are taught with multiple carefully designed unambiguous examples and text selection</t>
  </si>
  <si>
    <t>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</si>
  <si>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</si>
  <si>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</si>
  <si>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</si>
  <si>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text used for reading comprehension instruction has an explicit structure (obvious beginning, middle and end)</t>
  </si>
  <si>
    <t>differentiation of reading comprehension instruction is linked to assessment data, with flexible grouping based on students’ needs and progress</t>
  </si>
  <si>
    <t>out of 18</t>
  </si>
  <si>
    <t>out of 10</t>
  </si>
  <si>
    <t>out of 6</t>
  </si>
  <si>
    <t>Second Grade</t>
  </si>
  <si>
    <t>Third Grade</t>
  </si>
  <si>
    <t xml:space="preserve">Section 1: Phonics and Word Study </t>
  </si>
  <si>
    <t>a detailed scope and sequence of phonics patterns moves from simple word types, lengths, and complexities to more complex words, syllable types, and multi-syllable words</t>
  </si>
  <si>
    <t>phonics lessons include step by step routines to teach new advanced phonics patterns</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</si>
  <si>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</si>
  <si>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</si>
  <si>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</si>
  <si>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high-utility words are introduced and practiced to automaticity</t>
  </si>
  <si>
    <t>phonics patterns and high-utility words are taught and learned in isolation before introduced in text that students read independently</t>
  </si>
  <si>
    <t>text for independent reading doesn’t contain words that have phonics patterns that haven’t been taught in prior phonics lessons</t>
  </si>
  <si>
    <t>instruction of similar, easily-confused letter patterns are separated in time</t>
  </si>
  <si>
    <t>instruction in irregular, high-utility words focuses on predictable letter-sound combinations and irregularities</t>
  </si>
  <si>
    <t>regular and irregular words are cumulatively reviewed</t>
  </si>
  <si>
    <t>spelling is integrated with the phonics instruction</t>
  </si>
  <si>
    <t>Section 2: Vocabulary</t>
  </si>
  <si>
    <t>students are taught to predict meaning using antonyms and synonyms, words in compound words, and prefixes and suffixes</t>
  </si>
  <si>
    <t>students are taught simple multiple meaning words</t>
  </si>
  <si>
    <t>students are asked to demonstrate understanding word meaning by using words in oral and written sentences</t>
  </si>
  <si>
    <t>Section 3: Text Reading and Fluency</t>
  </si>
  <si>
    <t>sentence and passage reading is introduced after students can accurately and automatically read a sufficient number of regular and irregular words</t>
  </si>
  <si>
    <t>the texts students are asked to read independently are controlled to include only the phonic elements and word types that have been previously taught in phonics lessons</t>
  </si>
  <si>
    <t>there are sufficient numbers of controlled decodable text that aligns to the phonics scope and sequence are available to allow students to practice to automaticity</t>
  </si>
  <si>
    <t>differentiation of oral reading fluency instruction is linked to assessment data, with flexible grouping based on students’ needs and progress</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</si>
  <si>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</si>
  <si>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</si>
  <si>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</si>
  <si>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</si>
  <si>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</si>
  <si>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</si>
  <si>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out of 13</t>
  </si>
  <si>
    <t>there is a detailed scope and sequence of phonics patterns that progresses from simple word types, lengths, and complexities to more complex words, syllable types, and multi-syllable words (orthographically larger and more complex units)</t>
  </si>
  <si>
    <t>multi-syllable words are explicitly taught using root words, prefixes, suffixes, syllable types and known word parts to aid in word recognition</t>
  </si>
  <si>
    <t>there is sufficient practice in automatic reading of longer, more complex, multi-syllable words</t>
  </si>
  <si>
    <t>phonics patterns and high-utility words are taught and learned in isolation before being introduced in text that students read independently</t>
  </si>
  <si>
    <t>students are exposed o a wide range of words through reading aloud from a wide range of stories and informational text</t>
  </si>
  <si>
    <t>students are taught to predict meaning using antonyms and synonyms, individual words in compound words, and prefixes and suffixes</t>
  </si>
  <si>
    <t>students are taught multiple meaning words</t>
  </si>
  <si>
    <t>students are taught to use grade-appropriate dictionaries</t>
  </si>
  <si>
    <t>sufficient numbers of controlled decodable text that aligns to the phonics scope and sequence are available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</si>
  <si>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</si>
  <si>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the specific content knowledge students will learn throughout the year is clearly stated, mapped out across the year, and prepares students for later grades</t>
  </si>
  <si>
    <t>the background knowledge necessary to understand text, that will be read to or by students, is explicitly taught or activated</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</si>
  <si>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</si>
  <si>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</si>
  <si>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</si>
  <si>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complex topics are introduced in a carefully planned sequence including teachers reading aloud, discussions, and projects, starting with a basic introduction and building towards a deeper understanding</t>
  </si>
  <si>
    <t>Usability</t>
  </si>
  <si>
    <t>materials are well organized and easy to locate</t>
  </si>
  <si>
    <t>teacher editions are concise and easy to manage with clear connections between teacher resources</t>
  </si>
  <si>
    <t>the reading selections are centrally located within the materials and the center of the focus</t>
  </si>
  <si>
    <t>the content can be reasonably completed within a regular school year and the pacing of content allows for maximum student understanding</t>
  </si>
  <si>
    <t>the materials provide guidance about the amount of time a task might reasonably take</t>
  </si>
  <si>
    <t>out of 14</t>
  </si>
  <si>
    <t>Core Program Ratings Summary</t>
  </si>
  <si>
    <t>Section</t>
  </si>
  <si>
    <t>Point Total</t>
  </si>
  <si>
    <t>1: Phonological and Phonemic Awareness</t>
  </si>
  <si>
    <t>2: Phonics and Word Study</t>
  </si>
  <si>
    <t>3: Vocabulary</t>
  </si>
  <si>
    <t>4: Listening Comprehension</t>
  </si>
  <si>
    <t>Grade Level Rating</t>
  </si>
  <si>
    <t>Reviewer Comments</t>
  </si>
  <si>
    <t>out of 12 points</t>
  </si>
  <si>
    <t>out of 23 points</t>
  </si>
  <si>
    <t>out of 11 points</t>
  </si>
  <si>
    <t>out of 18 points</t>
  </si>
  <si>
    <t>out of 10 points</t>
  </si>
  <si>
    <t>4: Text Reading and Fluency</t>
  </si>
  <si>
    <t>5: Reading Comprehension</t>
  </si>
  <si>
    <t>out of 6 points</t>
  </si>
  <si>
    <t>1: Phonics and Word Study</t>
  </si>
  <si>
    <t>2: Vocabulary</t>
  </si>
  <si>
    <t>3: Text Reading and Fluency</t>
  </si>
  <si>
    <t>4: Reading Comprehension</t>
  </si>
  <si>
    <t>out of 13 points</t>
  </si>
  <si>
    <t xml:space="preserve">3 :Text Reading and Fluency  </t>
  </si>
  <si>
    <t>out of 14 points</t>
  </si>
  <si>
    <t>out of 5 points</t>
  </si>
  <si>
    <t>Review Team</t>
  </si>
  <si>
    <t>Grade</t>
  </si>
  <si>
    <t>Overall</t>
  </si>
  <si>
    <t>Core Program Final Summary</t>
  </si>
  <si>
    <t>Phase 1</t>
  </si>
  <si>
    <t>Request for Advisory List Submissions</t>
  </si>
  <si>
    <t>Part II - Program Review</t>
  </si>
  <si>
    <t>Core Instructional Programming</t>
  </si>
  <si>
    <t>2019-2020</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</si>
  <si>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</si>
  <si>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</si>
  <si>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</si>
  <si>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 xml:space="preserve">Third Grade </t>
  </si>
  <si>
    <t>Phase 2</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</si>
  <si>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</si>
  <si>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</si>
  <si>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</si>
  <si>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</si>
  <si>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</si>
  <si>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</si>
  <si>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</si>
  <si>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10 - 12 points = Meets Expectations
6 - 9 points = Partially Meets Expectations
0 - 5 points = Doesn’t Meet Expectations</t>
  </si>
  <si>
    <t>18 - 23 points = Meets Expectations
11 - 17 points = Partially Meets Expectations
0 - 10 points = Doesn’t Meet Expectations</t>
  </si>
  <si>
    <t>9 – 11 points = Meets Expectations
6 - 8 points = Partially Meets Expectations
0 - 5 points = Doesn’t Meet Expectations</t>
  </si>
  <si>
    <t>8 - 11 points = Meets Expectations
6 - 7 points = Partially Meets Expectations
0 - 5 points = Doesn’t Meet Expectations</t>
  </si>
  <si>
    <t>5 - 6 points = Meets Expectations
3 - 4 points = Partially Meets Expectations
0 - 2 points = Doesn’t Meet Expectations</t>
  </si>
  <si>
    <t>15 - 18 points = Meets Expectations
9 - 14 points = Partially Meets Expectations
0 - 8 points = Doesn’t Meet Expectations</t>
  </si>
  <si>
    <t>14 - 18 points = Meets Expectations
9 - 13 points = Partially Meets Expectations
0 - 8 points = Doesn’t Meet Expectations</t>
  </si>
  <si>
    <t>11 - 14 points = Meets Expectations
7 - 10 points = Partially Meets Expectations
0 - 9 points = Doesn’t Meet Expectations</t>
  </si>
  <si>
    <t>11 - 14 points = Meets Expectations
7 - 10 points = Partially Meets Expectations
0 - 6 points = Doesn’t Meet Expectations</t>
  </si>
  <si>
    <t>4 - 5 points = Meets Expectations
3 points = Partially Meets Expectations
0 - 2 points = Doesn’t Meet Expectations</t>
  </si>
  <si>
    <t>READ Act</t>
  </si>
  <si>
    <t>Items marked as Fully Met or Met will receive a score of 1.</t>
  </si>
  <si>
    <t>Items marked as Partially Met will receive a score of 0.5.</t>
  </si>
  <si>
    <t>Items marked Not met will receive a score of 0.</t>
  </si>
  <si>
    <t>8 - 10 points = Meets Expectations
5 - 7 points = Partially Meets Expectations
0 - 4 points = Doesn’t Meet Expectations</t>
  </si>
  <si>
    <t>10 - 13 points = Meets Expectations
7 – 9 points = Partially Meets Expectations
0 - 6 points = Doesn’t Meet Expectations</t>
  </si>
  <si>
    <t>(Recommended for grades:____)</t>
  </si>
  <si>
    <t>students are taught strategies to demonstrate and practice how sounds are connected to letters (e.g. phoneme-grapheme mapping) (working toward understanding of the alphabetic principle)</t>
  </si>
  <si>
    <t>movement and/or manipulatives are used to make sounds in words concrete to demonstrate and practice how sounds are connected to letters (e.g. phoneme-grapheme mapping) (working toward understanding of the alphabetic principle)</t>
  </si>
  <si>
    <t>complex topics are introduced in a carefully planned sequence through teachers reading aloud, discussions, and projects, starting with a basic introduction and building towards a deeper understanding</t>
  </si>
  <si>
    <t>out of 9</t>
  </si>
  <si>
    <t>Section 5: Listening and Reading Comprehension</t>
  </si>
  <si>
    <t>differentiation of comprehension instruction is linked to assessment data, with flexible grouping based on students’ needs and progress</t>
  </si>
  <si>
    <t>there are multiple opportunities to read the previously learned regular and irregular words in the context of controlled text (also known as decodable text)</t>
  </si>
  <si>
    <t>spelling (encoding) is integrated with the phonics instruction</t>
  </si>
  <si>
    <t>out of 9 points</t>
  </si>
  <si>
    <t>7 - 9 points = Meets Expectations
4 - 6 points = Partially Meets Expectations
0 - 3 points = Doesn’t Meet Expectations</t>
  </si>
  <si>
    <t>10 - 13 points = Meets Expectations
6 - 9 points = Partially Meets Expectations
0 - 5 points = Doesn’t Meet Expectations</t>
  </si>
  <si>
    <t>Recommendation</t>
  </si>
  <si>
    <t>Program Name, Publisher</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</si>
  <si>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</si>
  <si>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Core Programming will recommended for each grade level which meets the phase 2 rubric criteria. </t>
  </si>
  <si>
    <t>Rating Definitions for Core Programming</t>
  </si>
  <si>
    <t xml:space="preserve">There is an obvious emphasis on teaching and learning the five essential early literacy skills. </t>
  </si>
  <si>
    <t xml:space="preserve">Professional Development </t>
  </si>
  <si>
    <t>Section 6: Professional Development</t>
  </si>
  <si>
    <t>out of 2</t>
  </si>
  <si>
    <t>out of 25 points</t>
  </si>
  <si>
    <t>20-25 points = program moves to Phase 2</t>
  </si>
  <si>
    <t>0-19 points = program doesn't move to Phase 2</t>
  </si>
  <si>
    <t>Professional Development</t>
  </si>
  <si>
    <t>out of 2 points</t>
  </si>
  <si>
    <t>Usability and Professional Development</t>
  </si>
  <si>
    <t>2 points = Meets Expectations
0 - 1 points = Doesn’t Meet Expectations</t>
  </si>
  <si>
    <t xml:space="preserve">Professional Development meets the criteria for further review by the Department for inclusion on the Professional Development Advisory List. </t>
  </si>
  <si>
    <t xml:space="preserve">Assessment
·       Formative (e.g., progress monitoring)
·       Summative (e.g., unit tests)
·       Framework for data-based decision making
</t>
  </si>
  <si>
    <t>Environment
·       Classroom management to support small group instruction
·       Motivation for students (e.g., built-in choice, charts/graphs of progress, immediate feedback on progress)</t>
  </si>
  <si>
    <t>Section 4:   Systematic &amp; Cumulative Instruction – The structured lesson format includes a plan, procedure, or routine that is carried through the sequence of teaching skills.</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</si>
  <si>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</si>
  <si>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</si>
  <si>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</si>
  <si>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text used for initial instruction in reading comprehension uses:
·       familiar vocabulary,
·       only words students can read accurately and have been learned previously,
·       previously learned content knowledge,
·       simple sentences,
·       short passages</t>
  </si>
  <si>
    <t>text used for reading comprehension instruction uses:
·       familiar vocabulary
·       only words students can read accurately
·       previously learned content knowledge
·       more complex sentence structure
·       longer passages</t>
  </si>
  <si>
    <t>Section 5: Usability </t>
  </si>
  <si>
    <t>Professional Development 
·       Professional development and coaching are available to support implementing the program with fidelity.</t>
  </si>
  <si>
    <t>Professional Development – Program Specific Advisory List
·       Meets statute criteria
·       Assurances signed</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</si>
  <si>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</si>
  <si>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</si>
  <si>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</si>
  <si>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 xml:space="preserve">For a grade level to be rated as Meets Expectations, all but one section must be rated as Meets Expectations. 
</t>
  </si>
  <si>
    <t>That single section must receive the rating Meets or Partially Meets.</t>
  </si>
  <si>
    <t xml:space="preserve">there is a detailed scope and sequence of vocabulary skills </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</si>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</sst>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sz val="12"/>
      <color rgb="FF000000"/>
      <name val="Calibri"/>
      <family val="2"/>
      <scheme val="minor"/>
    </font>
    <font>
      <i/>
      <sz val="9"/>
      <color rgb="FFFF0000"/>
      <name val="Calibri"/>
      <family val="2"/>
      <scheme val="minor"/>
    </font>
    <font>
      <sz val="9"/>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09">
    <xf numFmtId="0" fontId="0" fillId="0" borderId="0" xfId="0"/>
    <xf numFmtId="0" fontId="0" fillId="0" borderId="0" xfId="0" applyAlignment="1">
      <alignment wrapText="1"/>
    </xf>
    <xf numFmtId="0" fontId="0" fillId="0" borderId="0" xfId="0" applyFont="1"/>
    <xf numFmtId="0" fontId="0" fillId="0" borderId="0" xfId="0" applyAlignment="1">
      <alignment horizontal="center"/>
    </xf>
    <xf numFmtId="0" fontId="3" fillId="0" borderId="0" xfId="0" applyFont="1"/>
    <xf numFmtId="0" fontId="2" fillId="0" borderId="0" xfId="0" applyFont="1" applyBorder="1" applyAlignment="1">
      <alignment vertical="center" wrapText="1"/>
    </xf>
    <xf numFmtId="0" fontId="0" fillId="0" borderId="0" xfId="0" applyFont="1" applyAlignment="1">
      <alignment horizontal="center"/>
    </xf>
    <xf numFmtId="0" fontId="3" fillId="0" borderId="0" xfId="0" applyFont="1" applyAlignment="1">
      <alignment vertical="center" wrapText="1"/>
    </xf>
    <xf numFmtId="0" fontId="0" fillId="0" borderId="0" xfId="0" applyFont="1" applyAlignment="1">
      <alignment wrapText="1"/>
    </xf>
    <xf numFmtId="0" fontId="2"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wrapText="1"/>
    </xf>
    <xf numFmtId="0" fontId="5" fillId="0" borderId="0" xfId="0" applyFont="1" applyAlignment="1">
      <alignment horizontal="center" vertical="center" wrapText="1"/>
    </xf>
    <xf numFmtId="0" fontId="0" fillId="0" borderId="0" xfId="0" applyFill="1"/>
    <xf numFmtId="0" fontId="2" fillId="0" borderId="14" xfId="0" applyFont="1" applyBorder="1" applyAlignment="1">
      <alignment horizontal="center" vertical="center" wrapText="1"/>
    </xf>
    <xf numFmtId="0" fontId="0" fillId="0" borderId="0" xfId="0" applyFont="1" applyAlignment="1">
      <alignment horizontal="left" wrapText="1"/>
    </xf>
    <xf numFmtId="0" fontId="0" fillId="0" borderId="0" xfId="0" applyAlignment="1">
      <alignment horizontal="left" vertical="top" wrapText="1"/>
    </xf>
    <xf numFmtId="0" fontId="2" fillId="0" borderId="27" xfId="0" applyFont="1" applyBorder="1" applyAlignment="1">
      <alignment vertical="center" wrapText="1"/>
    </xf>
    <xf numFmtId="0" fontId="2" fillId="0" borderId="0" xfId="0" applyFont="1" applyBorder="1" applyAlignment="1">
      <alignment horizontal="left" vertical="center" wrapText="1"/>
    </xf>
    <xf numFmtId="0" fontId="3" fillId="0" borderId="14" xfId="0" applyFont="1" applyBorder="1" applyAlignment="1">
      <alignment horizontal="left"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0" xfId="0" applyFont="1" applyFill="1" applyAlignment="1">
      <alignment wrapText="1"/>
    </xf>
    <xf numFmtId="0" fontId="0" fillId="0" borderId="0" xfId="0" applyFont="1" applyFill="1" applyAlignment="1">
      <alignment wrapText="1"/>
    </xf>
    <xf numFmtId="0" fontId="2" fillId="0" borderId="29" xfId="0"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indent="2"/>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 fillId="0" borderId="1" xfId="0" applyFont="1" applyBorder="1" applyAlignment="1" applyProtection="1">
      <alignment vertical="center" wrapText="1"/>
      <protection locked="0"/>
    </xf>
    <xf numFmtId="0" fontId="2" fillId="0" borderId="19"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5" fillId="0" borderId="0" xfId="0" applyFont="1" applyAlignment="1">
      <alignment horizontal="center"/>
    </xf>
    <xf numFmtId="0" fontId="3" fillId="0" borderId="1" xfId="0" applyFont="1" applyBorder="1" applyAlignment="1" applyProtection="1">
      <alignment vertical="center" wrapText="1"/>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top" wrapText="1"/>
      <protection locked="0"/>
    </xf>
    <xf numFmtId="0" fontId="2" fillId="0" borderId="13" xfId="0" applyFont="1" applyBorder="1" applyAlignment="1">
      <alignment horizontal="center" vertical="center" wrapText="1"/>
    </xf>
    <xf numFmtId="0" fontId="5" fillId="0" borderId="0" xfId="0" applyFont="1" applyAlignment="1">
      <alignment vertical="center"/>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Fill="1" applyBorder="1" applyAlignment="1" applyProtection="1">
      <alignment vertical="top" wrapText="1"/>
      <protection locked="0"/>
    </xf>
    <xf numFmtId="0" fontId="3" fillId="0" borderId="4"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5" fillId="0" borderId="7" xfId="0" applyFont="1" applyFill="1" applyBorder="1" applyAlignment="1" applyProtection="1">
      <alignment vertical="center"/>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14" xfId="0" applyFont="1" applyFill="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2" fillId="0" borderId="33" xfId="0" applyFont="1" applyBorder="1" applyAlignment="1">
      <alignment vertical="center" wrapText="1"/>
    </xf>
    <xf numFmtId="0" fontId="2" fillId="0" borderId="31" xfId="0" applyFont="1" applyBorder="1" applyAlignment="1">
      <alignment horizontal="center" vertical="center" wrapText="1"/>
    </xf>
    <xf numFmtId="0" fontId="3" fillId="0" borderId="24" xfId="0" applyFont="1" applyFill="1" applyBorder="1" applyAlignment="1" applyProtection="1">
      <alignment vertical="center" wrapText="1"/>
      <protection locked="0"/>
    </xf>
    <xf numFmtId="0" fontId="3" fillId="0" borderId="25" xfId="0" applyFont="1" applyFill="1" applyBorder="1" applyAlignment="1" applyProtection="1">
      <alignment vertical="center" wrapText="1"/>
      <protection locked="0"/>
    </xf>
    <xf numFmtId="0" fontId="5" fillId="0" borderId="34" xfId="0" applyFont="1" applyFill="1" applyBorder="1" applyAlignment="1" applyProtection="1">
      <alignment vertical="center" wrapText="1"/>
    </xf>
    <xf numFmtId="0" fontId="0" fillId="0" borderId="0" xfId="0" applyAlignment="1" applyProtection="1">
      <alignment horizontal="center"/>
    </xf>
    <xf numFmtId="0" fontId="0" fillId="0" borderId="0" xfId="0" applyProtection="1"/>
    <xf numFmtId="0" fontId="2" fillId="0" borderId="15" xfId="0" applyFont="1" applyFill="1" applyBorder="1" applyAlignment="1" applyProtection="1">
      <alignment horizontal="right" vertical="top"/>
    </xf>
    <xf numFmtId="0" fontId="3" fillId="0" borderId="21" xfId="0" applyFont="1" applyBorder="1" applyProtection="1"/>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2" fillId="2" borderId="14" xfId="0" applyFont="1" applyFill="1" applyBorder="1" applyAlignment="1" applyProtection="1">
      <alignment horizontal="center"/>
    </xf>
    <xf numFmtId="0" fontId="2" fillId="0" borderId="6" xfId="0" applyFont="1" applyBorder="1" applyAlignment="1" applyProtection="1">
      <alignment vertical="center"/>
    </xf>
    <xf numFmtId="0" fontId="2" fillId="0" borderId="7" xfId="0" applyFont="1" applyBorder="1" applyAlignment="1" applyProtection="1">
      <alignment vertical="center"/>
    </xf>
    <xf numFmtId="0" fontId="2" fillId="0" borderId="22" xfId="0" applyFont="1" applyBorder="1" applyAlignment="1" applyProtection="1">
      <alignment vertical="center"/>
    </xf>
    <xf numFmtId="0" fontId="3" fillId="0" borderId="16" xfId="0" applyFont="1" applyBorder="1" applyProtection="1"/>
    <xf numFmtId="0" fontId="2" fillId="0" borderId="0" xfId="0" applyFont="1" applyFill="1" applyAlignment="1" applyProtection="1"/>
    <xf numFmtId="0" fontId="7" fillId="0" borderId="0" xfId="0" applyFont="1" applyFill="1" applyBorder="1" applyAlignment="1" applyProtection="1">
      <alignment wrapText="1"/>
    </xf>
    <xf numFmtId="0" fontId="8" fillId="0" borderId="0" xfId="0" applyFont="1" applyFill="1" applyBorder="1" applyAlignment="1" applyProtection="1">
      <alignment wrapText="1"/>
    </xf>
    <xf numFmtId="0" fontId="2" fillId="0" borderId="10" xfId="0" applyFont="1" applyFill="1" applyBorder="1" applyAlignment="1" applyProtection="1">
      <alignment horizontal="right"/>
    </xf>
    <xf numFmtId="0" fontId="2" fillId="0" borderId="32" xfId="0" applyFont="1" applyFill="1" applyBorder="1" applyAlignment="1" applyProtection="1"/>
    <xf numFmtId="0" fontId="2" fillId="0" borderId="33" xfId="0" applyFont="1" applyFill="1" applyBorder="1" applyAlignment="1" applyProtection="1"/>
    <xf numFmtId="0" fontId="2" fillId="2" borderId="13" xfId="0" applyFont="1" applyFill="1" applyBorder="1" applyProtection="1"/>
    <xf numFmtId="0" fontId="0" fillId="0" borderId="2" xfId="0" applyFill="1" applyBorder="1" applyAlignment="1" applyProtection="1"/>
    <xf numFmtId="0" fontId="0" fillId="0" borderId="30" xfId="0" applyFill="1" applyBorder="1" applyAlignment="1" applyProtection="1"/>
    <xf numFmtId="0" fontId="0" fillId="0" borderId="13" xfId="0" applyFill="1" applyBorder="1" applyAlignment="1" applyProtection="1">
      <alignment horizontal="right"/>
    </xf>
    <xf numFmtId="0" fontId="0" fillId="0" borderId="14" xfId="0" applyBorder="1" applyAlignment="1" applyProtection="1">
      <alignment horizontal="center" vertical="center"/>
    </xf>
    <xf numFmtId="0" fontId="3" fillId="0" borderId="13" xfId="0" applyFont="1" applyBorder="1" applyAlignment="1" applyProtection="1">
      <alignment horizontal="center" vertical="center" wrapText="1"/>
    </xf>
    <xf numFmtId="0" fontId="3" fillId="0" borderId="1" xfId="0" applyFont="1" applyBorder="1" applyAlignment="1" applyProtection="1">
      <alignment vertical="center" wrapText="1"/>
    </xf>
    <xf numFmtId="0" fontId="3" fillId="0" borderId="13" xfId="0" applyFont="1" applyBorder="1" applyAlignment="1" applyProtection="1">
      <alignment horizontal="right" vertical="center" wrapText="1"/>
    </xf>
    <xf numFmtId="0" fontId="2" fillId="2" borderId="10" xfId="0" applyFont="1" applyFill="1" applyBorder="1" applyAlignment="1" applyProtection="1">
      <alignment vertical="center"/>
    </xf>
    <xf numFmtId="0" fontId="2" fillId="2" borderId="11" xfId="0" applyFont="1" applyFill="1" applyBorder="1" applyAlignment="1" applyProtection="1">
      <alignment vertical="center" wrapText="1"/>
    </xf>
    <xf numFmtId="0" fontId="2" fillId="2" borderId="11"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1" fillId="2" borderId="14" xfId="0" applyFont="1" applyFill="1" applyBorder="1" applyAlignment="1" applyProtection="1">
      <alignment horizontal="center" vertical="center"/>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22" xfId="0" applyFont="1" applyFill="1" applyBorder="1" applyAlignment="1" applyProtection="1">
      <alignment vertical="center"/>
    </xf>
    <xf numFmtId="0" fontId="3" fillId="0" borderId="16" xfId="0" applyFont="1" applyBorder="1" applyAlignment="1" applyProtection="1">
      <alignment horizontal="center"/>
    </xf>
    <xf numFmtId="0" fontId="2" fillId="0" borderId="8"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22" xfId="0" applyFont="1" applyFill="1" applyBorder="1" applyAlignment="1" applyProtection="1">
      <alignment horizontal="left" vertical="center"/>
    </xf>
    <xf numFmtId="0" fontId="0" fillId="0" borderId="0" xfId="0" applyFill="1" applyProtection="1"/>
    <xf numFmtId="0" fontId="0" fillId="0" borderId="0" xfId="0" applyFill="1" applyAlignment="1" applyProtection="1">
      <alignment horizontal="center"/>
    </xf>
    <xf numFmtId="0" fontId="0" fillId="2" borderId="10" xfId="0" applyFill="1" applyBorder="1" applyProtection="1"/>
    <xf numFmtId="0" fontId="5" fillId="0" borderId="0" xfId="0" applyFont="1" applyAlignment="1" applyProtection="1">
      <alignment horizontal="left" vertical="center"/>
    </xf>
    <xf numFmtId="0" fontId="5" fillId="0" borderId="0" xfId="0" applyFont="1" applyAlignment="1" applyProtection="1">
      <alignment vertical="center"/>
    </xf>
    <xf numFmtId="0" fontId="2" fillId="0" borderId="0" xfId="0" applyFont="1" applyAlignment="1" applyProtection="1">
      <alignment horizontal="left" vertical="center"/>
    </xf>
    <xf numFmtId="0" fontId="2" fillId="2" borderId="10" xfId="0" applyFont="1" applyFill="1" applyBorder="1" applyAlignment="1" applyProtection="1">
      <alignment horizontal="left" vertical="center"/>
    </xf>
    <xf numFmtId="0" fontId="2" fillId="2" borderId="11" xfId="0" applyFont="1" applyFill="1" applyBorder="1" applyAlignment="1" applyProtection="1">
      <alignment horizontal="left" vertical="center" wrapText="1"/>
    </xf>
    <xf numFmtId="0" fontId="2" fillId="0" borderId="21" xfId="0" applyFont="1" applyFill="1" applyBorder="1" applyAlignment="1" applyProtection="1">
      <alignment vertical="center"/>
    </xf>
    <xf numFmtId="0" fontId="2" fillId="0" borderId="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1" fillId="0" borderId="16" xfId="0" applyFont="1" applyBorder="1" applyAlignment="1" applyProtection="1">
      <alignment horizontal="center"/>
    </xf>
    <xf numFmtId="0" fontId="3" fillId="0" borderId="14" xfId="0" applyFont="1" applyBorder="1" applyAlignment="1" applyProtection="1">
      <alignment horizontal="center" vertical="center" wrapText="1"/>
    </xf>
    <xf numFmtId="0" fontId="2" fillId="0" borderId="21"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2" fillId="0" borderId="7" xfId="0" applyFont="1" applyFill="1" applyBorder="1" applyAlignment="1" applyProtection="1">
      <alignment vertical="center" wrapText="1"/>
    </xf>
    <xf numFmtId="0" fontId="2" fillId="0" borderId="7" xfId="0" applyFont="1" applyFill="1" applyBorder="1" applyAlignment="1" applyProtection="1">
      <alignment horizontal="center" vertical="center" wrapText="1"/>
    </xf>
    <xf numFmtId="0" fontId="2" fillId="0" borderId="22" xfId="0" applyFont="1" applyFill="1" applyBorder="1" applyAlignment="1" applyProtection="1">
      <alignment vertical="center" wrapText="1"/>
    </xf>
    <xf numFmtId="0" fontId="0" fillId="0" borderId="0" xfId="0" applyFont="1" applyProtection="1"/>
    <xf numFmtId="0" fontId="0" fillId="0" borderId="0" xfId="0" applyFont="1" applyAlignment="1" applyProtection="1">
      <alignment horizontal="center"/>
    </xf>
    <xf numFmtId="0" fontId="2" fillId="2" borderId="11" xfId="0" applyFont="1" applyFill="1" applyBorder="1" applyAlignment="1" applyProtection="1">
      <alignment vertical="center"/>
    </xf>
    <xf numFmtId="0" fontId="2" fillId="2" borderId="11" xfId="0" applyFont="1" applyFill="1" applyBorder="1" applyAlignment="1" applyProtection="1">
      <alignment horizontal="center" vertical="center"/>
    </xf>
    <xf numFmtId="0" fontId="2" fillId="2" borderId="12" xfId="0" applyFont="1" applyFill="1" applyBorder="1" applyAlignment="1" applyProtection="1">
      <alignment vertical="center"/>
    </xf>
    <xf numFmtId="0" fontId="2" fillId="2" borderId="13" xfId="0" applyFont="1" applyFill="1" applyBorder="1" applyAlignment="1" applyProtection="1">
      <alignment vertical="center"/>
    </xf>
    <xf numFmtId="0" fontId="2" fillId="2" borderId="1" xfId="0" applyFont="1" applyFill="1" applyBorder="1" applyAlignment="1" applyProtection="1">
      <alignment vertical="center"/>
    </xf>
    <xf numFmtId="0" fontId="2" fillId="2" borderId="1"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4" xfId="0" applyFont="1" applyBorder="1" applyAlignment="1" applyProtection="1">
      <alignment vertical="center" wrapText="1"/>
    </xf>
    <xf numFmtId="0" fontId="3" fillId="0" borderId="17" xfId="0" applyFont="1" applyBorder="1" applyAlignment="1" applyProtection="1">
      <alignment horizontal="center" vertical="center" wrapText="1"/>
    </xf>
    <xf numFmtId="0" fontId="3" fillId="0" borderId="5" xfId="0" applyFont="1" applyBorder="1" applyAlignment="1" applyProtection="1">
      <alignment vertical="center" wrapText="1"/>
    </xf>
    <xf numFmtId="0" fontId="2" fillId="2" borderId="10" xfId="0" applyFont="1" applyFill="1" applyBorder="1" applyAlignment="1" applyProtection="1">
      <alignment vertical="center" wrapText="1"/>
    </xf>
    <xf numFmtId="0" fontId="2" fillId="2" borderId="12" xfId="0" applyFont="1" applyFill="1" applyBorder="1" applyAlignment="1" applyProtection="1">
      <alignment vertical="center" wrapText="1"/>
    </xf>
    <xf numFmtId="0" fontId="2" fillId="2" borderId="13" xfId="0" applyFont="1" applyFill="1" applyBorder="1" applyAlignment="1" applyProtection="1">
      <alignment vertical="center" wrapText="1"/>
    </xf>
    <xf numFmtId="0" fontId="2" fillId="2" borderId="1" xfId="0" applyFont="1" applyFill="1" applyBorder="1" applyAlignment="1" applyProtection="1">
      <alignment vertical="center" wrapText="1"/>
    </xf>
    <xf numFmtId="0" fontId="6" fillId="0" borderId="1" xfId="0" applyFont="1" applyBorder="1" applyAlignment="1" applyProtection="1">
      <alignment vertical="center" wrapText="1"/>
    </xf>
    <xf numFmtId="0" fontId="5" fillId="0" borderId="0" xfId="0" applyFont="1" applyAlignment="1" applyProtection="1">
      <alignment horizontal="center" vertical="center"/>
    </xf>
    <xf numFmtId="0" fontId="3"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5" fillId="0" borderId="0" xfId="0" applyFont="1" applyAlignment="1" applyProtection="1"/>
    <xf numFmtId="0" fontId="5" fillId="0" borderId="0" xfId="0" applyFont="1" applyAlignment="1" applyProtection="1">
      <alignment horizontal="center"/>
    </xf>
    <xf numFmtId="0" fontId="3" fillId="0" borderId="18" xfId="0" applyFont="1" applyBorder="1" applyAlignment="1" applyProtection="1">
      <alignment horizontal="center" vertical="center" wrapText="1"/>
    </xf>
    <xf numFmtId="0" fontId="3" fillId="0" borderId="1" xfId="0" applyFont="1" applyFill="1" applyBorder="1" applyAlignment="1" applyProtection="1">
      <alignment vertical="center" wrapText="1"/>
    </xf>
    <xf numFmtId="0" fontId="2" fillId="0" borderId="0" xfId="0" applyFont="1" applyAlignment="1" applyProtection="1">
      <alignment horizontal="center"/>
    </xf>
    <xf numFmtId="0" fontId="1" fillId="0" borderId="16" xfId="0" applyFont="1" applyFill="1" applyBorder="1" applyAlignment="1" applyProtection="1">
      <alignment horizontal="center"/>
    </xf>
    <xf numFmtId="0" fontId="3" fillId="3" borderId="13" xfId="0" applyFont="1" applyFill="1" applyBorder="1" applyAlignment="1" applyProtection="1">
      <alignment horizontal="center" vertical="center" wrapText="1"/>
    </xf>
    <xf numFmtId="0" fontId="3" fillId="3" borderId="1" xfId="0" applyFont="1" applyFill="1" applyBorder="1" applyAlignment="1" applyProtection="1">
      <alignment vertical="center" wrapText="1"/>
    </xf>
    <xf numFmtId="0" fontId="3" fillId="0" borderId="13" xfId="0" applyFont="1" applyFill="1" applyBorder="1" applyAlignment="1" applyProtection="1">
      <alignment horizontal="center" vertical="center" wrapText="1"/>
    </xf>
    <xf numFmtId="0" fontId="3" fillId="3" borderId="5" xfId="0" applyFont="1" applyFill="1" applyBorder="1" applyAlignment="1" applyProtection="1">
      <alignment vertical="center" wrapText="1"/>
    </xf>
    <xf numFmtId="0" fontId="0" fillId="0" borderId="14" xfId="0" applyFill="1" applyBorder="1" applyAlignment="1" applyProtection="1">
      <alignment horizontal="center"/>
    </xf>
    <xf numFmtId="0" fontId="0" fillId="0" borderId="19" xfId="0" applyFill="1" applyBorder="1" applyAlignment="1" applyProtection="1">
      <alignment horizontal="center"/>
    </xf>
    <xf numFmtId="0" fontId="3" fillId="0" borderId="17" xfId="0" applyFont="1" applyFill="1" applyBorder="1" applyAlignment="1" applyProtection="1">
      <alignment horizontal="center" vertical="center" wrapText="1"/>
    </xf>
    <xf numFmtId="0" fontId="3" fillId="0" borderId="4" xfId="0" applyFont="1" applyFill="1" applyBorder="1" applyAlignment="1" applyProtection="1">
      <alignment vertical="center" wrapText="1"/>
    </xf>
    <xf numFmtId="0" fontId="3" fillId="0" borderId="18" xfId="0" applyFont="1" applyFill="1" applyBorder="1" applyAlignment="1" applyProtection="1">
      <alignment horizontal="center" vertical="center" wrapText="1"/>
    </xf>
    <xf numFmtId="0" fontId="5" fillId="0" borderId="0" xfId="0" applyFont="1" applyFill="1" applyAlignment="1" applyProtection="1"/>
    <xf numFmtId="0" fontId="5" fillId="0" borderId="0" xfId="0" applyFont="1" applyFill="1" applyAlignment="1" applyProtection="1">
      <alignment horizontal="center"/>
    </xf>
    <xf numFmtId="0" fontId="3" fillId="0" borderId="23" xfId="0" applyFont="1" applyFill="1" applyBorder="1" applyAlignment="1" applyProtection="1">
      <alignment vertical="top" wrapText="1"/>
    </xf>
    <xf numFmtId="0" fontId="3" fillId="0" borderId="13"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3" fillId="0" borderId="17"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3" xfId="0" applyFont="1" applyFill="1" applyBorder="1" applyAlignment="1" applyProtection="1">
      <alignment horizontal="right" vertical="center" wrapText="1"/>
    </xf>
    <xf numFmtId="0" fontId="2" fillId="2" borderId="31" xfId="0" applyFont="1" applyFill="1" applyBorder="1" applyAlignment="1" applyProtection="1">
      <alignment vertical="center" wrapText="1"/>
    </xf>
    <xf numFmtId="0" fontId="2" fillId="2" borderId="32" xfId="0" applyFont="1" applyFill="1" applyBorder="1" applyAlignment="1" applyProtection="1">
      <alignment vertical="center" wrapText="1"/>
    </xf>
    <xf numFmtId="0" fontId="2" fillId="2" borderId="33" xfId="0" applyFont="1" applyFill="1" applyBorder="1" applyAlignment="1" applyProtection="1">
      <alignment vertical="center" wrapText="1"/>
    </xf>
    <xf numFmtId="0" fontId="2" fillId="0" borderId="1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3" fillId="0" borderId="23" xfId="0" applyFont="1" applyBorder="1" applyAlignment="1" applyProtection="1">
      <alignment vertical="top" wrapText="1"/>
    </xf>
    <xf numFmtId="0" fontId="3" fillId="0" borderId="17" xfId="0" applyFont="1" applyBorder="1" applyAlignment="1" applyProtection="1">
      <alignment vertical="center" wrapText="1"/>
    </xf>
    <xf numFmtId="0" fontId="2" fillId="2" borderId="4"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9" xfId="0" applyFont="1" applyBorder="1" applyAlignment="1" applyProtection="1">
      <alignment vertical="center" wrapText="1"/>
    </xf>
    <xf numFmtId="0" fontId="3" fillId="0" borderId="5" xfId="0" applyFont="1" applyBorder="1" applyAlignment="1" applyProtection="1">
      <alignment horizontal="center" vertical="center" wrapText="1"/>
    </xf>
    <xf numFmtId="0" fontId="3" fillId="0" borderId="37" xfId="0" applyFont="1" applyBorder="1" applyAlignment="1" applyProtection="1">
      <alignment vertical="center" wrapText="1"/>
    </xf>
    <xf numFmtId="0" fontId="3" fillId="0" borderId="3" xfId="0" applyFont="1" applyBorder="1" applyAlignment="1" applyProtection="1">
      <alignment horizontal="right" vertical="center" wrapText="1"/>
    </xf>
    <xf numFmtId="0" fontId="2" fillId="0" borderId="1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3" fillId="0" borderId="13" xfId="0" applyFont="1" applyBorder="1" applyAlignment="1" applyProtection="1">
      <alignment vertical="center" wrapText="1"/>
    </xf>
    <xf numFmtId="0" fontId="3" fillId="0" borderId="18" xfId="0" applyFont="1" applyBorder="1" applyAlignment="1" applyProtection="1">
      <alignment vertical="center" wrapText="1"/>
    </xf>
    <xf numFmtId="0" fontId="3" fillId="0" borderId="36" xfId="0" applyFont="1" applyBorder="1" applyAlignment="1" applyProtection="1">
      <alignment vertical="center" wrapText="1"/>
    </xf>
    <xf numFmtId="0" fontId="3" fillId="0" borderId="23" xfId="0" applyFont="1" applyBorder="1" applyAlignment="1" applyProtection="1">
      <alignment horizontal="left" vertical="top" wrapText="1"/>
    </xf>
    <xf numFmtId="0" fontId="1" fillId="2" borderId="1" xfId="0" applyFont="1" applyFill="1" applyBorder="1" applyAlignment="1" applyProtection="1">
      <alignment horizontal="center" vertical="center"/>
    </xf>
    <xf numFmtId="0" fontId="3" fillId="0" borderId="3" xfId="0" applyFont="1" applyBorder="1" applyAlignment="1" applyProtection="1">
      <alignment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0" fontId="2" fillId="0" borderId="17" xfId="0" applyFont="1" applyBorder="1" applyAlignment="1" applyProtection="1">
      <alignment vertical="center" wrapText="1"/>
    </xf>
    <xf numFmtId="0" fontId="2" fillId="0" borderId="3" xfId="0" applyFont="1" applyBorder="1" applyAlignment="1" applyProtection="1">
      <alignment vertical="center" wrapText="1"/>
    </xf>
    <xf numFmtId="0" fontId="3" fillId="0" borderId="3" xfId="0" applyFont="1" applyFill="1" applyBorder="1" applyAlignment="1" applyProtection="1">
      <alignment vertical="center" wrapText="1"/>
    </xf>
    <xf numFmtId="0" fontId="2" fillId="0" borderId="1" xfId="0" applyFont="1" applyBorder="1" applyAlignment="1" applyProtection="1">
      <alignment horizontal="center"/>
    </xf>
    <xf numFmtId="0" fontId="3" fillId="0" borderId="14" xfId="0" applyFont="1" applyBorder="1" applyAlignment="1" applyProtection="1">
      <alignment horizontal="center"/>
    </xf>
    <xf numFmtId="0" fontId="3" fillId="0" borderId="17" xfId="0" applyFont="1" applyFill="1" applyBorder="1" applyAlignment="1" applyProtection="1">
      <alignment vertical="center"/>
    </xf>
    <xf numFmtId="0" fontId="3" fillId="0" borderId="3" xfId="0" applyFont="1" applyFill="1" applyBorder="1" applyAlignment="1" applyProtection="1">
      <alignment vertical="center"/>
    </xf>
    <xf numFmtId="0" fontId="2" fillId="0" borderId="1" xfId="0" applyFont="1" applyFill="1" applyBorder="1" applyAlignment="1" applyProtection="1">
      <alignment horizontal="center"/>
    </xf>
    <xf numFmtId="0" fontId="3" fillId="0" borderId="14" xfId="0" applyFont="1" applyFill="1" applyBorder="1" applyAlignment="1" applyProtection="1">
      <alignment horizontal="center"/>
    </xf>
    <xf numFmtId="0" fontId="2" fillId="0" borderId="3" xfId="0" applyFont="1" applyBorder="1" applyAlignment="1" applyProtection="1">
      <alignment horizontal="right" vertical="center" wrapText="1"/>
    </xf>
    <xf numFmtId="0" fontId="0" fillId="2" borderId="23" xfId="0" applyFont="1" applyFill="1" applyBorder="1" applyProtection="1"/>
    <xf numFmtId="0" fontId="2" fillId="2" borderId="35" xfId="0" applyFont="1" applyFill="1" applyBorder="1" applyAlignment="1" applyProtection="1">
      <alignment horizontal="right" vertical="center" wrapText="1"/>
    </xf>
    <xf numFmtId="0" fontId="2" fillId="2" borderId="26" xfId="0" applyFont="1" applyFill="1" applyBorder="1" applyAlignment="1" applyProtection="1">
      <alignment vertical="center"/>
    </xf>
    <xf numFmtId="0" fontId="2" fillId="2" borderId="25" xfId="0" applyFont="1" applyFill="1" applyBorder="1" applyAlignment="1" applyProtection="1">
      <alignment vertical="center"/>
    </xf>
    <xf numFmtId="0" fontId="3" fillId="0" borderId="16" xfId="0" applyFont="1" applyFill="1" applyBorder="1" applyAlignment="1" applyProtection="1">
      <alignment horizontal="left" vertical="center" wrapText="1"/>
      <protection locked="0"/>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114301</xdr:rowOff>
    </xdr:from>
    <xdr:to>
      <xdr:col>0</xdr:col>
      <xdr:colOff>2412808</xdr:colOff>
      <xdr:row>2</xdr:row>
      <xdr:rowOff>142875</xdr:rowOff>
    </xdr:to>
    <xdr:pic>
      <xdr:nvPicPr>
        <xdr:cNvPr id="2" name="Picture 1" descr="Colorado Department of Education logo.">
          <a:extLst>
            <a:ext uri="{FF2B5EF4-FFF2-40B4-BE49-F238E27FC236}">
              <a16:creationId xmlns:a16="http://schemas.microsoft.com/office/drawing/2014/main" id="{0B601EE0-60A6-4C61-A515-2C313A766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14301"/>
          <a:ext cx="2260407" cy="390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42D8-1D76-4E5F-8B78-A425E497D0B9}">
  <dimension ref="A1:A19"/>
  <sheetViews>
    <sheetView tabSelected="1" workbookViewId="0">
      <selection activeCell="A5" sqref="A5"/>
    </sheetView>
  </sheetViews>
  <sheetFormatPr defaultRowHeight="14.5" x14ac:dyDescent="0.35"/>
  <cols>
    <col min="1" max="1" width="122.6328125" customWidth="1"/>
  </cols>
  <sheetData>
    <row r="1" spans="1:1" ht="18.5" x14ac:dyDescent="0.45">
      <c r="A1" s="37" t="s">
        <v>255</v>
      </c>
    </row>
    <row r="2" spans="1:1" ht="18.5" x14ac:dyDescent="0.45">
      <c r="A2" s="37" t="s">
        <v>229</v>
      </c>
    </row>
    <row r="3" spans="1:1" ht="18.5" x14ac:dyDescent="0.45">
      <c r="A3" s="37" t="s">
        <v>230</v>
      </c>
    </row>
    <row r="4" spans="1:1" ht="18.5" x14ac:dyDescent="0.45">
      <c r="A4" s="37" t="s">
        <v>231</v>
      </c>
    </row>
    <row r="5" spans="1:1" ht="18.5" x14ac:dyDescent="0.45">
      <c r="A5" s="37" t="s">
        <v>232</v>
      </c>
    </row>
    <row r="7" spans="1:1" ht="100" customHeight="1" x14ac:dyDescent="0.35">
      <c r="A7" s="15" t="s">
        <v>307</v>
      </c>
    </row>
    <row r="9" spans="1:1" ht="60" customHeight="1" x14ac:dyDescent="0.35">
      <c r="A9" s="16" t="s">
        <v>233</v>
      </c>
    </row>
    <row r="11" spans="1:1" ht="30" customHeight="1" x14ac:dyDescent="0.35">
      <c r="A11" s="10" t="s">
        <v>234</v>
      </c>
    </row>
    <row r="13" spans="1:1" ht="30" customHeight="1" x14ac:dyDescent="0.35">
      <c r="A13" s="1" t="s">
        <v>235</v>
      </c>
    </row>
    <row r="15" spans="1:1" ht="120" customHeight="1" x14ac:dyDescent="0.35">
      <c r="A15" s="1" t="s">
        <v>294</v>
      </c>
    </row>
    <row r="17" spans="1:1" ht="120" customHeight="1" x14ac:dyDescent="0.35">
      <c r="A17" s="1" t="s">
        <v>275</v>
      </c>
    </row>
    <row r="19" spans="1:1" x14ac:dyDescent="0.35">
      <c r="A19" t="s">
        <v>276</v>
      </c>
    </row>
  </sheetData>
  <sheetProtection algorithmName="SHA-512" hashValue="YyyQ2IVTCRV+SJMN52Az3uW2PwNux2ULIORRq60g8SiMnQZ/wmNbQwhMvdPmPZQs8Z2iDpdSFRzlpINeTdQCjQ==" saltValue="QjkD8/4cd02emzTicWC8n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6"/>
  <sheetViews>
    <sheetView topLeftCell="A7" zoomScaleNormal="100" workbookViewId="0">
      <selection activeCell="B21" sqref="B21"/>
    </sheetView>
  </sheetViews>
  <sheetFormatPr defaultRowHeight="14.5" x14ac:dyDescent="0.35"/>
  <cols>
    <col min="1" max="1" width="25.54296875" customWidth="1"/>
    <col min="2" max="2" width="60.54296875" customWidth="1"/>
  </cols>
  <sheetData>
    <row r="1" spans="1:3" ht="18.5" x14ac:dyDescent="0.35">
      <c r="A1" s="42" t="s">
        <v>227</v>
      </c>
      <c r="B1" s="42"/>
    </row>
    <row r="2" spans="1:3" ht="15" thickBot="1" x14ac:dyDescent="0.4"/>
    <row r="3" spans="1:3" ht="50.15" customHeight="1" thickBot="1" x14ac:dyDescent="0.4">
      <c r="A3" s="17" t="s">
        <v>274</v>
      </c>
      <c r="B3" s="32"/>
    </row>
    <row r="4" spans="1:3" ht="50.15" customHeight="1" thickBot="1" x14ac:dyDescent="0.4">
      <c r="A4" s="17" t="s">
        <v>224</v>
      </c>
      <c r="B4" s="33"/>
    </row>
    <row r="5" spans="1:3" ht="20.149999999999999" customHeight="1" thickBot="1" x14ac:dyDescent="0.4">
      <c r="A5" s="5"/>
      <c r="B5" s="18"/>
    </row>
    <row r="6" spans="1:3" ht="50.15" customHeight="1" thickBot="1" x14ac:dyDescent="0.4">
      <c r="A6" s="20" t="s">
        <v>228</v>
      </c>
      <c r="B6" s="24">
        <f>'Core Programs Rating Summary'!C18</f>
        <v>0</v>
      </c>
    </row>
    <row r="7" spans="1:3" ht="50.15" customHeight="1" thickBot="1" x14ac:dyDescent="0.4">
      <c r="A7" s="20" t="s">
        <v>192</v>
      </c>
      <c r="B7" s="24">
        <f>'Core Programs Rating Summary'!E63</f>
        <v>0</v>
      </c>
      <c r="C7" s="13"/>
    </row>
    <row r="8" spans="1:3" ht="50.15" customHeight="1" thickBot="1" x14ac:dyDescent="0.4">
      <c r="A8" s="34" t="s">
        <v>285</v>
      </c>
      <c r="B8" s="35">
        <f>'Core Programs Rating Summary'!E69</f>
        <v>0</v>
      </c>
    </row>
    <row r="9" spans="1:3" ht="20.149999999999999" customHeight="1" thickBot="1" x14ac:dyDescent="0.4">
      <c r="A9" s="5"/>
      <c r="B9" s="18"/>
    </row>
    <row r="10" spans="1:3" ht="50.15" customHeight="1" x14ac:dyDescent="0.35">
      <c r="A10" s="56" t="s">
        <v>237</v>
      </c>
      <c r="B10" s="55"/>
    </row>
    <row r="11" spans="1:3" ht="50.15" customHeight="1" x14ac:dyDescent="0.35">
      <c r="A11" s="41" t="s">
        <v>225</v>
      </c>
      <c r="B11" s="14" t="s">
        <v>273</v>
      </c>
    </row>
    <row r="12" spans="1:3" ht="50.15" customHeight="1" x14ac:dyDescent="0.35">
      <c r="A12" s="41" t="s">
        <v>0</v>
      </c>
      <c r="B12" s="19">
        <f>'Core Programs Rating Summary'!E29</f>
        <v>0</v>
      </c>
    </row>
    <row r="13" spans="1:3" ht="50.15" customHeight="1" x14ac:dyDescent="0.35">
      <c r="A13" s="41" t="s">
        <v>112</v>
      </c>
      <c r="B13" s="19">
        <f>'Core Programs Rating Summary'!E39</f>
        <v>0</v>
      </c>
    </row>
    <row r="14" spans="1:3" ht="50.15" customHeight="1" x14ac:dyDescent="0.35">
      <c r="A14" s="41" t="s">
        <v>145</v>
      </c>
      <c r="B14" s="19">
        <f>'Core Programs Rating Summary'!E48</f>
        <v>0</v>
      </c>
    </row>
    <row r="15" spans="1:3" ht="50.15" customHeight="1" x14ac:dyDescent="0.35">
      <c r="A15" s="41" t="s">
        <v>146</v>
      </c>
      <c r="B15" s="19">
        <f>'Core Programs Rating Summary'!E57</f>
        <v>0</v>
      </c>
    </row>
    <row r="16" spans="1:3" ht="50.15" customHeight="1" thickBot="1" x14ac:dyDescent="0.4">
      <c r="A16" s="21" t="s">
        <v>226</v>
      </c>
      <c r="B16" s="208" t="s">
        <v>261</v>
      </c>
    </row>
  </sheetData>
  <sheetProtection algorithmName="SHA-512" hashValue="bVP1x3NkMAXYtw6BW+53k/MKZ7WsmV1sOXxQF3zdtnxuD7KYE9vuUxbCKA0Zbp6ltgezoxivlf5k5d/h+VGaWw==" saltValue="TkU1j2/xOBY6lao8R8FrCA==" spinCount="100000" sheet="1" formatCells="0" formatColumns="0" formatRows="0"/>
  <pageMargins left="0.7" right="0.7" top="0.75" bottom="0.75" header="0.3" footer="0.3"/>
  <pageSetup scale="78" orientation="landscape" horizontalDpi="4294967293" verticalDpi="4294967293" r:id="rId1"/>
  <headerFooter>
    <oddFooter>&amp;LJanuary 2020&amp;CCore Program Review&amp;RFinal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zoomScaleNormal="100" workbookViewId="0">
      <selection activeCell="A6" sqref="A6"/>
    </sheetView>
  </sheetViews>
  <sheetFormatPr defaultColWidth="8.7265625" defaultRowHeight="14.5" x14ac:dyDescent="0.35"/>
  <cols>
    <col min="1" max="1" width="122.54296875" style="2" customWidth="1"/>
    <col min="2" max="16384" width="8.7265625" style="2"/>
  </cols>
  <sheetData>
    <row r="1" spans="1:1" ht="18.649999999999999" customHeight="1" x14ac:dyDescent="0.35">
      <c r="A1" s="12" t="s">
        <v>277</v>
      </c>
    </row>
    <row r="2" spans="1:1" ht="15.5" x14ac:dyDescent="0.35">
      <c r="A2" s="11"/>
    </row>
    <row r="3" spans="1:1" ht="15.65" customHeight="1" x14ac:dyDescent="0.35">
      <c r="A3" s="9" t="s">
        <v>3</v>
      </c>
    </row>
    <row r="4" spans="1:1" ht="32.15" customHeight="1" x14ac:dyDescent="0.35">
      <c r="A4" s="7" t="s">
        <v>4</v>
      </c>
    </row>
    <row r="5" spans="1:1" ht="15.5" x14ac:dyDescent="0.35">
      <c r="A5" s="22" t="s">
        <v>256</v>
      </c>
    </row>
    <row r="6" spans="1:1" ht="15.5" x14ac:dyDescent="0.35">
      <c r="A6" s="11"/>
    </row>
    <row r="7" spans="1:1" ht="15.5" x14ac:dyDescent="0.35">
      <c r="A7" s="9" t="s">
        <v>5</v>
      </c>
    </row>
    <row r="8" spans="1:1" ht="32.15" customHeight="1" x14ac:dyDescent="0.35">
      <c r="A8" s="7" t="s">
        <v>6</v>
      </c>
    </row>
    <row r="9" spans="1:1" ht="15.5" x14ac:dyDescent="0.35">
      <c r="A9" s="22" t="s">
        <v>257</v>
      </c>
    </row>
    <row r="10" spans="1:1" ht="15.5" x14ac:dyDescent="0.35">
      <c r="A10" s="11"/>
    </row>
    <row r="11" spans="1:1" ht="15.5" x14ac:dyDescent="0.35">
      <c r="A11" s="9" t="s">
        <v>7</v>
      </c>
    </row>
    <row r="12" spans="1:1" ht="32.15" customHeight="1" x14ac:dyDescent="0.35">
      <c r="A12" s="7" t="s">
        <v>8</v>
      </c>
    </row>
    <row r="13" spans="1:1" x14ac:dyDescent="0.35">
      <c r="A13" s="23" t="s">
        <v>258</v>
      </c>
    </row>
    <row r="14" spans="1:1" x14ac:dyDescent="0.35">
      <c r="A14" s="8"/>
    </row>
  </sheetData>
  <sheetProtection algorithmName="SHA-512" hashValue="oegJQQEU/ss62eqDfE6Tl/AHUsJKJYYLQEYnwc7Z+uOZWN0jr1jJ8TWufJz+6EtKKSPz8XY2P9lj0tU2MIMZyQ==" saltValue="L2EWbg9ylhFs0fc9I/+Xzw==" spinCount="100000" sheet="1" objects="1" scenarios="1"/>
  <pageMargins left="0.7" right="0.7" top="0.75" bottom="0.75" header="0.3" footer="0.3"/>
  <pageSetup scale="78" orientation="landscape" horizontalDpi="4294967293" verticalDpi="4294967293" r:id="rId1"/>
  <headerFooter>
    <oddFooter>&amp;LJanuary 2020&amp;CCore Program Review&amp;RRating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topLeftCell="A43" zoomScaleNormal="100" workbookViewId="0">
      <selection activeCell="D7" sqref="D7"/>
    </sheetView>
  </sheetViews>
  <sheetFormatPr defaultRowHeight="14.5" x14ac:dyDescent="0.35"/>
  <cols>
    <col min="1" max="1" width="4.54296875" customWidth="1"/>
    <col min="2" max="2" width="55.6328125" customWidth="1"/>
    <col min="3" max="3" width="14.54296875" style="3" customWidth="1"/>
    <col min="4" max="4" width="40.54296875" customWidth="1"/>
    <col min="5" max="5" width="9.6328125" style="3" customWidth="1"/>
  </cols>
  <sheetData>
    <row r="1" spans="1:5" ht="18.5" x14ac:dyDescent="0.35">
      <c r="A1" s="104" t="s">
        <v>9</v>
      </c>
      <c r="B1" s="105"/>
      <c r="C1" s="105"/>
      <c r="D1" s="105"/>
      <c r="E1" s="105"/>
    </row>
    <row r="2" spans="1:5" ht="15.5" x14ac:dyDescent="0.35">
      <c r="A2" s="106"/>
      <c r="B2" s="61"/>
      <c r="C2" s="60"/>
      <c r="D2" s="61"/>
      <c r="E2" s="60"/>
    </row>
    <row r="3" spans="1:5" ht="15" customHeight="1" x14ac:dyDescent="0.35">
      <c r="A3" s="106" t="s">
        <v>10</v>
      </c>
      <c r="B3" s="106"/>
      <c r="C3" s="106"/>
      <c r="D3" s="106"/>
      <c r="E3" s="60"/>
    </row>
    <row r="4" spans="1:5" ht="15" thickBot="1" x14ac:dyDescent="0.4">
      <c r="A4" s="61"/>
      <c r="B4" s="61"/>
      <c r="C4" s="60"/>
      <c r="D4" s="61"/>
      <c r="E4" s="60"/>
    </row>
    <row r="5" spans="1:5" ht="49.5" customHeight="1" x14ac:dyDescent="0.35">
      <c r="A5" s="107"/>
      <c r="B5" s="108" t="s">
        <v>11</v>
      </c>
      <c r="C5" s="87" t="s">
        <v>12</v>
      </c>
      <c r="D5" s="87" t="s">
        <v>13</v>
      </c>
      <c r="E5" s="88" t="s">
        <v>55</v>
      </c>
    </row>
    <row r="6" spans="1:5" ht="80" customHeight="1" x14ac:dyDescent="0.35">
      <c r="A6" s="82">
        <v>1</v>
      </c>
      <c r="B6" s="83" t="s">
        <v>14</v>
      </c>
      <c r="C6" s="43"/>
      <c r="D6" s="29"/>
      <c r="E6" s="81">
        <f>IF(C6="Met", 1, 0)</f>
        <v>0</v>
      </c>
    </row>
    <row r="7" spans="1:5" ht="120" customHeight="1" x14ac:dyDescent="0.35">
      <c r="A7" s="82">
        <v>2</v>
      </c>
      <c r="B7" s="83" t="s">
        <v>15</v>
      </c>
      <c r="C7" s="28"/>
      <c r="D7" s="29"/>
      <c r="E7" s="81">
        <f t="shared" ref="E7:E10" si="0">IF(C7="Met", 1, 0)</f>
        <v>0</v>
      </c>
    </row>
    <row r="8" spans="1:5" ht="50.15" customHeight="1" x14ac:dyDescent="0.35">
      <c r="A8" s="82">
        <v>3</v>
      </c>
      <c r="B8" s="83" t="s">
        <v>278</v>
      </c>
      <c r="C8" s="28"/>
      <c r="D8" s="29"/>
      <c r="E8" s="81">
        <f t="shared" si="0"/>
        <v>0</v>
      </c>
    </row>
    <row r="9" spans="1:5" ht="50.15" customHeight="1" x14ac:dyDescent="0.35">
      <c r="A9" s="82">
        <v>4</v>
      </c>
      <c r="B9" s="83" t="s">
        <v>16</v>
      </c>
      <c r="C9" s="28"/>
      <c r="D9" s="29"/>
      <c r="E9" s="81">
        <f t="shared" si="0"/>
        <v>0</v>
      </c>
    </row>
    <row r="10" spans="1:5" ht="50.15" customHeight="1" x14ac:dyDescent="0.35">
      <c r="A10" s="82">
        <v>5</v>
      </c>
      <c r="B10" s="83" t="s">
        <v>17</v>
      </c>
      <c r="C10" s="28"/>
      <c r="D10" s="29"/>
      <c r="E10" s="81">
        <f t="shared" si="0"/>
        <v>0</v>
      </c>
    </row>
    <row r="11" spans="1:5" s="4" customFormat="1" ht="15" customHeight="1" x14ac:dyDescent="0.35">
      <c r="A11" s="63"/>
      <c r="B11" s="64"/>
      <c r="C11" s="64"/>
      <c r="D11" s="65" t="s">
        <v>18</v>
      </c>
      <c r="E11" s="66">
        <f>SUM(E6:E10)</f>
        <v>0</v>
      </c>
    </row>
    <row r="12" spans="1:5" s="4" customFormat="1" ht="15" customHeight="1" thickBot="1" x14ac:dyDescent="0.4">
      <c r="A12" s="67"/>
      <c r="B12" s="68"/>
      <c r="C12" s="68"/>
      <c r="D12" s="69"/>
      <c r="E12" s="95" t="s">
        <v>19</v>
      </c>
    </row>
    <row r="13" spans="1:5" ht="15" thickBot="1" x14ac:dyDescent="0.4">
      <c r="A13" s="101"/>
      <c r="B13" s="101"/>
      <c r="C13" s="102"/>
      <c r="D13" s="101"/>
      <c r="E13" s="60"/>
    </row>
    <row r="14" spans="1:5" ht="30" customHeight="1" x14ac:dyDescent="0.35">
      <c r="A14" s="103"/>
      <c r="B14" s="86" t="s">
        <v>20</v>
      </c>
      <c r="C14" s="87" t="s">
        <v>12</v>
      </c>
      <c r="D14" s="87" t="s">
        <v>13</v>
      </c>
      <c r="E14" s="88" t="s">
        <v>55</v>
      </c>
    </row>
    <row r="15" spans="1:5" ht="80.150000000000006" customHeight="1" x14ac:dyDescent="0.35">
      <c r="A15" s="82">
        <v>1</v>
      </c>
      <c r="B15" s="83" t="s">
        <v>21</v>
      </c>
      <c r="C15" s="28"/>
      <c r="D15" s="29"/>
      <c r="E15" s="81">
        <f>IF(C15="Met", 1, 0)</f>
        <v>0</v>
      </c>
    </row>
    <row r="16" spans="1:5" ht="50.15" customHeight="1" x14ac:dyDescent="0.35">
      <c r="A16" s="82">
        <v>2</v>
      </c>
      <c r="B16" s="83" t="s">
        <v>22</v>
      </c>
      <c r="C16" s="28"/>
      <c r="D16" s="29"/>
      <c r="E16" s="81">
        <f t="shared" ref="E16:E17" si="1">IF(C16="Met", 1, 0)</f>
        <v>0</v>
      </c>
    </row>
    <row r="17" spans="1:5" ht="50.15" customHeight="1" x14ac:dyDescent="0.35">
      <c r="A17" s="82">
        <v>3</v>
      </c>
      <c r="B17" s="83" t="s">
        <v>23</v>
      </c>
      <c r="C17" s="28"/>
      <c r="D17" s="29"/>
      <c r="E17" s="81">
        <f t="shared" si="1"/>
        <v>0</v>
      </c>
    </row>
    <row r="18" spans="1:5" s="4" customFormat="1" ht="15" customHeight="1" x14ac:dyDescent="0.35">
      <c r="A18" s="63"/>
      <c r="B18" s="64"/>
      <c r="C18" s="64"/>
      <c r="D18" s="65" t="s">
        <v>24</v>
      </c>
      <c r="E18" s="66">
        <f>SUM(E15:E17)</f>
        <v>0</v>
      </c>
    </row>
    <row r="19" spans="1:5" s="4" customFormat="1" ht="15" customHeight="1" thickBot="1" x14ac:dyDescent="0.4">
      <c r="A19" s="67"/>
      <c r="B19" s="68"/>
      <c r="C19" s="68"/>
      <c r="D19" s="69"/>
      <c r="E19" s="70" t="s">
        <v>25</v>
      </c>
    </row>
    <row r="20" spans="1:5" ht="15" thickBot="1" x14ac:dyDescent="0.4">
      <c r="A20" s="61"/>
      <c r="B20" s="61"/>
      <c r="C20" s="60"/>
      <c r="D20" s="61"/>
      <c r="E20" s="60"/>
    </row>
    <row r="21" spans="1:5" ht="100" customHeight="1" x14ac:dyDescent="0.35">
      <c r="A21" s="85"/>
      <c r="B21" s="86" t="s">
        <v>26</v>
      </c>
      <c r="C21" s="87" t="s">
        <v>12</v>
      </c>
      <c r="D21" s="87" t="s">
        <v>13</v>
      </c>
      <c r="E21" s="88" t="s">
        <v>55</v>
      </c>
    </row>
    <row r="22" spans="1:5" ht="50.15" customHeight="1" x14ac:dyDescent="0.35">
      <c r="A22" s="82">
        <v>1</v>
      </c>
      <c r="B22" s="83" t="s">
        <v>29</v>
      </c>
      <c r="C22" s="26"/>
      <c r="D22" s="27"/>
      <c r="E22" s="81">
        <f>IF(C22="Met", 1, 0)</f>
        <v>0</v>
      </c>
    </row>
    <row r="23" spans="1:5" ht="50.15" customHeight="1" x14ac:dyDescent="0.35">
      <c r="A23" s="82">
        <v>2</v>
      </c>
      <c r="B23" s="83" t="s">
        <v>27</v>
      </c>
      <c r="C23" s="26"/>
      <c r="D23" s="27"/>
      <c r="E23" s="81">
        <f t="shared" ref="E23:E24" si="2">IF(C23="Met", 1, 0)</f>
        <v>0</v>
      </c>
    </row>
    <row r="24" spans="1:5" ht="50.15" customHeight="1" x14ac:dyDescent="0.35">
      <c r="A24" s="82">
        <v>3</v>
      </c>
      <c r="B24" s="83" t="s">
        <v>30</v>
      </c>
      <c r="C24" s="26"/>
      <c r="D24" s="27"/>
      <c r="E24" s="81">
        <f t="shared" si="2"/>
        <v>0</v>
      </c>
    </row>
    <row r="25" spans="1:5" s="4" customFormat="1" ht="15" customHeight="1" x14ac:dyDescent="0.35">
      <c r="A25" s="63"/>
      <c r="B25" s="96"/>
      <c r="C25" s="96"/>
      <c r="D25" s="97" t="s">
        <v>28</v>
      </c>
      <c r="E25" s="66">
        <f>SUM(E22:E24)</f>
        <v>0</v>
      </c>
    </row>
    <row r="26" spans="1:5" s="4" customFormat="1" ht="15" customHeight="1" thickBot="1" x14ac:dyDescent="0.4">
      <c r="A26" s="98"/>
      <c r="B26" s="99"/>
      <c r="C26" s="99"/>
      <c r="D26" s="100"/>
      <c r="E26" s="70" t="s">
        <v>25</v>
      </c>
    </row>
    <row r="27" spans="1:5" ht="15" thickBot="1" x14ac:dyDescent="0.4">
      <c r="A27" s="61"/>
      <c r="B27" s="61"/>
      <c r="C27" s="60"/>
      <c r="D27" s="61"/>
      <c r="E27" s="60"/>
    </row>
    <row r="28" spans="1:5" ht="80" customHeight="1" x14ac:dyDescent="0.35">
      <c r="A28" s="85"/>
      <c r="B28" s="86" t="s">
        <v>292</v>
      </c>
      <c r="C28" s="87" t="s">
        <v>12</v>
      </c>
      <c r="D28" s="87" t="s">
        <v>13</v>
      </c>
      <c r="E28" s="88" t="s">
        <v>55</v>
      </c>
    </row>
    <row r="29" spans="1:5" ht="50.15" customHeight="1" x14ac:dyDescent="0.35">
      <c r="A29" s="82">
        <v>1</v>
      </c>
      <c r="B29" s="83" t="s">
        <v>31</v>
      </c>
      <c r="C29" s="26"/>
      <c r="D29" s="27"/>
      <c r="E29" s="81">
        <f>IF(C29="Met", 1, 0)</f>
        <v>0</v>
      </c>
    </row>
    <row r="30" spans="1:5" ht="80.150000000000006" customHeight="1" x14ac:dyDescent="0.35">
      <c r="A30" s="82">
        <v>2</v>
      </c>
      <c r="B30" s="83" t="s">
        <v>32</v>
      </c>
      <c r="C30" s="26"/>
      <c r="D30" s="27"/>
      <c r="E30" s="81">
        <f t="shared" ref="E30:E35" si="3">IF(C30="Met", 1, 0)</f>
        <v>0</v>
      </c>
    </row>
    <row r="31" spans="1:5" ht="50.15" customHeight="1" x14ac:dyDescent="0.35">
      <c r="A31" s="82">
        <v>3</v>
      </c>
      <c r="B31" s="83" t="s">
        <v>33</v>
      </c>
      <c r="C31" s="26"/>
      <c r="D31" s="27"/>
      <c r="E31" s="81">
        <f t="shared" si="3"/>
        <v>0</v>
      </c>
    </row>
    <row r="32" spans="1:5" ht="50.15" customHeight="1" x14ac:dyDescent="0.35">
      <c r="A32" s="82">
        <v>4</v>
      </c>
      <c r="B32" s="83" t="s">
        <v>34</v>
      </c>
      <c r="C32" s="26"/>
      <c r="D32" s="27"/>
      <c r="E32" s="81">
        <f t="shared" si="3"/>
        <v>0</v>
      </c>
    </row>
    <row r="33" spans="1:5" ht="80" customHeight="1" x14ac:dyDescent="0.35">
      <c r="A33" s="82">
        <v>5</v>
      </c>
      <c r="B33" s="83" t="s">
        <v>35</v>
      </c>
      <c r="C33" s="26"/>
      <c r="D33" s="27"/>
      <c r="E33" s="81">
        <f t="shared" si="3"/>
        <v>0</v>
      </c>
    </row>
    <row r="34" spans="1:5" ht="80" customHeight="1" x14ac:dyDescent="0.35">
      <c r="A34" s="82">
        <v>6</v>
      </c>
      <c r="B34" s="83" t="s">
        <v>36</v>
      </c>
      <c r="C34" s="26"/>
      <c r="D34" s="27"/>
      <c r="E34" s="81">
        <f t="shared" si="3"/>
        <v>0</v>
      </c>
    </row>
    <row r="35" spans="1:5" ht="50.15" customHeight="1" x14ac:dyDescent="0.35">
      <c r="A35" s="82">
        <v>7</v>
      </c>
      <c r="B35" s="83" t="s">
        <v>37</v>
      </c>
      <c r="C35" s="26"/>
      <c r="D35" s="27"/>
      <c r="E35" s="81">
        <f t="shared" si="3"/>
        <v>0</v>
      </c>
    </row>
    <row r="36" spans="1:5" s="4" customFormat="1" ht="15" customHeight="1" x14ac:dyDescent="0.35">
      <c r="A36" s="63"/>
      <c r="B36" s="89"/>
      <c r="C36" s="89"/>
      <c r="D36" s="90" t="s">
        <v>48</v>
      </c>
      <c r="E36" s="91">
        <f>SUM(E29:E35)</f>
        <v>0</v>
      </c>
    </row>
    <row r="37" spans="1:5" s="4" customFormat="1" ht="15" customHeight="1" thickBot="1" x14ac:dyDescent="0.4">
      <c r="A37" s="92"/>
      <c r="B37" s="93"/>
      <c r="C37" s="93"/>
      <c r="D37" s="94"/>
      <c r="E37" s="95" t="s">
        <v>49</v>
      </c>
    </row>
    <row r="38" spans="1:5" ht="15" thickBot="1" x14ac:dyDescent="0.4">
      <c r="A38" s="61"/>
      <c r="B38" s="61"/>
      <c r="C38" s="60"/>
      <c r="D38" s="61"/>
      <c r="E38" s="60"/>
    </row>
    <row r="39" spans="1:5" ht="40" customHeight="1" x14ac:dyDescent="0.35">
      <c r="A39" s="85"/>
      <c r="B39" s="86" t="s">
        <v>38</v>
      </c>
      <c r="C39" s="87" t="s">
        <v>12</v>
      </c>
      <c r="D39" s="87" t="s">
        <v>13</v>
      </c>
      <c r="E39" s="88" t="s">
        <v>55</v>
      </c>
    </row>
    <row r="40" spans="1:5" ht="50.15" customHeight="1" x14ac:dyDescent="0.35">
      <c r="A40" s="82">
        <v>1</v>
      </c>
      <c r="B40" s="83" t="s">
        <v>39</v>
      </c>
      <c r="C40" s="26"/>
      <c r="D40" s="27"/>
      <c r="E40" s="81">
        <f>IF(C40="Met", 1, 0)</f>
        <v>0</v>
      </c>
    </row>
    <row r="41" spans="1:5" ht="80" customHeight="1" x14ac:dyDescent="0.35">
      <c r="A41" s="82">
        <v>2</v>
      </c>
      <c r="B41" s="83" t="s">
        <v>40</v>
      </c>
      <c r="C41" s="26"/>
      <c r="D41" s="27"/>
      <c r="E41" s="81">
        <f t="shared" ref="E41:E43" si="4">IF(C41="Met", 1, 0)</f>
        <v>0</v>
      </c>
    </row>
    <row r="42" spans="1:5" ht="80" customHeight="1" x14ac:dyDescent="0.35">
      <c r="A42" s="82">
        <v>3</v>
      </c>
      <c r="B42" s="83" t="s">
        <v>41</v>
      </c>
      <c r="C42" s="26"/>
      <c r="D42" s="27"/>
      <c r="E42" s="81">
        <f t="shared" si="4"/>
        <v>0</v>
      </c>
    </row>
    <row r="43" spans="1:5" ht="50.15" customHeight="1" x14ac:dyDescent="0.35">
      <c r="A43" s="82">
        <v>4</v>
      </c>
      <c r="B43" s="83" t="s">
        <v>42</v>
      </c>
      <c r="C43" s="26"/>
      <c r="D43" s="27"/>
      <c r="E43" s="81">
        <f t="shared" si="4"/>
        <v>0</v>
      </c>
    </row>
    <row r="44" spans="1:5" s="4" customFormat="1" ht="15" customHeight="1" x14ac:dyDescent="0.35">
      <c r="A44" s="63"/>
      <c r="B44" s="64"/>
      <c r="C44" s="64"/>
      <c r="D44" s="65" t="s">
        <v>46</v>
      </c>
      <c r="E44" s="66">
        <f>SUM(E40:E43)</f>
        <v>0</v>
      </c>
    </row>
    <row r="45" spans="1:5" s="4" customFormat="1" ht="15" customHeight="1" thickBot="1" x14ac:dyDescent="0.4">
      <c r="A45" s="67"/>
      <c r="B45" s="68"/>
      <c r="C45" s="68"/>
      <c r="D45" s="69"/>
      <c r="E45" s="70" t="s">
        <v>47</v>
      </c>
    </row>
    <row r="46" spans="1:5" ht="15" thickBot="1" x14ac:dyDescent="0.4">
      <c r="A46" s="61"/>
      <c r="B46" s="61"/>
      <c r="C46" s="60"/>
      <c r="D46" s="61"/>
      <c r="E46" s="60"/>
    </row>
    <row r="47" spans="1:5" ht="60" customHeight="1" x14ac:dyDescent="0.35">
      <c r="A47" s="85"/>
      <c r="B47" s="86" t="s">
        <v>43</v>
      </c>
      <c r="C47" s="87" t="s">
        <v>12</v>
      </c>
      <c r="D47" s="87" t="s">
        <v>13</v>
      </c>
      <c r="E47" s="88" t="s">
        <v>55</v>
      </c>
    </row>
    <row r="48" spans="1:5" ht="80" customHeight="1" x14ac:dyDescent="0.35">
      <c r="A48" s="82">
        <v>1</v>
      </c>
      <c r="B48" s="83" t="s">
        <v>290</v>
      </c>
      <c r="C48" s="28"/>
      <c r="D48" s="27"/>
      <c r="E48" s="81">
        <f>IF(C48="Met", 1, 0)</f>
        <v>0</v>
      </c>
    </row>
    <row r="49" spans="1:5" ht="100" customHeight="1" x14ac:dyDescent="0.35">
      <c r="A49" s="82">
        <v>2</v>
      </c>
      <c r="B49" s="83" t="s">
        <v>291</v>
      </c>
      <c r="C49" s="28"/>
      <c r="D49" s="27"/>
      <c r="E49" s="81">
        <f>IF(C49="Met", 1, 0)</f>
        <v>0</v>
      </c>
    </row>
    <row r="50" spans="1:5" ht="50" customHeight="1" x14ac:dyDescent="0.35">
      <c r="A50" s="84">
        <v>5</v>
      </c>
      <c r="B50" s="83" t="s">
        <v>44</v>
      </c>
      <c r="C50" s="28"/>
      <c r="D50" s="27"/>
      <c r="E50" s="81">
        <f>IF(C50="Met", 1, 0)</f>
        <v>0</v>
      </c>
    </row>
    <row r="51" spans="1:5" s="4" customFormat="1" ht="15" customHeight="1" x14ac:dyDescent="0.35">
      <c r="A51" s="63"/>
      <c r="B51" s="64"/>
      <c r="C51" s="64"/>
      <c r="D51" s="65" t="s">
        <v>45</v>
      </c>
      <c r="E51" s="66">
        <f>SUM(E48:E50)</f>
        <v>0</v>
      </c>
    </row>
    <row r="52" spans="1:5" s="4" customFormat="1" ht="15" customHeight="1" thickBot="1" x14ac:dyDescent="0.4">
      <c r="A52" s="67"/>
      <c r="B52" s="68"/>
      <c r="C52" s="68"/>
      <c r="D52" s="69"/>
      <c r="E52" s="70" t="s">
        <v>25</v>
      </c>
    </row>
    <row r="53" spans="1:5" x14ac:dyDescent="0.35">
      <c r="A53" s="61"/>
      <c r="B53" s="61"/>
      <c r="C53" s="60"/>
      <c r="D53" s="61"/>
      <c r="E53" s="60"/>
    </row>
    <row r="54" spans="1:5" ht="15.5" x14ac:dyDescent="0.35">
      <c r="A54" s="61"/>
      <c r="B54" s="71" t="s">
        <v>50</v>
      </c>
      <c r="C54" s="71"/>
      <c r="D54" s="71"/>
      <c r="E54" s="60"/>
    </row>
    <row r="55" spans="1:5" ht="15" customHeight="1" thickBot="1" x14ac:dyDescent="0.4">
      <c r="A55" s="61"/>
      <c r="B55" s="72"/>
      <c r="C55" s="73"/>
      <c r="D55" s="73"/>
      <c r="E55" s="60"/>
    </row>
    <row r="56" spans="1:5" ht="15.5" x14ac:dyDescent="0.35">
      <c r="A56" s="61"/>
      <c r="B56" s="74" t="s">
        <v>51</v>
      </c>
      <c r="C56" s="75" t="s">
        <v>1</v>
      </c>
      <c r="D56" s="76"/>
      <c r="E56" s="60"/>
    </row>
    <row r="57" spans="1:5" ht="15.5" x14ac:dyDescent="0.35">
      <c r="A57" s="61"/>
      <c r="B57" s="77">
        <f>SUM(E11+E18+E25+E36+E44+E51)</f>
        <v>0</v>
      </c>
      <c r="C57" s="78" t="s">
        <v>283</v>
      </c>
      <c r="D57" s="79"/>
      <c r="E57" s="60"/>
    </row>
    <row r="58" spans="1:5" x14ac:dyDescent="0.35">
      <c r="A58" s="61"/>
      <c r="B58" s="80" t="s">
        <v>282</v>
      </c>
      <c r="C58" s="78" t="s">
        <v>284</v>
      </c>
      <c r="D58" s="79"/>
      <c r="E58" s="60"/>
    </row>
    <row r="59" spans="1:5" ht="50" customHeight="1" thickBot="1" x14ac:dyDescent="0.4">
      <c r="A59" s="61"/>
      <c r="B59" s="62" t="s">
        <v>2</v>
      </c>
      <c r="C59" s="50"/>
      <c r="D59" s="59"/>
      <c r="E59" s="60"/>
    </row>
  </sheetData>
  <sheetProtection algorithmName="SHA-512" hashValue="hUWJuu6ul9TUgZu312+6WB6WTkxZySUCtbtHYkyUIrVE6ahzMmbTqBT5Vc6/OWj1Vzz8ff4bFJbQKAsiQm9Tog==" saltValue="wx8bqdqVYBdVqOK3S1MRcw==" spinCount="100000" sheet="1" formatCells="0" formatColumns="0"/>
  <conditionalFormatting sqref="D6">
    <cfRule type="expression" dxfId="0" priority="1">
      <formula>C6="Met"=1</formula>
    </cfRule>
  </conditionalFormatting>
  <dataValidations count="2">
    <dataValidation type="list" allowBlank="1" showInputMessage="1" showErrorMessage="1" sqref="C6:C10 C15:C17 C22:C24 C40:C43 C29:C35 C48:C50" xr:uid="{00000000-0002-0000-0200-000000000000}">
      <formula1>"Met, Not met"</formula1>
    </dataValidation>
    <dataValidation type="list" allowBlank="1" showInputMessage="1" showErrorMessage="1" sqref="C59" xr:uid="{00000000-0002-0000-0200-000001000000}">
      <formula1>"20-25 points = program moves to Phase 2, 0-19 points = program doesn't move to Phase 2"</formula1>
    </dataValidation>
  </dataValidations>
  <pageMargins left="0.7" right="0.7" top="0.75" bottom="0.75" header="0.3" footer="0.3"/>
  <pageSetup scale="78" orientation="landscape" horizontalDpi="4294967293" verticalDpi="4294967293" r:id="rId1"/>
  <headerFooter>
    <oddFooter>&amp;LJanuary 2020&amp;CCore Program Review&amp;RPhase 1</oddFooter>
  </headerFooter>
  <rowBreaks count="4" manualBreakCount="4">
    <brk id="13" max="16383" man="1"/>
    <brk id="27" max="16383" man="1"/>
    <brk id="38" max="16383" man="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0"/>
  <sheetViews>
    <sheetView topLeftCell="A46" zoomScaleNormal="100" workbookViewId="0">
      <selection activeCell="B55" sqref="B55"/>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ht="18.5" x14ac:dyDescent="0.35">
      <c r="A1" s="105" t="s">
        <v>9</v>
      </c>
      <c r="B1" s="105"/>
      <c r="C1" s="140"/>
      <c r="D1" s="105"/>
      <c r="E1" s="105"/>
    </row>
    <row r="2" spans="1:5" ht="15.5" x14ac:dyDescent="0.35">
      <c r="A2" s="141"/>
      <c r="B2" s="61"/>
      <c r="C2" s="60"/>
      <c r="D2" s="61"/>
      <c r="E2" s="60"/>
    </row>
    <row r="3" spans="1:5" ht="15.5" x14ac:dyDescent="0.35">
      <c r="A3" s="142" t="s">
        <v>52</v>
      </c>
      <c r="B3" s="142"/>
      <c r="C3" s="143"/>
      <c r="D3" s="142"/>
      <c r="E3" s="142"/>
    </row>
    <row r="4" spans="1:5" x14ac:dyDescent="0.35">
      <c r="A4" s="61"/>
      <c r="B4" s="61"/>
      <c r="C4" s="60"/>
      <c r="D4" s="61"/>
      <c r="E4" s="60"/>
    </row>
    <row r="5" spans="1:5" ht="18.5" x14ac:dyDescent="0.45">
      <c r="A5" s="144" t="s">
        <v>0</v>
      </c>
      <c r="B5" s="144"/>
      <c r="C5" s="145"/>
      <c r="D5" s="144"/>
      <c r="E5" s="144"/>
    </row>
    <row r="6" spans="1:5" ht="15" thickBot="1" x14ac:dyDescent="0.4">
      <c r="A6" s="61"/>
      <c r="B6" s="61"/>
      <c r="C6" s="60"/>
      <c r="D6" s="61"/>
      <c r="E6" s="60"/>
    </row>
    <row r="7" spans="1:5" ht="30" customHeight="1" x14ac:dyDescent="0.35">
      <c r="A7" s="135"/>
      <c r="B7" s="86" t="s">
        <v>53</v>
      </c>
      <c r="C7" s="87"/>
      <c r="D7" s="86"/>
      <c r="E7" s="136"/>
    </row>
    <row r="8" spans="1:5" ht="30" customHeight="1" x14ac:dyDescent="0.35">
      <c r="A8" s="137"/>
      <c r="B8" s="138" t="s">
        <v>54</v>
      </c>
      <c r="C8" s="129" t="s">
        <v>12</v>
      </c>
      <c r="D8" s="129" t="s">
        <v>13</v>
      </c>
      <c r="E8" s="130" t="s">
        <v>55</v>
      </c>
    </row>
    <row r="9" spans="1:5" ht="100" customHeight="1" x14ac:dyDescent="0.35">
      <c r="A9" s="82">
        <v>1</v>
      </c>
      <c r="B9" s="83" t="s">
        <v>56</v>
      </c>
      <c r="C9" s="28"/>
      <c r="D9" s="25"/>
      <c r="E9" s="113">
        <f>IF(C9="Fully met", 1, IF(C9="Partially met",0.5, 0))</f>
        <v>0</v>
      </c>
    </row>
    <row r="10" spans="1:5" ht="80.150000000000006" customHeight="1" x14ac:dyDescent="0.35">
      <c r="A10" s="82">
        <v>2</v>
      </c>
      <c r="B10" s="83" t="s">
        <v>57</v>
      </c>
      <c r="C10" s="28"/>
      <c r="D10" s="25"/>
      <c r="E10" s="113">
        <f t="shared" ref="E10:E20" si="0">IF(C10="Fully met", 1, IF(C10="Partially met",0.5, 0))</f>
        <v>0</v>
      </c>
    </row>
    <row r="11" spans="1:5" ht="80" customHeight="1" x14ac:dyDescent="0.35">
      <c r="A11" s="82">
        <v>3</v>
      </c>
      <c r="B11" s="139" t="s">
        <v>262</v>
      </c>
      <c r="C11" s="28"/>
      <c r="D11" s="25"/>
      <c r="E11" s="113">
        <f t="shared" si="0"/>
        <v>0</v>
      </c>
    </row>
    <row r="12" spans="1:5" ht="50.15" customHeight="1" x14ac:dyDescent="0.35">
      <c r="A12" s="82">
        <v>4</v>
      </c>
      <c r="B12" s="83" t="s">
        <v>58</v>
      </c>
      <c r="C12" s="28"/>
      <c r="D12" s="25"/>
      <c r="E12" s="113">
        <f t="shared" si="0"/>
        <v>0</v>
      </c>
    </row>
    <row r="13" spans="1:5" ht="50.15" customHeight="1" x14ac:dyDescent="0.35">
      <c r="A13" s="82">
        <v>5</v>
      </c>
      <c r="B13" s="83" t="s">
        <v>59</v>
      </c>
      <c r="C13" s="28"/>
      <c r="D13" s="25"/>
      <c r="E13" s="113">
        <f t="shared" si="0"/>
        <v>0</v>
      </c>
    </row>
    <row r="14" spans="1:5" ht="50.15" customHeight="1" x14ac:dyDescent="0.35">
      <c r="A14" s="82">
        <v>6</v>
      </c>
      <c r="B14" s="83" t="s">
        <v>60</v>
      </c>
      <c r="C14" s="28"/>
      <c r="D14" s="25"/>
      <c r="E14" s="113">
        <f t="shared" si="0"/>
        <v>0</v>
      </c>
    </row>
    <row r="15" spans="1:5" ht="50.15" customHeight="1" x14ac:dyDescent="0.35">
      <c r="A15" s="82">
        <v>7</v>
      </c>
      <c r="B15" s="83" t="s">
        <v>61</v>
      </c>
      <c r="C15" s="28"/>
      <c r="D15" s="25"/>
      <c r="E15" s="113">
        <f t="shared" si="0"/>
        <v>0</v>
      </c>
    </row>
    <row r="16" spans="1:5" ht="50.15" customHeight="1" x14ac:dyDescent="0.35">
      <c r="A16" s="82">
        <v>8</v>
      </c>
      <c r="B16" s="83" t="s">
        <v>62</v>
      </c>
      <c r="C16" s="28"/>
      <c r="D16" s="25"/>
      <c r="E16" s="113">
        <f t="shared" si="0"/>
        <v>0</v>
      </c>
    </row>
    <row r="17" spans="1:5" ht="50.15" customHeight="1" x14ac:dyDescent="0.35">
      <c r="A17" s="82">
        <v>9</v>
      </c>
      <c r="B17" s="83" t="s">
        <v>63</v>
      </c>
      <c r="C17" s="28"/>
      <c r="D17" s="25"/>
      <c r="E17" s="113">
        <f t="shared" si="0"/>
        <v>0</v>
      </c>
    </row>
    <row r="18" spans="1:5" ht="50.15" customHeight="1" x14ac:dyDescent="0.35">
      <c r="A18" s="82">
        <v>10</v>
      </c>
      <c r="B18" s="83" t="s">
        <v>64</v>
      </c>
      <c r="C18" s="28"/>
      <c r="D18" s="25"/>
      <c r="E18" s="113">
        <f t="shared" si="0"/>
        <v>0</v>
      </c>
    </row>
    <row r="19" spans="1:5" ht="50.15" customHeight="1" x14ac:dyDescent="0.35">
      <c r="A19" s="82">
        <v>11</v>
      </c>
      <c r="B19" s="83" t="s">
        <v>65</v>
      </c>
      <c r="C19" s="28"/>
      <c r="D19" s="25"/>
      <c r="E19" s="113">
        <f t="shared" si="0"/>
        <v>0</v>
      </c>
    </row>
    <row r="20" spans="1:5" ht="50.15" customHeight="1" x14ac:dyDescent="0.35">
      <c r="A20" s="82">
        <v>12</v>
      </c>
      <c r="B20" s="83" t="s">
        <v>66</v>
      </c>
      <c r="C20" s="28"/>
      <c r="D20" s="25"/>
      <c r="E20" s="113">
        <f t="shared" si="0"/>
        <v>0</v>
      </c>
    </row>
    <row r="21" spans="1:5" s="4" customFormat="1" ht="15.65" customHeight="1" x14ac:dyDescent="0.35">
      <c r="A21" s="114"/>
      <c r="B21" s="115"/>
      <c r="C21" s="116"/>
      <c r="D21" s="117" t="s">
        <v>67</v>
      </c>
      <c r="E21" s="66">
        <f>SUM(E9:E20)</f>
        <v>0</v>
      </c>
    </row>
    <row r="22" spans="1:5" ht="14.5" customHeight="1" thickBot="1" x14ac:dyDescent="0.4">
      <c r="A22" s="118"/>
      <c r="B22" s="119"/>
      <c r="C22" s="120"/>
      <c r="D22" s="121"/>
      <c r="E22" s="112" t="s">
        <v>68</v>
      </c>
    </row>
    <row r="23" spans="1:5" ht="15" thickBot="1" x14ac:dyDescent="0.4">
      <c r="A23" s="61"/>
      <c r="B23" s="61"/>
      <c r="C23" s="60"/>
      <c r="D23" s="61"/>
      <c r="E23" s="60"/>
    </row>
    <row r="24" spans="1:5" ht="30" customHeight="1" x14ac:dyDescent="0.35">
      <c r="A24" s="135"/>
      <c r="B24" s="86" t="s">
        <v>69</v>
      </c>
      <c r="C24" s="87"/>
      <c r="D24" s="86"/>
      <c r="E24" s="136"/>
    </row>
    <row r="25" spans="1:5" ht="30" customHeight="1" x14ac:dyDescent="0.35">
      <c r="A25" s="137"/>
      <c r="B25" s="138" t="s">
        <v>54</v>
      </c>
      <c r="C25" s="129" t="s">
        <v>12</v>
      </c>
      <c r="D25" s="129" t="s">
        <v>13</v>
      </c>
      <c r="E25" s="130" t="s">
        <v>55</v>
      </c>
    </row>
    <row r="26" spans="1:5" ht="50.15" customHeight="1" x14ac:dyDescent="0.35">
      <c r="A26" s="82">
        <v>1</v>
      </c>
      <c r="B26" s="132" t="s">
        <v>70</v>
      </c>
      <c r="C26" s="28"/>
      <c r="D26" s="25"/>
      <c r="E26" s="113">
        <f>IF(C26="Fully met", 1, IF(C26="Partially met",0.5, 0))</f>
        <v>0</v>
      </c>
    </row>
    <row r="27" spans="1:5" ht="150" customHeight="1" x14ac:dyDescent="0.35">
      <c r="A27" s="133">
        <v>2</v>
      </c>
      <c r="B27" s="83" t="s">
        <v>293</v>
      </c>
      <c r="C27" s="36"/>
      <c r="D27" s="38"/>
      <c r="E27" s="131">
        <f t="shared" ref="E27" si="1">IF(C27="Fully met", 1, IF(C27="Partially met",0.5, 0))</f>
        <v>0</v>
      </c>
    </row>
    <row r="28" spans="1:5" ht="100" customHeight="1" x14ac:dyDescent="0.35">
      <c r="A28" s="82">
        <v>3</v>
      </c>
      <c r="B28" s="134" t="s">
        <v>71</v>
      </c>
      <c r="C28" s="28"/>
      <c r="D28" s="25"/>
      <c r="E28" s="113">
        <f>IF(C28="Fully met", 1, IF(C28="Partially met",0.5, 0))</f>
        <v>0</v>
      </c>
    </row>
    <row r="29" spans="1:5" ht="50.15" customHeight="1" x14ac:dyDescent="0.35">
      <c r="A29" s="82">
        <v>4</v>
      </c>
      <c r="B29" s="83" t="s">
        <v>72</v>
      </c>
      <c r="C29" s="28"/>
      <c r="D29" s="25"/>
      <c r="E29" s="113">
        <f t="shared" ref="E29:E48" si="2">IF(C29="Fully met", 1, IF(C29="Partially met",0.5, 0))</f>
        <v>0</v>
      </c>
    </row>
    <row r="30" spans="1:5" ht="50.15" customHeight="1" x14ac:dyDescent="0.35">
      <c r="A30" s="82">
        <v>5</v>
      </c>
      <c r="B30" s="83" t="s">
        <v>73</v>
      </c>
      <c r="C30" s="28"/>
      <c r="D30" s="25"/>
      <c r="E30" s="113">
        <f t="shared" si="2"/>
        <v>0</v>
      </c>
    </row>
    <row r="31" spans="1:5" ht="50.15" customHeight="1" x14ac:dyDescent="0.35">
      <c r="A31" s="82">
        <v>6</v>
      </c>
      <c r="B31" s="83" t="s">
        <v>74</v>
      </c>
      <c r="C31" s="28"/>
      <c r="D31" s="25"/>
      <c r="E31" s="113">
        <f t="shared" si="2"/>
        <v>0</v>
      </c>
    </row>
    <row r="32" spans="1:5" ht="50.15" customHeight="1" x14ac:dyDescent="0.35">
      <c r="A32" s="82">
        <v>7</v>
      </c>
      <c r="B32" s="83" t="s">
        <v>75</v>
      </c>
      <c r="C32" s="28"/>
      <c r="D32" s="25"/>
      <c r="E32" s="113">
        <f t="shared" si="2"/>
        <v>0</v>
      </c>
    </row>
    <row r="33" spans="1:5" ht="50.15" customHeight="1" x14ac:dyDescent="0.35">
      <c r="A33" s="82">
        <v>8</v>
      </c>
      <c r="B33" s="83" t="s">
        <v>76</v>
      </c>
      <c r="C33" s="28"/>
      <c r="D33" s="25"/>
      <c r="E33" s="113">
        <f t="shared" si="2"/>
        <v>0</v>
      </c>
    </row>
    <row r="34" spans="1:5" ht="50.15" customHeight="1" x14ac:dyDescent="0.35">
      <c r="A34" s="82">
        <v>9</v>
      </c>
      <c r="B34" s="83" t="s">
        <v>109</v>
      </c>
      <c r="C34" s="28"/>
      <c r="D34" s="25"/>
      <c r="E34" s="113">
        <f t="shared" si="2"/>
        <v>0</v>
      </c>
    </row>
    <row r="35" spans="1:5" ht="50.15" customHeight="1" x14ac:dyDescent="0.35">
      <c r="A35" s="82">
        <v>10</v>
      </c>
      <c r="B35" s="83" t="s">
        <v>77</v>
      </c>
      <c r="C35" s="28"/>
      <c r="D35" s="25"/>
      <c r="E35" s="113">
        <f t="shared" si="2"/>
        <v>0</v>
      </c>
    </row>
    <row r="36" spans="1:5" ht="50.15" customHeight="1" x14ac:dyDescent="0.35">
      <c r="A36" s="82">
        <v>11</v>
      </c>
      <c r="B36" s="83" t="s">
        <v>78</v>
      </c>
      <c r="C36" s="28"/>
      <c r="D36" s="25"/>
      <c r="E36" s="113">
        <f t="shared" si="2"/>
        <v>0</v>
      </c>
    </row>
    <row r="37" spans="1:5" ht="50.15" customHeight="1" x14ac:dyDescent="0.35">
      <c r="A37" s="82">
        <v>12</v>
      </c>
      <c r="B37" s="83" t="s">
        <v>79</v>
      </c>
      <c r="C37" s="28"/>
      <c r="D37" s="25"/>
      <c r="E37" s="113">
        <f t="shared" si="2"/>
        <v>0</v>
      </c>
    </row>
    <row r="38" spans="1:5" ht="50.15" customHeight="1" x14ac:dyDescent="0.35">
      <c r="A38" s="82">
        <v>13</v>
      </c>
      <c r="B38" s="83" t="s">
        <v>80</v>
      </c>
      <c r="C38" s="28"/>
      <c r="D38" s="25"/>
      <c r="E38" s="113">
        <f t="shared" si="2"/>
        <v>0</v>
      </c>
    </row>
    <row r="39" spans="1:5" ht="50.15" customHeight="1" x14ac:dyDescent="0.35">
      <c r="A39" s="82">
        <v>14</v>
      </c>
      <c r="B39" s="83" t="s">
        <v>81</v>
      </c>
      <c r="C39" s="28"/>
      <c r="D39" s="25"/>
      <c r="E39" s="113">
        <f t="shared" si="2"/>
        <v>0</v>
      </c>
    </row>
    <row r="40" spans="1:5" ht="50.15" customHeight="1" x14ac:dyDescent="0.35">
      <c r="A40" s="82">
        <v>15</v>
      </c>
      <c r="B40" s="83" t="s">
        <v>82</v>
      </c>
      <c r="C40" s="28"/>
      <c r="D40" s="25"/>
      <c r="E40" s="113">
        <f t="shared" si="2"/>
        <v>0</v>
      </c>
    </row>
    <row r="41" spans="1:5" ht="50.15" customHeight="1" x14ac:dyDescent="0.35">
      <c r="A41" s="82">
        <v>16</v>
      </c>
      <c r="B41" s="83" t="s">
        <v>83</v>
      </c>
      <c r="C41" s="28"/>
      <c r="D41" s="25"/>
      <c r="E41" s="113">
        <f t="shared" si="2"/>
        <v>0</v>
      </c>
    </row>
    <row r="42" spans="1:5" ht="50.15" customHeight="1" x14ac:dyDescent="0.35">
      <c r="A42" s="82">
        <v>17</v>
      </c>
      <c r="B42" s="83" t="s">
        <v>84</v>
      </c>
      <c r="C42" s="28"/>
      <c r="D42" s="25"/>
      <c r="E42" s="113">
        <f t="shared" si="2"/>
        <v>0</v>
      </c>
    </row>
    <row r="43" spans="1:5" ht="50.15" customHeight="1" x14ac:dyDescent="0.35">
      <c r="A43" s="82">
        <v>18</v>
      </c>
      <c r="B43" s="83" t="s">
        <v>85</v>
      </c>
      <c r="C43" s="28"/>
      <c r="D43" s="25"/>
      <c r="E43" s="113">
        <f t="shared" si="2"/>
        <v>0</v>
      </c>
    </row>
    <row r="44" spans="1:5" ht="50.15" customHeight="1" x14ac:dyDescent="0.35">
      <c r="A44" s="82">
        <v>19</v>
      </c>
      <c r="B44" s="83" t="s">
        <v>86</v>
      </c>
      <c r="C44" s="28"/>
      <c r="D44" s="25"/>
      <c r="E44" s="113">
        <f t="shared" si="2"/>
        <v>0</v>
      </c>
    </row>
    <row r="45" spans="1:5" ht="50.15" customHeight="1" x14ac:dyDescent="0.35">
      <c r="A45" s="82">
        <v>20</v>
      </c>
      <c r="B45" s="83" t="s">
        <v>87</v>
      </c>
      <c r="C45" s="28"/>
      <c r="D45" s="25"/>
      <c r="E45" s="113">
        <f t="shared" si="2"/>
        <v>0</v>
      </c>
    </row>
    <row r="46" spans="1:5" ht="80" customHeight="1" x14ac:dyDescent="0.35">
      <c r="A46" s="82">
        <v>21</v>
      </c>
      <c r="B46" s="83" t="s">
        <v>88</v>
      </c>
      <c r="C46" s="28"/>
      <c r="D46" s="25"/>
      <c r="E46" s="113">
        <f t="shared" si="2"/>
        <v>0</v>
      </c>
    </row>
    <row r="47" spans="1:5" ht="50.15" customHeight="1" x14ac:dyDescent="0.35">
      <c r="A47" s="82">
        <v>22</v>
      </c>
      <c r="B47" s="83" t="s">
        <v>89</v>
      </c>
      <c r="C47" s="28"/>
      <c r="D47" s="25"/>
      <c r="E47" s="113">
        <f t="shared" si="2"/>
        <v>0</v>
      </c>
    </row>
    <row r="48" spans="1:5" ht="50.15" customHeight="1" x14ac:dyDescent="0.35">
      <c r="A48" s="82">
        <v>23</v>
      </c>
      <c r="B48" s="83" t="s">
        <v>90</v>
      </c>
      <c r="C48" s="28"/>
      <c r="D48" s="25"/>
      <c r="E48" s="113">
        <f t="shared" si="2"/>
        <v>0</v>
      </c>
    </row>
    <row r="49" spans="1:5" ht="15.5" customHeight="1" x14ac:dyDescent="0.35">
      <c r="A49" s="114"/>
      <c r="B49" s="115"/>
      <c r="C49" s="116"/>
      <c r="D49" s="117" t="s">
        <v>67</v>
      </c>
      <c r="E49" s="66">
        <f>SUM(E26:E48)</f>
        <v>0</v>
      </c>
    </row>
    <row r="50" spans="1:5" ht="15" customHeight="1" thickBot="1" x14ac:dyDescent="0.4">
      <c r="A50" s="118"/>
      <c r="B50" s="119"/>
      <c r="C50" s="120"/>
      <c r="D50" s="121"/>
      <c r="E50" s="112" t="s">
        <v>110</v>
      </c>
    </row>
    <row r="51" spans="1:5" ht="15" customHeight="1" thickBot="1" x14ac:dyDescent="0.4">
      <c r="A51" s="61"/>
      <c r="B51" s="61"/>
      <c r="C51" s="60"/>
      <c r="D51" s="61"/>
      <c r="E51" s="60"/>
    </row>
    <row r="52" spans="1:5" ht="30" customHeight="1" x14ac:dyDescent="0.35">
      <c r="A52" s="85"/>
      <c r="B52" s="124" t="s">
        <v>91</v>
      </c>
      <c r="C52" s="125"/>
      <c r="D52" s="124"/>
      <c r="E52" s="126"/>
    </row>
    <row r="53" spans="1:5" ht="30" customHeight="1" x14ac:dyDescent="0.35">
      <c r="A53" s="127"/>
      <c r="B53" s="128" t="s">
        <v>54</v>
      </c>
      <c r="C53" s="129" t="s">
        <v>12</v>
      </c>
      <c r="D53" s="129" t="s">
        <v>13</v>
      </c>
      <c r="E53" s="130" t="s">
        <v>55</v>
      </c>
    </row>
    <row r="54" spans="1:5" ht="50.15" customHeight="1" x14ac:dyDescent="0.35">
      <c r="A54" s="82">
        <v>1</v>
      </c>
      <c r="B54" s="83" t="s">
        <v>306</v>
      </c>
      <c r="C54" s="28"/>
      <c r="D54" s="25"/>
      <c r="E54" s="113">
        <f>IF(C54="Fully met", 1, IF(C54="Partially met",0.5, 0))</f>
        <v>0</v>
      </c>
    </row>
    <row r="55" spans="1:5" ht="80.150000000000006" customHeight="1" x14ac:dyDescent="0.35">
      <c r="A55" s="82">
        <v>2</v>
      </c>
      <c r="B55" s="83" t="s">
        <v>92</v>
      </c>
      <c r="C55" s="28"/>
      <c r="D55" s="25"/>
      <c r="E55" s="113">
        <f t="shared" ref="E55:E64" si="3">IF(C55="Fully met", 1, IF(C55="Partially met",0.5, 0))</f>
        <v>0</v>
      </c>
    </row>
    <row r="56" spans="1:5" ht="80.150000000000006" customHeight="1" x14ac:dyDescent="0.35">
      <c r="A56" s="82">
        <v>3</v>
      </c>
      <c r="B56" s="83" t="s">
        <v>93</v>
      </c>
      <c r="C56" s="28"/>
      <c r="D56" s="25"/>
      <c r="E56" s="113">
        <f t="shared" si="3"/>
        <v>0</v>
      </c>
    </row>
    <row r="57" spans="1:5" ht="50.15" customHeight="1" x14ac:dyDescent="0.35">
      <c r="A57" s="82">
        <v>4</v>
      </c>
      <c r="B57" s="83" t="s">
        <v>94</v>
      </c>
      <c r="C57" s="28"/>
      <c r="D57" s="25"/>
      <c r="E57" s="113">
        <f t="shared" si="3"/>
        <v>0</v>
      </c>
    </row>
    <row r="58" spans="1:5" ht="50.15" customHeight="1" x14ac:dyDescent="0.35">
      <c r="A58" s="82">
        <v>5</v>
      </c>
      <c r="B58" s="83" t="s">
        <v>95</v>
      </c>
      <c r="C58" s="28"/>
      <c r="D58" s="25"/>
      <c r="E58" s="113">
        <f t="shared" si="3"/>
        <v>0</v>
      </c>
    </row>
    <row r="59" spans="1:5" ht="50.15" customHeight="1" x14ac:dyDescent="0.35">
      <c r="A59" s="82">
        <v>6</v>
      </c>
      <c r="B59" s="83" t="s">
        <v>96</v>
      </c>
      <c r="C59" s="28"/>
      <c r="D59" s="25"/>
      <c r="E59" s="113">
        <f t="shared" si="3"/>
        <v>0</v>
      </c>
    </row>
    <row r="60" spans="1:5" ht="50.15" customHeight="1" x14ac:dyDescent="0.35">
      <c r="A60" s="82">
        <v>7</v>
      </c>
      <c r="B60" s="83" t="s">
        <v>97</v>
      </c>
      <c r="C60" s="28"/>
      <c r="D60" s="25"/>
      <c r="E60" s="113">
        <f t="shared" si="3"/>
        <v>0</v>
      </c>
    </row>
    <row r="61" spans="1:5" ht="50.15" customHeight="1" x14ac:dyDescent="0.35">
      <c r="A61" s="82">
        <v>8</v>
      </c>
      <c r="B61" s="83" t="s">
        <v>98</v>
      </c>
      <c r="C61" s="28"/>
      <c r="D61" s="25"/>
      <c r="E61" s="113">
        <f t="shared" si="3"/>
        <v>0</v>
      </c>
    </row>
    <row r="62" spans="1:5" ht="50.15" customHeight="1" x14ac:dyDescent="0.35">
      <c r="A62" s="82">
        <v>9</v>
      </c>
      <c r="B62" s="83" t="s">
        <v>99</v>
      </c>
      <c r="C62" s="28"/>
      <c r="D62" s="25"/>
      <c r="E62" s="113">
        <f t="shared" si="3"/>
        <v>0</v>
      </c>
    </row>
    <row r="63" spans="1:5" ht="50.15" customHeight="1" x14ac:dyDescent="0.35">
      <c r="A63" s="82">
        <v>10</v>
      </c>
      <c r="B63" s="83" t="s">
        <v>89</v>
      </c>
      <c r="C63" s="28"/>
      <c r="D63" s="25"/>
      <c r="E63" s="113">
        <f t="shared" si="3"/>
        <v>0</v>
      </c>
    </row>
    <row r="64" spans="1:5" ht="50.15" customHeight="1" x14ac:dyDescent="0.35">
      <c r="A64" s="82">
        <v>11</v>
      </c>
      <c r="B64" s="83" t="s">
        <v>100</v>
      </c>
      <c r="C64" s="28"/>
      <c r="D64" s="25"/>
      <c r="E64" s="113">
        <f t="shared" si="3"/>
        <v>0</v>
      </c>
    </row>
    <row r="65" spans="1:5" ht="15.5" customHeight="1" x14ac:dyDescent="0.35">
      <c r="A65" s="114"/>
      <c r="B65" s="115"/>
      <c r="C65" s="116"/>
      <c r="D65" s="117" t="s">
        <v>67</v>
      </c>
      <c r="E65" s="66">
        <f>SUM(E54:E64)</f>
        <v>0</v>
      </c>
    </row>
    <row r="66" spans="1:5" ht="15" customHeight="1" thickBot="1" x14ac:dyDescent="0.4">
      <c r="A66" s="118"/>
      <c r="B66" s="119"/>
      <c r="C66" s="120"/>
      <c r="D66" s="121"/>
      <c r="E66" s="112" t="s">
        <v>111</v>
      </c>
    </row>
    <row r="67" spans="1:5" ht="15" thickBot="1" x14ac:dyDescent="0.4">
      <c r="A67" s="122"/>
      <c r="B67" s="122"/>
      <c r="C67" s="123"/>
      <c r="D67" s="122"/>
      <c r="E67" s="123"/>
    </row>
    <row r="68" spans="1:5" ht="30" customHeight="1" x14ac:dyDescent="0.35">
      <c r="A68" s="85"/>
      <c r="B68" s="124" t="s">
        <v>101</v>
      </c>
      <c r="C68" s="125"/>
      <c r="D68" s="124"/>
      <c r="E68" s="126"/>
    </row>
    <row r="69" spans="1:5" ht="30" customHeight="1" x14ac:dyDescent="0.35">
      <c r="A69" s="127"/>
      <c r="B69" s="128" t="s">
        <v>54</v>
      </c>
      <c r="C69" s="129" t="s">
        <v>12</v>
      </c>
      <c r="D69" s="129" t="s">
        <v>13</v>
      </c>
      <c r="E69" s="130" t="s">
        <v>55</v>
      </c>
    </row>
    <row r="70" spans="1:5" ht="50.15" customHeight="1" x14ac:dyDescent="0.35">
      <c r="A70" s="82">
        <v>1</v>
      </c>
      <c r="B70" s="83" t="s">
        <v>102</v>
      </c>
      <c r="C70" s="28"/>
      <c r="D70" s="25"/>
      <c r="E70" s="113">
        <f>IF(C70="Fully met", 1, IF(C70="Partially met",0.5, 0))</f>
        <v>0</v>
      </c>
    </row>
    <row r="71" spans="1:5" ht="50.15" customHeight="1" x14ac:dyDescent="0.35">
      <c r="A71" s="82">
        <v>2</v>
      </c>
      <c r="B71" s="83" t="s">
        <v>103</v>
      </c>
      <c r="C71" s="28"/>
      <c r="D71" s="25"/>
      <c r="E71" s="113">
        <f t="shared" ref="E71:E78" si="4">IF(C71="Fully met", 1, IF(C71="Partially met",0.5, 0))</f>
        <v>0</v>
      </c>
    </row>
    <row r="72" spans="1:5" ht="50.15" customHeight="1" x14ac:dyDescent="0.35">
      <c r="A72" s="82">
        <v>3</v>
      </c>
      <c r="B72" s="83" t="s">
        <v>104</v>
      </c>
      <c r="C72" s="28"/>
      <c r="D72" s="25"/>
      <c r="E72" s="113">
        <f t="shared" si="4"/>
        <v>0</v>
      </c>
    </row>
    <row r="73" spans="1:5" ht="80.150000000000006" customHeight="1" x14ac:dyDescent="0.35">
      <c r="A73" s="82">
        <v>4</v>
      </c>
      <c r="B73" s="83" t="s">
        <v>105</v>
      </c>
      <c r="C73" s="28"/>
      <c r="D73" s="25"/>
      <c r="E73" s="113">
        <f t="shared" si="4"/>
        <v>0</v>
      </c>
    </row>
    <row r="74" spans="1:5" ht="50.15" customHeight="1" x14ac:dyDescent="0.35">
      <c r="A74" s="82">
        <v>5</v>
      </c>
      <c r="B74" s="83" t="s">
        <v>106</v>
      </c>
      <c r="C74" s="28"/>
      <c r="D74" s="25"/>
      <c r="E74" s="113">
        <f t="shared" si="4"/>
        <v>0</v>
      </c>
    </row>
    <row r="75" spans="1:5" ht="50.15" customHeight="1" x14ac:dyDescent="0.35">
      <c r="A75" s="82">
        <v>6</v>
      </c>
      <c r="B75" s="83" t="s">
        <v>107</v>
      </c>
      <c r="C75" s="28"/>
      <c r="D75" s="25"/>
      <c r="E75" s="113">
        <f t="shared" si="4"/>
        <v>0</v>
      </c>
    </row>
    <row r="76" spans="1:5" ht="50.15" customHeight="1" x14ac:dyDescent="0.35">
      <c r="A76" s="82">
        <v>7</v>
      </c>
      <c r="B76" s="83" t="s">
        <v>186</v>
      </c>
      <c r="C76" s="28"/>
      <c r="D76" s="25"/>
      <c r="E76" s="113">
        <f t="shared" si="4"/>
        <v>0</v>
      </c>
    </row>
    <row r="77" spans="1:5" ht="80" customHeight="1" x14ac:dyDescent="0.35">
      <c r="A77" s="82">
        <v>8</v>
      </c>
      <c r="B77" s="83" t="s">
        <v>264</v>
      </c>
      <c r="C77" s="28"/>
      <c r="D77" s="25"/>
      <c r="E77" s="113">
        <f t="shared" si="4"/>
        <v>0</v>
      </c>
    </row>
    <row r="78" spans="1:5" ht="50.15" customHeight="1" x14ac:dyDescent="0.35">
      <c r="A78" s="82">
        <v>9</v>
      </c>
      <c r="B78" s="83" t="s">
        <v>108</v>
      </c>
      <c r="C78" s="28"/>
      <c r="D78" s="25"/>
      <c r="E78" s="113">
        <f t="shared" si="4"/>
        <v>0</v>
      </c>
    </row>
    <row r="79" spans="1:5" ht="15.5" customHeight="1" x14ac:dyDescent="0.35">
      <c r="A79" s="109"/>
      <c r="B79" s="89"/>
      <c r="C79" s="110"/>
      <c r="D79" s="90" t="s">
        <v>67</v>
      </c>
      <c r="E79" s="66">
        <f>SUM(E70:E78)</f>
        <v>0</v>
      </c>
    </row>
    <row r="80" spans="1:5" ht="15" customHeight="1" thickBot="1" x14ac:dyDescent="0.4">
      <c r="A80" s="92"/>
      <c r="B80" s="93"/>
      <c r="C80" s="111"/>
      <c r="D80" s="94"/>
      <c r="E80" s="112" t="s">
        <v>265</v>
      </c>
    </row>
  </sheetData>
  <sheetProtection algorithmName="SHA-512" hashValue="WfXvtymFh4Q06OeMawX8oE0zV1LcOvUhE5T9rXBtqPlKBxPguYgbf8us+b4tmUnql8B8cZQ+9Cx+HfUTlu2VmA==" saltValue="OhE1TRSDIm5+mBRnzdEJMQ==" spinCount="100000" sheet="1" objects="1" scenarios="1" formatCells="0" formatColumns="0" formatRows="0"/>
  <dataValidations count="1">
    <dataValidation type="list" allowBlank="1" showInputMessage="1" showErrorMessage="1" sqref="C9:C20 C54:C64 C70:C78 C26:C48" xr:uid="{00000000-0002-0000-03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2&amp;RKindergarten</oddFooter>
  </headerFooter>
  <rowBreaks count="5" manualBreakCount="5">
    <brk id="23" max="16383" man="1"/>
    <brk id="41" max="4" man="1"/>
    <brk id="51" max="16383" man="1"/>
    <brk id="60" max="4" man="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8"/>
  <sheetViews>
    <sheetView topLeftCell="A46" zoomScaleNormal="100" workbookViewId="0">
      <selection activeCell="B48" sqref="B48"/>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5" t="s">
        <v>9</v>
      </c>
      <c r="B1" s="105"/>
      <c r="C1" s="140"/>
      <c r="D1" s="105"/>
      <c r="E1" s="105"/>
    </row>
    <row r="2" spans="1:5" ht="15.5" x14ac:dyDescent="0.35">
      <c r="A2" s="141"/>
      <c r="B2" s="122"/>
      <c r="C2" s="123"/>
      <c r="D2" s="122"/>
      <c r="E2" s="123"/>
    </row>
    <row r="3" spans="1:5" ht="15.5" x14ac:dyDescent="0.35">
      <c r="A3" s="142" t="s">
        <v>52</v>
      </c>
      <c r="B3" s="142"/>
      <c r="C3" s="143"/>
      <c r="D3" s="142"/>
      <c r="E3" s="142"/>
    </row>
    <row r="4" spans="1:5" x14ac:dyDescent="0.35">
      <c r="A4" s="122"/>
      <c r="B4" s="122"/>
      <c r="C4" s="123"/>
      <c r="D4" s="122"/>
      <c r="E4" s="123"/>
    </row>
    <row r="5" spans="1:5" ht="18.5" x14ac:dyDescent="0.45">
      <c r="A5" s="144" t="s">
        <v>112</v>
      </c>
      <c r="B5" s="144"/>
      <c r="C5" s="145"/>
      <c r="D5" s="144"/>
      <c r="E5" s="144"/>
    </row>
    <row r="6" spans="1:5" ht="16" thickBot="1" x14ac:dyDescent="0.4">
      <c r="A6" s="148"/>
      <c r="B6" s="148"/>
      <c r="C6" s="148"/>
      <c r="D6" s="148"/>
      <c r="E6" s="148"/>
    </row>
    <row r="7" spans="1:5" ht="30" customHeight="1" x14ac:dyDescent="0.35">
      <c r="A7" s="135"/>
      <c r="B7" s="86" t="s">
        <v>53</v>
      </c>
      <c r="C7" s="87"/>
      <c r="D7" s="86"/>
      <c r="E7" s="136"/>
    </row>
    <row r="8" spans="1:5" ht="30" customHeight="1" x14ac:dyDescent="0.35">
      <c r="A8" s="137"/>
      <c r="B8" s="138" t="s">
        <v>54</v>
      </c>
      <c r="C8" s="129" t="s">
        <v>12</v>
      </c>
      <c r="D8" s="129" t="s">
        <v>13</v>
      </c>
      <c r="E8" s="130" t="s">
        <v>55</v>
      </c>
    </row>
    <row r="9" spans="1:5" ht="80.150000000000006" customHeight="1" x14ac:dyDescent="0.35">
      <c r="A9" s="82">
        <v>1</v>
      </c>
      <c r="B9" s="83" t="s">
        <v>113</v>
      </c>
      <c r="C9" s="28"/>
      <c r="D9" s="25"/>
      <c r="E9" s="113">
        <f>IF(C9="Fully met", 1, IF(C9="Partially met",0.5, 0))</f>
        <v>0</v>
      </c>
    </row>
    <row r="10" spans="1:5" ht="80.150000000000006" customHeight="1" x14ac:dyDescent="0.35">
      <c r="A10" s="82">
        <v>2</v>
      </c>
      <c r="B10" s="83" t="s">
        <v>57</v>
      </c>
      <c r="C10" s="28"/>
      <c r="D10" s="25"/>
      <c r="E10" s="113">
        <f t="shared" ref="E10:E19" si="0">IF(C10="Fully met", 1, IF(C10="Partially met",0.5, 0))</f>
        <v>0</v>
      </c>
    </row>
    <row r="11" spans="1:5" ht="100" customHeight="1" x14ac:dyDescent="0.35">
      <c r="A11" s="82">
        <v>3</v>
      </c>
      <c r="B11" s="147" t="s">
        <v>263</v>
      </c>
      <c r="C11" s="28"/>
      <c r="D11" s="25"/>
      <c r="E11" s="113">
        <f t="shared" si="0"/>
        <v>0</v>
      </c>
    </row>
    <row r="12" spans="1:5" ht="50.15" customHeight="1" x14ac:dyDescent="0.35">
      <c r="A12" s="82">
        <v>4</v>
      </c>
      <c r="B12" s="83" t="s">
        <v>58</v>
      </c>
      <c r="C12" s="28"/>
      <c r="D12" s="25"/>
      <c r="E12" s="113">
        <f t="shared" si="0"/>
        <v>0</v>
      </c>
    </row>
    <row r="13" spans="1:5" ht="50.15" customHeight="1" x14ac:dyDescent="0.35">
      <c r="A13" s="82">
        <v>5</v>
      </c>
      <c r="B13" s="83" t="s">
        <v>114</v>
      </c>
      <c r="C13" s="28"/>
      <c r="D13" s="25"/>
      <c r="E13" s="113">
        <f t="shared" si="0"/>
        <v>0</v>
      </c>
    </row>
    <row r="14" spans="1:5" ht="50.15" customHeight="1" x14ac:dyDescent="0.35">
      <c r="A14" s="82">
        <v>6</v>
      </c>
      <c r="B14" s="83" t="s">
        <v>115</v>
      </c>
      <c r="C14" s="28"/>
      <c r="D14" s="25"/>
      <c r="E14" s="113">
        <f t="shared" si="0"/>
        <v>0</v>
      </c>
    </row>
    <row r="15" spans="1:5" ht="50.15" customHeight="1" x14ac:dyDescent="0.35">
      <c r="A15" s="82">
        <v>7</v>
      </c>
      <c r="B15" s="83" t="s">
        <v>116</v>
      </c>
      <c r="C15" s="28"/>
      <c r="D15" s="25"/>
      <c r="E15" s="113">
        <f t="shared" si="0"/>
        <v>0</v>
      </c>
    </row>
    <row r="16" spans="1:5" ht="50.15" customHeight="1" x14ac:dyDescent="0.35">
      <c r="A16" s="82">
        <v>8</v>
      </c>
      <c r="B16" s="83" t="s">
        <v>63</v>
      </c>
      <c r="C16" s="28"/>
      <c r="D16" s="25"/>
      <c r="E16" s="113">
        <f t="shared" si="0"/>
        <v>0</v>
      </c>
    </row>
    <row r="17" spans="1:5" ht="50.15" customHeight="1" x14ac:dyDescent="0.35">
      <c r="A17" s="82">
        <v>9</v>
      </c>
      <c r="B17" s="83" t="s">
        <v>64</v>
      </c>
      <c r="C17" s="28"/>
      <c r="D17" s="25"/>
      <c r="E17" s="113">
        <f t="shared" si="0"/>
        <v>0</v>
      </c>
    </row>
    <row r="18" spans="1:5" ht="50.15" customHeight="1" x14ac:dyDescent="0.35">
      <c r="A18" s="82">
        <v>10</v>
      </c>
      <c r="B18" s="83" t="s">
        <v>89</v>
      </c>
      <c r="C18" s="28"/>
      <c r="D18" s="25"/>
      <c r="E18" s="113">
        <f t="shared" si="0"/>
        <v>0</v>
      </c>
    </row>
    <row r="19" spans="1:5" ht="50.15" customHeight="1" x14ac:dyDescent="0.35">
      <c r="A19" s="82">
        <v>11</v>
      </c>
      <c r="B19" s="83" t="s">
        <v>117</v>
      </c>
      <c r="C19" s="28"/>
      <c r="D19" s="25"/>
      <c r="E19" s="113">
        <f t="shared" si="0"/>
        <v>0</v>
      </c>
    </row>
    <row r="20" spans="1:5" ht="15.5" customHeight="1" x14ac:dyDescent="0.35">
      <c r="A20" s="114"/>
      <c r="B20" s="115"/>
      <c r="C20" s="116"/>
      <c r="D20" s="117" t="s">
        <v>67</v>
      </c>
      <c r="E20" s="66">
        <f>SUM(E9:E19)</f>
        <v>0</v>
      </c>
    </row>
    <row r="21" spans="1:5" ht="15" customHeight="1" thickBot="1" x14ac:dyDescent="0.4">
      <c r="A21" s="118"/>
      <c r="B21" s="119"/>
      <c r="C21" s="120"/>
      <c r="D21" s="121"/>
      <c r="E21" s="112" t="s">
        <v>111</v>
      </c>
    </row>
    <row r="22" spans="1:5" ht="15" thickBot="1" x14ac:dyDescent="0.4">
      <c r="A22" s="122"/>
      <c r="B22" s="122"/>
      <c r="C22" s="123"/>
      <c r="D22" s="122"/>
      <c r="E22" s="123"/>
    </row>
    <row r="23" spans="1:5" ht="30" customHeight="1" x14ac:dyDescent="0.35">
      <c r="A23" s="135"/>
      <c r="B23" s="86" t="s">
        <v>69</v>
      </c>
      <c r="C23" s="87"/>
      <c r="D23" s="86"/>
      <c r="E23" s="136"/>
    </row>
    <row r="24" spans="1:5" ht="30" customHeight="1" x14ac:dyDescent="0.35">
      <c r="A24" s="137"/>
      <c r="B24" s="138" t="s">
        <v>54</v>
      </c>
      <c r="C24" s="129" t="s">
        <v>12</v>
      </c>
      <c r="D24" s="129" t="s">
        <v>13</v>
      </c>
      <c r="E24" s="130" t="s">
        <v>55</v>
      </c>
    </row>
    <row r="25" spans="1:5" ht="50.15" customHeight="1" x14ac:dyDescent="0.35">
      <c r="A25" s="82">
        <v>1</v>
      </c>
      <c r="B25" s="132" t="s">
        <v>118</v>
      </c>
      <c r="C25" s="28"/>
      <c r="D25" s="25"/>
      <c r="E25" s="113">
        <f>IF(C25="Fully met", 1, IF(C25="Partially met",0.5, 0))</f>
        <v>0</v>
      </c>
    </row>
    <row r="26" spans="1:5" ht="150" customHeight="1" x14ac:dyDescent="0.35">
      <c r="A26" s="133">
        <v>2</v>
      </c>
      <c r="B26" s="83" t="s">
        <v>293</v>
      </c>
      <c r="C26" s="36"/>
      <c r="D26" s="38"/>
      <c r="E26" s="131">
        <f t="shared" ref="E26" si="1">IF(C26="Fully met", 1, IF(C26="Partially met",0.5, 0))</f>
        <v>0</v>
      </c>
    </row>
    <row r="27" spans="1:5" ht="100" customHeight="1" x14ac:dyDescent="0.35">
      <c r="A27" s="82">
        <v>3</v>
      </c>
      <c r="B27" s="134" t="s">
        <v>71</v>
      </c>
      <c r="C27" s="28"/>
      <c r="D27" s="25"/>
      <c r="E27" s="113">
        <f>IF(C27="Fully met", 1, IF(C27="Partially met",0.5, 0))</f>
        <v>0</v>
      </c>
    </row>
    <row r="28" spans="1:5" ht="50.15" customHeight="1" x14ac:dyDescent="0.35">
      <c r="A28" s="82">
        <v>4</v>
      </c>
      <c r="B28" s="83" t="s">
        <v>119</v>
      </c>
      <c r="C28" s="28"/>
      <c r="D28" s="25"/>
      <c r="E28" s="113">
        <f t="shared" ref="E28:E42" si="2">IF(C28="Fully met", 1, IF(C28="Partially met",0.5, 0))</f>
        <v>0</v>
      </c>
    </row>
    <row r="29" spans="1:5" ht="50.15" customHeight="1" x14ac:dyDescent="0.35">
      <c r="A29" s="82">
        <v>5</v>
      </c>
      <c r="B29" s="83" t="s">
        <v>109</v>
      </c>
      <c r="C29" s="28"/>
      <c r="D29" s="25"/>
      <c r="E29" s="113">
        <f t="shared" si="2"/>
        <v>0</v>
      </c>
    </row>
    <row r="30" spans="1:5" ht="50.15" customHeight="1" x14ac:dyDescent="0.35">
      <c r="A30" s="82">
        <v>6</v>
      </c>
      <c r="B30" s="83" t="s">
        <v>120</v>
      </c>
      <c r="C30" s="28"/>
      <c r="D30" s="25"/>
      <c r="E30" s="113">
        <f t="shared" si="2"/>
        <v>0</v>
      </c>
    </row>
    <row r="31" spans="1:5" ht="50.15" customHeight="1" x14ac:dyDescent="0.35">
      <c r="A31" s="82">
        <v>7</v>
      </c>
      <c r="B31" s="83" t="s">
        <v>80</v>
      </c>
      <c r="C31" s="28"/>
      <c r="D31" s="25"/>
      <c r="E31" s="113">
        <f t="shared" si="2"/>
        <v>0</v>
      </c>
    </row>
    <row r="32" spans="1:5" ht="50.15" customHeight="1" x14ac:dyDescent="0.35">
      <c r="A32" s="82">
        <v>8</v>
      </c>
      <c r="B32" s="83" t="s">
        <v>121</v>
      </c>
      <c r="C32" s="28"/>
      <c r="D32" s="25"/>
      <c r="E32" s="113">
        <f t="shared" si="2"/>
        <v>0</v>
      </c>
    </row>
    <row r="33" spans="1:5" ht="50.15" customHeight="1" x14ac:dyDescent="0.35">
      <c r="A33" s="82">
        <v>9</v>
      </c>
      <c r="B33" s="83" t="s">
        <v>82</v>
      </c>
      <c r="C33" s="28"/>
      <c r="D33" s="25"/>
      <c r="E33" s="113">
        <f t="shared" si="2"/>
        <v>0</v>
      </c>
    </row>
    <row r="34" spans="1:5" ht="50.15" customHeight="1" x14ac:dyDescent="0.35">
      <c r="A34" s="82">
        <v>10</v>
      </c>
      <c r="B34" s="83" t="s">
        <v>84</v>
      </c>
      <c r="C34" s="28"/>
      <c r="D34" s="25"/>
      <c r="E34" s="113">
        <f t="shared" si="2"/>
        <v>0</v>
      </c>
    </row>
    <row r="35" spans="1:5" ht="50.15" customHeight="1" x14ac:dyDescent="0.35">
      <c r="A35" s="82">
        <v>11</v>
      </c>
      <c r="B35" s="83" t="s">
        <v>122</v>
      </c>
      <c r="C35" s="28"/>
      <c r="D35" s="25"/>
      <c r="E35" s="113">
        <f t="shared" si="2"/>
        <v>0</v>
      </c>
    </row>
    <row r="36" spans="1:5" ht="50.15" customHeight="1" x14ac:dyDescent="0.35">
      <c r="A36" s="82">
        <v>12</v>
      </c>
      <c r="B36" s="83" t="s">
        <v>85</v>
      </c>
      <c r="C36" s="28"/>
      <c r="D36" s="25"/>
      <c r="E36" s="113">
        <f t="shared" si="2"/>
        <v>0</v>
      </c>
    </row>
    <row r="37" spans="1:5" ht="50.15" customHeight="1" x14ac:dyDescent="0.35">
      <c r="A37" s="82">
        <v>13</v>
      </c>
      <c r="B37" s="83" t="s">
        <v>86</v>
      </c>
      <c r="C37" s="28"/>
      <c r="D37" s="25"/>
      <c r="E37" s="113">
        <f t="shared" si="2"/>
        <v>0</v>
      </c>
    </row>
    <row r="38" spans="1:5" ht="50.15" customHeight="1" x14ac:dyDescent="0.35">
      <c r="A38" s="82">
        <v>14</v>
      </c>
      <c r="B38" s="83" t="s">
        <v>87</v>
      </c>
      <c r="C38" s="28"/>
      <c r="D38" s="25"/>
      <c r="E38" s="113">
        <f t="shared" si="2"/>
        <v>0</v>
      </c>
    </row>
    <row r="39" spans="1:5" ht="80.150000000000006" customHeight="1" x14ac:dyDescent="0.35">
      <c r="A39" s="82">
        <v>15</v>
      </c>
      <c r="B39" s="83" t="s">
        <v>88</v>
      </c>
      <c r="C39" s="28"/>
      <c r="D39" s="25"/>
      <c r="E39" s="113">
        <f t="shared" si="2"/>
        <v>0</v>
      </c>
    </row>
    <row r="40" spans="1:5" ht="50.15" customHeight="1" x14ac:dyDescent="0.35">
      <c r="A40" s="82">
        <v>16</v>
      </c>
      <c r="B40" s="83" t="s">
        <v>123</v>
      </c>
      <c r="C40" s="28"/>
      <c r="D40" s="25"/>
      <c r="E40" s="113">
        <f t="shared" si="2"/>
        <v>0</v>
      </c>
    </row>
    <row r="41" spans="1:5" ht="50.15" customHeight="1" x14ac:dyDescent="0.35">
      <c r="A41" s="82">
        <v>17</v>
      </c>
      <c r="B41" s="83" t="s">
        <v>89</v>
      </c>
      <c r="C41" s="28"/>
      <c r="D41" s="25"/>
      <c r="E41" s="113">
        <f t="shared" si="2"/>
        <v>0</v>
      </c>
    </row>
    <row r="42" spans="1:5" ht="50.15" customHeight="1" x14ac:dyDescent="0.35">
      <c r="A42" s="82">
        <v>18</v>
      </c>
      <c r="B42" s="83" t="s">
        <v>90</v>
      </c>
      <c r="C42" s="28"/>
      <c r="D42" s="25"/>
      <c r="E42" s="113">
        <f t="shared" si="2"/>
        <v>0</v>
      </c>
    </row>
    <row r="43" spans="1:5" ht="15.5" customHeight="1" x14ac:dyDescent="0.35">
      <c r="A43" s="114"/>
      <c r="B43" s="115"/>
      <c r="C43" s="116"/>
      <c r="D43" s="117" t="s">
        <v>67</v>
      </c>
      <c r="E43" s="66">
        <f>SUM(E25:E42)</f>
        <v>0</v>
      </c>
    </row>
    <row r="44" spans="1:5" ht="15" customHeight="1" thickBot="1" x14ac:dyDescent="0.4">
      <c r="A44" s="118"/>
      <c r="B44" s="119"/>
      <c r="C44" s="120"/>
      <c r="D44" s="121"/>
      <c r="E44" s="112" t="s">
        <v>142</v>
      </c>
    </row>
    <row r="45" spans="1:5" ht="15" thickBot="1" x14ac:dyDescent="0.4">
      <c r="A45" s="122"/>
      <c r="B45" s="122"/>
      <c r="C45" s="123"/>
      <c r="D45" s="122"/>
      <c r="E45" s="123"/>
    </row>
    <row r="46" spans="1:5" ht="30" customHeight="1" x14ac:dyDescent="0.35">
      <c r="A46" s="135"/>
      <c r="B46" s="86" t="s">
        <v>91</v>
      </c>
      <c r="C46" s="87"/>
      <c r="D46" s="86"/>
      <c r="E46" s="136"/>
    </row>
    <row r="47" spans="1:5" ht="30" customHeight="1" x14ac:dyDescent="0.35">
      <c r="A47" s="137"/>
      <c r="B47" s="138" t="s">
        <v>54</v>
      </c>
      <c r="C47" s="129" t="s">
        <v>12</v>
      </c>
      <c r="D47" s="129" t="s">
        <v>13</v>
      </c>
      <c r="E47" s="130" t="s">
        <v>55</v>
      </c>
    </row>
    <row r="48" spans="1:5" ht="80.150000000000006" customHeight="1" x14ac:dyDescent="0.35">
      <c r="A48" s="82">
        <v>1</v>
      </c>
      <c r="B48" s="83" t="s">
        <v>92</v>
      </c>
      <c r="C48" s="28"/>
      <c r="D48" s="25"/>
      <c r="E48" s="113">
        <f>IF(C48="Fully met", 1, IF(C48="Partially met",0.5, 0))</f>
        <v>0</v>
      </c>
    </row>
    <row r="49" spans="1:5" ht="80.150000000000006" customHeight="1" x14ac:dyDescent="0.35">
      <c r="A49" s="82">
        <v>2</v>
      </c>
      <c r="B49" s="83" t="s">
        <v>93</v>
      </c>
      <c r="C49" s="28"/>
      <c r="D49" s="25"/>
      <c r="E49" s="113">
        <f t="shared" ref="E49:E57" si="3">IF(C49="Fully met", 1, IF(C49="Partially met",0.5, 0))</f>
        <v>0</v>
      </c>
    </row>
    <row r="50" spans="1:5" ht="50.15" customHeight="1" x14ac:dyDescent="0.35">
      <c r="A50" s="82">
        <v>3</v>
      </c>
      <c r="B50" s="83" t="s">
        <v>94</v>
      </c>
      <c r="C50" s="28"/>
      <c r="D50" s="25"/>
      <c r="E50" s="113">
        <f t="shared" si="3"/>
        <v>0</v>
      </c>
    </row>
    <row r="51" spans="1:5" ht="50.15" customHeight="1" x14ac:dyDescent="0.35">
      <c r="A51" s="82">
        <v>4</v>
      </c>
      <c r="B51" s="83" t="s">
        <v>124</v>
      </c>
      <c r="C51" s="28"/>
      <c r="D51" s="25"/>
      <c r="E51" s="113">
        <f t="shared" si="3"/>
        <v>0</v>
      </c>
    </row>
    <row r="52" spans="1:5" ht="50.15" customHeight="1" x14ac:dyDescent="0.35">
      <c r="A52" s="82">
        <v>5</v>
      </c>
      <c r="B52" s="83" t="s">
        <v>96</v>
      </c>
      <c r="C52" s="28"/>
      <c r="D52" s="25"/>
      <c r="E52" s="113">
        <f t="shared" si="3"/>
        <v>0</v>
      </c>
    </row>
    <row r="53" spans="1:5" ht="50.15" customHeight="1" x14ac:dyDescent="0.35">
      <c r="A53" s="82">
        <v>6</v>
      </c>
      <c r="B53" s="83" t="s">
        <v>97</v>
      </c>
      <c r="C53" s="28"/>
      <c r="D53" s="25"/>
      <c r="E53" s="113">
        <f t="shared" si="3"/>
        <v>0</v>
      </c>
    </row>
    <row r="54" spans="1:5" ht="50.15" customHeight="1" x14ac:dyDescent="0.35">
      <c r="A54" s="82">
        <v>7</v>
      </c>
      <c r="B54" s="83" t="s">
        <v>125</v>
      </c>
      <c r="C54" s="28"/>
      <c r="D54" s="25"/>
      <c r="E54" s="113">
        <f t="shared" si="3"/>
        <v>0</v>
      </c>
    </row>
    <row r="55" spans="1:5" ht="50.15" customHeight="1" x14ac:dyDescent="0.35">
      <c r="A55" s="82">
        <v>8</v>
      </c>
      <c r="B55" s="83" t="s">
        <v>99</v>
      </c>
      <c r="C55" s="28"/>
      <c r="D55" s="25"/>
      <c r="E55" s="113">
        <f t="shared" si="3"/>
        <v>0</v>
      </c>
    </row>
    <row r="56" spans="1:5" ht="50.15" customHeight="1" x14ac:dyDescent="0.35">
      <c r="A56" s="82">
        <v>9</v>
      </c>
      <c r="B56" s="83" t="s">
        <v>89</v>
      </c>
      <c r="C56" s="28"/>
      <c r="D56" s="25"/>
      <c r="E56" s="113">
        <f t="shared" si="3"/>
        <v>0</v>
      </c>
    </row>
    <row r="57" spans="1:5" ht="50.15" customHeight="1" x14ac:dyDescent="0.35">
      <c r="A57" s="82">
        <v>10</v>
      </c>
      <c r="B57" s="83" t="s">
        <v>100</v>
      </c>
      <c r="C57" s="28"/>
      <c r="D57" s="25"/>
      <c r="E57" s="113">
        <f t="shared" si="3"/>
        <v>0</v>
      </c>
    </row>
    <row r="58" spans="1:5" ht="15.5" customHeight="1" x14ac:dyDescent="0.35">
      <c r="A58" s="114"/>
      <c r="B58" s="115"/>
      <c r="C58" s="116"/>
      <c r="D58" s="117" t="s">
        <v>67</v>
      </c>
      <c r="E58" s="66">
        <f>SUM(E48:E57)</f>
        <v>0</v>
      </c>
    </row>
    <row r="59" spans="1:5" ht="15" customHeight="1" thickBot="1" x14ac:dyDescent="0.4">
      <c r="A59" s="118"/>
      <c r="B59" s="119"/>
      <c r="C59" s="120"/>
      <c r="D59" s="121"/>
      <c r="E59" s="112" t="s">
        <v>143</v>
      </c>
    </row>
    <row r="60" spans="1:5" ht="15" thickBot="1" x14ac:dyDescent="0.4">
      <c r="A60" s="122"/>
      <c r="B60" s="122"/>
      <c r="C60" s="123"/>
      <c r="D60" s="122"/>
      <c r="E60" s="123"/>
    </row>
    <row r="61" spans="1:5" ht="30" customHeight="1" x14ac:dyDescent="0.35">
      <c r="A61" s="135"/>
      <c r="B61" s="86" t="s">
        <v>126</v>
      </c>
      <c r="C61" s="87"/>
      <c r="D61" s="86"/>
      <c r="E61" s="136"/>
    </row>
    <row r="62" spans="1:5" ht="30" customHeight="1" x14ac:dyDescent="0.35">
      <c r="A62" s="137"/>
      <c r="B62" s="138" t="s">
        <v>54</v>
      </c>
      <c r="C62" s="129" t="s">
        <v>12</v>
      </c>
      <c r="D62" s="129" t="s">
        <v>13</v>
      </c>
      <c r="E62" s="130" t="s">
        <v>55</v>
      </c>
    </row>
    <row r="63" spans="1:5" ht="80.150000000000006" customHeight="1" x14ac:dyDescent="0.35">
      <c r="A63" s="82">
        <v>1</v>
      </c>
      <c r="B63" s="83" t="s">
        <v>127</v>
      </c>
      <c r="C63" s="28"/>
      <c r="D63" s="25"/>
      <c r="E63" s="113">
        <f>IF(C63="Fully met", 1, IF(C63="Partially met",0.5, 0))</f>
        <v>0</v>
      </c>
    </row>
    <row r="64" spans="1:5" ht="80.150000000000006" customHeight="1" x14ac:dyDescent="0.35">
      <c r="A64" s="82">
        <v>2</v>
      </c>
      <c r="B64" s="83" t="s">
        <v>128</v>
      </c>
      <c r="C64" s="28"/>
      <c r="D64" s="25"/>
      <c r="E64" s="113">
        <f t="shared" ref="E64:E68" si="4">IF(C64="Fully met", 1, IF(C64="Partially met",0.5, 0))</f>
        <v>0</v>
      </c>
    </row>
    <row r="65" spans="1:5" ht="50.15" customHeight="1" x14ac:dyDescent="0.35">
      <c r="A65" s="82">
        <v>3</v>
      </c>
      <c r="B65" s="83" t="s">
        <v>129</v>
      </c>
      <c r="C65" s="28"/>
      <c r="D65" s="25"/>
      <c r="E65" s="113">
        <f t="shared" si="4"/>
        <v>0</v>
      </c>
    </row>
    <row r="66" spans="1:5" ht="50.15" customHeight="1" x14ac:dyDescent="0.35">
      <c r="A66" s="82">
        <v>4</v>
      </c>
      <c r="B66" s="83" t="s">
        <v>130</v>
      </c>
      <c r="C66" s="28"/>
      <c r="D66" s="25"/>
      <c r="E66" s="113">
        <f t="shared" si="4"/>
        <v>0</v>
      </c>
    </row>
    <row r="67" spans="1:5" ht="80.150000000000006" customHeight="1" x14ac:dyDescent="0.35">
      <c r="A67" s="82">
        <v>5</v>
      </c>
      <c r="B67" s="83" t="s">
        <v>131</v>
      </c>
      <c r="C67" s="28"/>
      <c r="D67" s="25"/>
      <c r="E67" s="113">
        <f t="shared" si="4"/>
        <v>0</v>
      </c>
    </row>
    <row r="68" spans="1:5" ht="50.15" customHeight="1" x14ac:dyDescent="0.35">
      <c r="A68" s="82">
        <v>6</v>
      </c>
      <c r="B68" s="83" t="s">
        <v>132</v>
      </c>
      <c r="C68" s="28"/>
      <c r="D68" s="25"/>
      <c r="E68" s="113">
        <f t="shared" si="4"/>
        <v>0</v>
      </c>
    </row>
    <row r="69" spans="1:5" ht="15.5" customHeight="1" x14ac:dyDescent="0.35">
      <c r="A69" s="114"/>
      <c r="B69" s="115"/>
      <c r="C69" s="116"/>
      <c r="D69" s="117" t="s">
        <v>67</v>
      </c>
      <c r="E69" s="66">
        <f>SUM(E63:E68)</f>
        <v>0</v>
      </c>
    </row>
    <row r="70" spans="1:5" ht="15" customHeight="1" thickBot="1" x14ac:dyDescent="0.4">
      <c r="A70" s="118"/>
      <c r="B70" s="119"/>
      <c r="C70" s="120"/>
      <c r="D70" s="121"/>
      <c r="E70" s="112" t="s">
        <v>144</v>
      </c>
    </row>
    <row r="71" spans="1:5" ht="15" customHeight="1" thickBot="1" x14ac:dyDescent="0.4">
      <c r="A71" s="122"/>
      <c r="B71" s="122"/>
      <c r="C71" s="123"/>
      <c r="D71" s="122"/>
      <c r="E71" s="123"/>
    </row>
    <row r="72" spans="1:5" ht="30" customHeight="1" x14ac:dyDescent="0.35">
      <c r="A72" s="135"/>
      <c r="B72" s="86" t="s">
        <v>266</v>
      </c>
      <c r="C72" s="87"/>
      <c r="D72" s="86"/>
      <c r="E72" s="136"/>
    </row>
    <row r="73" spans="1:5" ht="30" customHeight="1" x14ac:dyDescent="0.35">
      <c r="A73" s="137"/>
      <c r="B73" s="138" t="s">
        <v>54</v>
      </c>
      <c r="C73" s="129" t="s">
        <v>12</v>
      </c>
      <c r="D73" s="129" t="s">
        <v>13</v>
      </c>
      <c r="E73" s="130" t="s">
        <v>55</v>
      </c>
    </row>
    <row r="74" spans="1:5" ht="50.15" customHeight="1" x14ac:dyDescent="0.35">
      <c r="A74" s="82">
        <v>1</v>
      </c>
      <c r="B74" s="132" t="s">
        <v>133</v>
      </c>
      <c r="C74" s="28"/>
      <c r="D74" s="25"/>
      <c r="E74" s="113">
        <f>IF(C74="Fully met", 1, IF(C74="Partially met",0.5, 0))</f>
        <v>0</v>
      </c>
    </row>
    <row r="75" spans="1:5" ht="150" customHeight="1" x14ac:dyDescent="0.35">
      <c r="A75" s="133">
        <v>2</v>
      </c>
      <c r="B75" s="83" t="s">
        <v>295</v>
      </c>
      <c r="C75" s="36"/>
      <c r="D75" s="38"/>
      <c r="E75" s="131">
        <f t="shared" ref="E75" si="5">IF(C75="Fully met", 1, IF(C75="Partially met",0.5, 0))</f>
        <v>0</v>
      </c>
    </row>
    <row r="76" spans="1:5" ht="50.15" customHeight="1" x14ac:dyDescent="0.35">
      <c r="A76" s="82">
        <v>3</v>
      </c>
      <c r="B76" s="134" t="s">
        <v>134</v>
      </c>
      <c r="C76" s="28"/>
      <c r="D76" s="25"/>
      <c r="E76" s="113">
        <f>IF(C76="Fully met", 1, IF(C76="Partially met",0.5, 0))</f>
        <v>0</v>
      </c>
    </row>
    <row r="77" spans="1:5" ht="50.15" customHeight="1" x14ac:dyDescent="0.35">
      <c r="A77" s="82">
        <v>4</v>
      </c>
      <c r="B77" s="83" t="s">
        <v>135</v>
      </c>
      <c r="C77" s="28"/>
      <c r="D77" s="25"/>
      <c r="E77" s="113">
        <f t="shared" ref="E77:E81" si="6">IF(C77="Fully met", 1, IF(C77="Partially met",0.5, 0))</f>
        <v>0</v>
      </c>
    </row>
    <row r="78" spans="1:5" ht="50.15" customHeight="1" x14ac:dyDescent="0.35">
      <c r="A78" s="82">
        <v>5</v>
      </c>
      <c r="B78" s="83" t="s">
        <v>136</v>
      </c>
      <c r="C78" s="28"/>
      <c r="D78" s="25"/>
      <c r="E78" s="113">
        <f t="shared" si="6"/>
        <v>0</v>
      </c>
    </row>
    <row r="79" spans="1:5" ht="80.150000000000006" customHeight="1" x14ac:dyDescent="0.35">
      <c r="A79" s="82">
        <v>6</v>
      </c>
      <c r="B79" s="83" t="s">
        <v>137</v>
      </c>
      <c r="C79" s="28"/>
      <c r="D79" s="25"/>
      <c r="E79" s="113">
        <f t="shared" si="6"/>
        <v>0</v>
      </c>
    </row>
    <row r="80" spans="1:5" ht="50.15" customHeight="1" x14ac:dyDescent="0.35">
      <c r="A80" s="82">
        <v>7</v>
      </c>
      <c r="B80" s="83" t="s">
        <v>138</v>
      </c>
      <c r="C80" s="28"/>
      <c r="D80" s="25"/>
      <c r="E80" s="113">
        <f t="shared" si="6"/>
        <v>0</v>
      </c>
    </row>
    <row r="81" spans="1:5" ht="50.15" customHeight="1" x14ac:dyDescent="0.35">
      <c r="A81" s="82">
        <v>8</v>
      </c>
      <c r="B81" s="132" t="s">
        <v>139</v>
      </c>
      <c r="C81" s="28"/>
      <c r="D81" s="25"/>
      <c r="E81" s="113">
        <f t="shared" si="6"/>
        <v>0</v>
      </c>
    </row>
    <row r="82" spans="1:5" ht="130" customHeight="1" x14ac:dyDescent="0.35">
      <c r="A82" s="146">
        <v>9</v>
      </c>
      <c r="B82" s="83" t="s">
        <v>296</v>
      </c>
      <c r="C82" s="45"/>
      <c r="D82" s="44"/>
      <c r="E82" s="131">
        <f>IF(C82="Fully met", 1, IF(C82="Partially met",0.5, 0))</f>
        <v>0</v>
      </c>
    </row>
    <row r="83" spans="1:5" ht="50.15" customHeight="1" x14ac:dyDescent="0.35">
      <c r="A83" s="82">
        <v>10</v>
      </c>
      <c r="B83" s="134" t="s">
        <v>140</v>
      </c>
      <c r="C83" s="28"/>
      <c r="D83" s="25"/>
      <c r="E83" s="113">
        <f>IF(C83="Fully met", 1, IF(C83="Partially met",0.5, 0))</f>
        <v>0</v>
      </c>
    </row>
    <row r="84" spans="1:5" ht="50.15" customHeight="1" x14ac:dyDescent="0.35">
      <c r="A84" s="82">
        <v>11</v>
      </c>
      <c r="B84" s="134" t="s">
        <v>186</v>
      </c>
      <c r="C84" s="28"/>
      <c r="D84" s="25"/>
      <c r="E84" s="113">
        <f t="shared" ref="E84:E85" si="7">IF(C84="Fully met", 1, IF(C84="Partially met",0.5, 0))</f>
        <v>0</v>
      </c>
    </row>
    <row r="85" spans="1:5" ht="80" customHeight="1" x14ac:dyDescent="0.35">
      <c r="A85" s="82">
        <v>12</v>
      </c>
      <c r="B85" s="134" t="s">
        <v>264</v>
      </c>
      <c r="C85" s="28"/>
      <c r="D85" s="25"/>
      <c r="E85" s="113">
        <f t="shared" si="7"/>
        <v>0</v>
      </c>
    </row>
    <row r="86" spans="1:5" ht="50.15" customHeight="1" x14ac:dyDescent="0.35">
      <c r="A86" s="82">
        <v>13</v>
      </c>
      <c r="B86" s="83" t="s">
        <v>267</v>
      </c>
      <c r="C86" s="28"/>
      <c r="D86" s="25"/>
      <c r="E86" s="113">
        <f>IF(C86="Fully met", 1, IF(C86="Partially met",0.5, 0))</f>
        <v>0</v>
      </c>
    </row>
    <row r="87" spans="1:5" ht="15.5" customHeight="1" x14ac:dyDescent="0.35">
      <c r="A87" s="114"/>
      <c r="B87" s="115"/>
      <c r="C87" s="116"/>
      <c r="D87" s="117" t="s">
        <v>67</v>
      </c>
      <c r="E87" s="66">
        <f>SUM(E74:E86)</f>
        <v>0</v>
      </c>
    </row>
    <row r="88" spans="1:5" ht="15" customHeight="1" thickBot="1" x14ac:dyDescent="0.4">
      <c r="A88" s="118"/>
      <c r="B88" s="119"/>
      <c r="C88" s="120"/>
      <c r="D88" s="121"/>
      <c r="E88" s="112" t="s">
        <v>175</v>
      </c>
    </row>
  </sheetData>
  <sheetProtection algorithmName="SHA-512" hashValue="WydvSix/ze/GvJ9iO3KFCENBnQuyu5fU/JEWwZvu3mIcVJEmkiFauoG0s1Djn7kzQ3WAemgTSjbN3OHWpk7ykw==" saltValue="OK7Qn99SDwkh0BdchUeP9w==" spinCount="100000" sheet="1" objects="1" scenarios="1" formatCells="0" formatColumns="0" formatRows="0"/>
  <dataValidations count="1">
    <dataValidation type="list" allowBlank="1" showInputMessage="1" showErrorMessage="1" sqref="C9:C19 C48:C57 C63:C68 C25:C42 C74:C86" xr:uid="{00000000-0002-0000-04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2&amp;RFirst Grade</oddFooter>
  </headerFooter>
  <rowBreaks count="3" manualBreakCount="3">
    <brk id="22" max="16383" man="1"/>
    <brk id="45" max="16383" man="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4"/>
  <sheetViews>
    <sheetView zoomScaleNormal="100" workbookViewId="0">
      <selection activeCellId="18" sqref="A73:E74 E64:E72 A64:B72 E61:E63 A61:B63 A56:E60 E50:E55 A50:B55 A45:E49 E34:E44 A34:B44 E32:E33 A32:B33 A27:E31 E16:E26 A16:B26 E9:E15 A9:B15 A1:E8"/>
    </sheetView>
  </sheetViews>
  <sheetFormatPr defaultColWidth="8.7265625" defaultRowHeight="14.5" x14ac:dyDescent="0.35"/>
  <cols>
    <col min="1" max="1" width="4.54296875" style="2" customWidth="1"/>
    <col min="2" max="2" width="55.54296875" style="2" customWidth="1"/>
    <col min="3" max="3" width="14.54296875" style="2" customWidth="1"/>
    <col min="4" max="4" width="40.54296875" style="2" customWidth="1"/>
    <col min="5" max="5" width="9.54296875" style="6" customWidth="1"/>
    <col min="6" max="16384" width="8.7265625" style="2"/>
  </cols>
  <sheetData>
    <row r="1" spans="1:5" ht="18.5" x14ac:dyDescent="0.35">
      <c r="A1" s="105" t="s">
        <v>9</v>
      </c>
      <c r="B1" s="105"/>
      <c r="C1" s="105"/>
      <c r="D1" s="105"/>
      <c r="E1" s="105"/>
    </row>
    <row r="2" spans="1:5" ht="15.5" x14ac:dyDescent="0.35">
      <c r="A2" s="141"/>
      <c r="B2" s="122"/>
      <c r="C2" s="122"/>
      <c r="D2" s="122"/>
      <c r="E2" s="123"/>
    </row>
    <row r="3" spans="1:5" ht="15.5" x14ac:dyDescent="0.35">
      <c r="A3" s="142" t="s">
        <v>52</v>
      </c>
      <c r="B3" s="142"/>
      <c r="C3" s="142"/>
      <c r="D3" s="142"/>
      <c r="E3" s="142"/>
    </row>
    <row r="4" spans="1:5" x14ac:dyDescent="0.35">
      <c r="A4" s="122"/>
      <c r="B4" s="122"/>
      <c r="C4" s="122"/>
      <c r="D4" s="122"/>
      <c r="E4" s="123"/>
    </row>
    <row r="5" spans="1:5" ht="18.5" x14ac:dyDescent="0.45">
      <c r="A5" s="144" t="s">
        <v>145</v>
      </c>
      <c r="B5" s="144"/>
      <c r="C5" s="144"/>
      <c r="D5" s="144"/>
      <c r="E5" s="144"/>
    </row>
    <row r="6" spans="1:5" ht="16" thickBot="1" x14ac:dyDescent="0.4">
      <c r="A6" s="148"/>
      <c r="B6" s="148"/>
      <c r="C6" s="148"/>
      <c r="D6" s="148"/>
      <c r="E6" s="148"/>
    </row>
    <row r="7" spans="1:5" ht="30" customHeight="1" x14ac:dyDescent="0.35">
      <c r="A7" s="135"/>
      <c r="B7" s="86" t="s">
        <v>147</v>
      </c>
      <c r="C7" s="86"/>
      <c r="D7" s="86"/>
      <c r="E7" s="136"/>
    </row>
    <row r="8" spans="1:5" ht="30" customHeight="1" x14ac:dyDescent="0.35">
      <c r="A8" s="137"/>
      <c r="B8" s="138" t="s">
        <v>54</v>
      </c>
      <c r="C8" s="129" t="s">
        <v>12</v>
      </c>
      <c r="D8" s="129" t="s">
        <v>13</v>
      </c>
      <c r="E8" s="130" t="s">
        <v>55</v>
      </c>
    </row>
    <row r="9" spans="1:5" ht="50.15" customHeight="1" x14ac:dyDescent="0.35">
      <c r="A9" s="82">
        <v>1</v>
      </c>
      <c r="B9" s="83" t="s">
        <v>148</v>
      </c>
      <c r="C9" s="26"/>
      <c r="D9" s="25"/>
      <c r="E9" s="113">
        <f>IF(C9="Fully met", 1, IF(C9="Partially met",0.5, 0))</f>
        <v>0</v>
      </c>
    </row>
    <row r="10" spans="1:5" ht="150" customHeight="1" x14ac:dyDescent="0.35">
      <c r="A10" s="133">
        <v>2</v>
      </c>
      <c r="B10" s="83" t="s">
        <v>293</v>
      </c>
      <c r="C10" s="36"/>
      <c r="D10" s="38"/>
      <c r="E10" s="113">
        <f>IF(C10="Fully met", 1, IF(C10="Partially met",0.5, 0))</f>
        <v>0</v>
      </c>
    </row>
    <row r="11" spans="1:5" ht="80.150000000000006" customHeight="1" x14ac:dyDescent="0.35">
      <c r="A11" s="82">
        <v>3</v>
      </c>
      <c r="B11" s="83" t="s">
        <v>57</v>
      </c>
      <c r="C11" s="26"/>
      <c r="D11" s="25"/>
      <c r="E11" s="113">
        <f>IF(C11="Fully met", 1, IF(C11="Partially met",0.5, 0))</f>
        <v>0</v>
      </c>
    </row>
    <row r="12" spans="1:5" ht="50.15" customHeight="1" x14ac:dyDescent="0.35">
      <c r="A12" s="150">
        <v>4</v>
      </c>
      <c r="B12" s="151" t="s">
        <v>149</v>
      </c>
      <c r="C12" s="26"/>
      <c r="D12" s="25"/>
      <c r="E12" s="113">
        <f t="shared" ref="E12" si="0">IF(C12="Fully met", 1, IF(C12="Partially met",0.5, 0))</f>
        <v>0</v>
      </c>
    </row>
    <row r="13" spans="1:5" ht="80.150000000000006" customHeight="1" x14ac:dyDescent="0.35">
      <c r="A13" s="150">
        <v>5</v>
      </c>
      <c r="B13" s="153" t="s">
        <v>150</v>
      </c>
      <c r="C13" s="26"/>
      <c r="D13" s="25"/>
      <c r="E13" s="113">
        <f>IF(C13="Fully met", 1, IF(C13="Partially met",0.5, 0))</f>
        <v>0</v>
      </c>
    </row>
    <row r="14" spans="1:5" ht="50.15" customHeight="1" x14ac:dyDescent="0.35">
      <c r="A14" s="150">
        <v>6</v>
      </c>
      <c r="B14" s="151" t="s">
        <v>151</v>
      </c>
      <c r="C14" s="26"/>
      <c r="D14" s="25"/>
      <c r="E14" s="113">
        <f t="shared" ref="E14:E26" si="1">IF(C14="Fully met", 1, IF(C14="Partially met",0.5, 0))</f>
        <v>0</v>
      </c>
    </row>
    <row r="15" spans="1:5" ht="50.15" customHeight="1" x14ac:dyDescent="0.35">
      <c r="A15" s="150">
        <v>7</v>
      </c>
      <c r="B15" s="151" t="s">
        <v>152</v>
      </c>
      <c r="C15" s="26"/>
      <c r="D15" s="25"/>
      <c r="E15" s="113">
        <f t="shared" si="1"/>
        <v>0</v>
      </c>
    </row>
    <row r="16" spans="1:5" ht="50.15" customHeight="1" x14ac:dyDescent="0.35">
      <c r="A16" s="150">
        <v>8</v>
      </c>
      <c r="B16" s="151" t="s">
        <v>153</v>
      </c>
      <c r="C16" s="26"/>
      <c r="D16" s="25"/>
      <c r="E16" s="113">
        <f t="shared" si="1"/>
        <v>0</v>
      </c>
    </row>
    <row r="17" spans="1:5" ht="50.15" customHeight="1" x14ac:dyDescent="0.35">
      <c r="A17" s="152">
        <v>9</v>
      </c>
      <c r="B17" s="147" t="s">
        <v>154</v>
      </c>
      <c r="C17" s="26"/>
      <c r="D17" s="25"/>
      <c r="E17" s="113">
        <f t="shared" si="1"/>
        <v>0</v>
      </c>
    </row>
    <row r="18" spans="1:5" ht="50.15" customHeight="1" x14ac:dyDescent="0.35">
      <c r="A18" s="152">
        <v>10</v>
      </c>
      <c r="B18" s="147" t="s">
        <v>155</v>
      </c>
      <c r="C18" s="26"/>
      <c r="D18" s="25"/>
      <c r="E18" s="113">
        <f t="shared" si="1"/>
        <v>0</v>
      </c>
    </row>
    <row r="19" spans="1:5" ht="50.15" customHeight="1" x14ac:dyDescent="0.35">
      <c r="A19" s="152">
        <v>11</v>
      </c>
      <c r="B19" s="147" t="s">
        <v>85</v>
      </c>
      <c r="C19" s="26"/>
      <c r="D19" s="25"/>
      <c r="E19" s="113">
        <f t="shared" si="1"/>
        <v>0</v>
      </c>
    </row>
    <row r="20" spans="1:5" ht="50.15" customHeight="1" x14ac:dyDescent="0.35">
      <c r="A20" s="152">
        <v>12</v>
      </c>
      <c r="B20" s="147" t="s">
        <v>156</v>
      </c>
      <c r="C20" s="26"/>
      <c r="D20" s="25"/>
      <c r="E20" s="113">
        <f t="shared" si="1"/>
        <v>0</v>
      </c>
    </row>
    <row r="21" spans="1:5" ht="50.15" customHeight="1" x14ac:dyDescent="0.35">
      <c r="A21" s="152">
        <v>13</v>
      </c>
      <c r="B21" s="147" t="s">
        <v>268</v>
      </c>
      <c r="C21" s="26"/>
      <c r="D21" s="25"/>
      <c r="E21" s="113">
        <f t="shared" si="1"/>
        <v>0</v>
      </c>
    </row>
    <row r="22" spans="1:5" ht="50.15" customHeight="1" x14ac:dyDescent="0.35">
      <c r="A22" s="152">
        <v>14</v>
      </c>
      <c r="B22" s="147" t="s">
        <v>157</v>
      </c>
      <c r="C22" s="26"/>
      <c r="D22" s="25"/>
      <c r="E22" s="113">
        <f t="shared" si="1"/>
        <v>0</v>
      </c>
    </row>
    <row r="23" spans="1:5" ht="50.15" customHeight="1" x14ac:dyDescent="0.35">
      <c r="A23" s="152">
        <v>15</v>
      </c>
      <c r="B23" s="147" t="s">
        <v>158</v>
      </c>
      <c r="C23" s="26"/>
      <c r="D23" s="25"/>
      <c r="E23" s="113">
        <f t="shared" si="1"/>
        <v>0</v>
      </c>
    </row>
    <row r="24" spans="1:5" ht="50.15" customHeight="1" x14ac:dyDescent="0.35">
      <c r="A24" s="152">
        <v>16</v>
      </c>
      <c r="B24" s="147" t="s">
        <v>159</v>
      </c>
      <c r="C24" s="26"/>
      <c r="D24" s="25"/>
      <c r="E24" s="113">
        <f t="shared" si="1"/>
        <v>0</v>
      </c>
    </row>
    <row r="25" spans="1:5" ht="50.15" customHeight="1" x14ac:dyDescent="0.35">
      <c r="A25" s="152">
        <v>17</v>
      </c>
      <c r="B25" s="147" t="s">
        <v>89</v>
      </c>
      <c r="C25" s="26"/>
      <c r="D25" s="25"/>
      <c r="E25" s="113">
        <f t="shared" si="1"/>
        <v>0</v>
      </c>
    </row>
    <row r="26" spans="1:5" ht="50.15" customHeight="1" x14ac:dyDescent="0.35">
      <c r="A26" s="152">
        <v>18</v>
      </c>
      <c r="B26" s="147" t="s">
        <v>90</v>
      </c>
      <c r="C26" s="26"/>
      <c r="D26" s="25"/>
      <c r="E26" s="113">
        <f t="shared" si="1"/>
        <v>0</v>
      </c>
    </row>
    <row r="27" spans="1:5" ht="15.65" customHeight="1" x14ac:dyDescent="0.35">
      <c r="A27" s="114"/>
      <c r="B27" s="115"/>
      <c r="C27" s="115"/>
      <c r="D27" s="117" t="s">
        <v>67</v>
      </c>
      <c r="E27" s="66">
        <f>SUM(E9:E26)</f>
        <v>0</v>
      </c>
    </row>
    <row r="28" spans="1:5" ht="14.5" customHeight="1" thickBot="1" x14ac:dyDescent="0.4">
      <c r="A28" s="118"/>
      <c r="B28" s="119"/>
      <c r="C28" s="119"/>
      <c r="D28" s="121"/>
      <c r="E28" s="149" t="s">
        <v>142</v>
      </c>
    </row>
    <row r="29" spans="1:5" ht="15" thickBot="1" x14ac:dyDescent="0.4">
      <c r="A29" s="122"/>
      <c r="B29" s="122"/>
      <c r="C29" s="122"/>
      <c r="D29" s="122"/>
      <c r="E29" s="123"/>
    </row>
    <row r="30" spans="1:5" ht="30" customHeight="1" x14ac:dyDescent="0.35">
      <c r="A30" s="135"/>
      <c r="B30" s="86" t="s">
        <v>160</v>
      </c>
      <c r="C30" s="86"/>
      <c r="D30" s="86"/>
      <c r="E30" s="136"/>
    </row>
    <row r="31" spans="1:5" ht="30" customHeight="1" x14ac:dyDescent="0.35">
      <c r="A31" s="137"/>
      <c r="B31" s="138" t="s">
        <v>54</v>
      </c>
      <c r="C31" s="129" t="s">
        <v>12</v>
      </c>
      <c r="D31" s="129" t="s">
        <v>13</v>
      </c>
      <c r="E31" s="130" t="s">
        <v>55</v>
      </c>
    </row>
    <row r="32" spans="1:5" ht="80.150000000000006" customHeight="1" x14ac:dyDescent="0.35">
      <c r="A32" s="82">
        <v>1</v>
      </c>
      <c r="B32" s="83" t="s">
        <v>92</v>
      </c>
      <c r="C32" s="26"/>
      <c r="D32" s="25"/>
      <c r="E32" s="113">
        <f>IF(C32="Fully met", 1, IF(C32="Partially met",0.5, 0))</f>
        <v>0</v>
      </c>
    </row>
    <row r="33" spans="1:5" ht="80.150000000000006" customHeight="1" x14ac:dyDescent="0.35">
      <c r="A33" s="82">
        <v>2</v>
      </c>
      <c r="B33" s="83" t="s">
        <v>93</v>
      </c>
      <c r="C33" s="26"/>
      <c r="D33" s="25"/>
      <c r="E33" s="113">
        <f t="shared" ref="E33:E44" si="2">IF(C33="Fully met", 1, IF(C33="Partially met",0.5, 0))</f>
        <v>0</v>
      </c>
    </row>
    <row r="34" spans="1:5" ht="50.15" customHeight="1" x14ac:dyDescent="0.35">
      <c r="A34" s="82">
        <v>3</v>
      </c>
      <c r="B34" s="83" t="s">
        <v>94</v>
      </c>
      <c r="C34" s="26"/>
      <c r="D34" s="25"/>
      <c r="E34" s="113">
        <f t="shared" si="2"/>
        <v>0</v>
      </c>
    </row>
    <row r="35" spans="1:5" ht="50.15" customHeight="1" x14ac:dyDescent="0.35">
      <c r="A35" s="82">
        <v>4</v>
      </c>
      <c r="B35" s="83" t="s">
        <v>124</v>
      </c>
      <c r="C35" s="26"/>
      <c r="D35" s="25"/>
      <c r="E35" s="113">
        <f t="shared" si="2"/>
        <v>0</v>
      </c>
    </row>
    <row r="36" spans="1:5" ht="50.15" customHeight="1" x14ac:dyDescent="0.35">
      <c r="A36" s="82">
        <v>5</v>
      </c>
      <c r="B36" s="83" t="s">
        <v>96</v>
      </c>
      <c r="C36" s="26"/>
      <c r="D36" s="25"/>
      <c r="E36" s="113">
        <f t="shared" si="2"/>
        <v>0</v>
      </c>
    </row>
    <row r="37" spans="1:5" ht="50.15" customHeight="1" x14ac:dyDescent="0.35">
      <c r="A37" s="82">
        <v>6</v>
      </c>
      <c r="B37" s="83" t="s">
        <v>97</v>
      </c>
      <c r="C37" s="26"/>
      <c r="D37" s="25"/>
      <c r="E37" s="113">
        <f t="shared" si="2"/>
        <v>0</v>
      </c>
    </row>
    <row r="38" spans="1:5" ht="50.15" customHeight="1" x14ac:dyDescent="0.35">
      <c r="A38" s="82">
        <v>7</v>
      </c>
      <c r="B38" s="83" t="s">
        <v>125</v>
      </c>
      <c r="C38" s="26"/>
      <c r="D38" s="25"/>
      <c r="E38" s="113">
        <f t="shared" si="2"/>
        <v>0</v>
      </c>
    </row>
    <row r="39" spans="1:5" ht="50.15" customHeight="1" x14ac:dyDescent="0.35">
      <c r="A39" s="82">
        <v>8</v>
      </c>
      <c r="B39" s="83" t="s">
        <v>99</v>
      </c>
      <c r="C39" s="26"/>
      <c r="D39" s="25"/>
      <c r="E39" s="113">
        <f t="shared" si="2"/>
        <v>0</v>
      </c>
    </row>
    <row r="40" spans="1:5" ht="50.15" customHeight="1" x14ac:dyDescent="0.35">
      <c r="A40" s="82">
        <v>9</v>
      </c>
      <c r="B40" s="83" t="s">
        <v>161</v>
      </c>
      <c r="C40" s="26"/>
      <c r="D40" s="25"/>
      <c r="E40" s="113">
        <f t="shared" si="2"/>
        <v>0</v>
      </c>
    </row>
    <row r="41" spans="1:5" ht="50.15" customHeight="1" x14ac:dyDescent="0.35">
      <c r="A41" s="82">
        <v>10</v>
      </c>
      <c r="B41" s="83" t="s">
        <v>162</v>
      </c>
      <c r="C41" s="26"/>
      <c r="D41" s="25"/>
      <c r="E41" s="113">
        <f t="shared" si="2"/>
        <v>0</v>
      </c>
    </row>
    <row r="42" spans="1:5" ht="50.15" customHeight="1" x14ac:dyDescent="0.35">
      <c r="A42" s="82">
        <v>11</v>
      </c>
      <c r="B42" s="83" t="s">
        <v>163</v>
      </c>
      <c r="C42" s="26"/>
      <c r="D42" s="25"/>
      <c r="E42" s="113">
        <f t="shared" si="2"/>
        <v>0</v>
      </c>
    </row>
    <row r="43" spans="1:5" ht="50.15" customHeight="1" x14ac:dyDescent="0.35">
      <c r="A43" s="82">
        <v>12</v>
      </c>
      <c r="B43" s="83" t="s">
        <v>89</v>
      </c>
      <c r="C43" s="26"/>
      <c r="D43" s="25"/>
      <c r="E43" s="113">
        <f t="shared" si="2"/>
        <v>0</v>
      </c>
    </row>
    <row r="44" spans="1:5" ht="50.15" customHeight="1" x14ac:dyDescent="0.35">
      <c r="A44" s="82">
        <v>13</v>
      </c>
      <c r="B44" s="83" t="s">
        <v>100</v>
      </c>
      <c r="C44" s="26"/>
      <c r="D44" s="25"/>
      <c r="E44" s="113">
        <f t="shared" si="2"/>
        <v>0</v>
      </c>
    </row>
    <row r="45" spans="1:5" ht="15.5" customHeight="1" x14ac:dyDescent="0.35">
      <c r="A45" s="114"/>
      <c r="B45" s="115"/>
      <c r="C45" s="115"/>
      <c r="D45" s="117" t="s">
        <v>67</v>
      </c>
      <c r="E45" s="66">
        <f>SUM(E32:E44)</f>
        <v>0</v>
      </c>
    </row>
    <row r="46" spans="1:5" ht="15" customHeight="1" thickBot="1" x14ac:dyDescent="0.4">
      <c r="A46" s="118"/>
      <c r="B46" s="119"/>
      <c r="C46" s="119"/>
      <c r="D46" s="121"/>
      <c r="E46" s="112" t="s">
        <v>175</v>
      </c>
    </row>
    <row r="47" spans="1:5" ht="15" thickBot="1" x14ac:dyDescent="0.4">
      <c r="A47" s="122"/>
      <c r="B47" s="122"/>
      <c r="C47" s="122"/>
      <c r="D47" s="122"/>
      <c r="E47" s="123"/>
    </row>
    <row r="48" spans="1:5" ht="30" customHeight="1" x14ac:dyDescent="0.35">
      <c r="A48" s="135"/>
      <c r="B48" s="86" t="s">
        <v>164</v>
      </c>
      <c r="C48" s="86"/>
      <c r="D48" s="86"/>
      <c r="E48" s="136"/>
    </row>
    <row r="49" spans="1:5" ht="30" customHeight="1" x14ac:dyDescent="0.35">
      <c r="A49" s="137"/>
      <c r="B49" s="138" t="s">
        <v>54</v>
      </c>
      <c r="C49" s="129" t="s">
        <v>12</v>
      </c>
      <c r="D49" s="129" t="s">
        <v>13</v>
      </c>
      <c r="E49" s="130" t="s">
        <v>55</v>
      </c>
    </row>
    <row r="50" spans="1:5" ht="50.15" customHeight="1" x14ac:dyDescent="0.35">
      <c r="A50" s="82">
        <v>1</v>
      </c>
      <c r="B50" s="83" t="s">
        <v>165</v>
      </c>
      <c r="C50" s="26"/>
      <c r="D50" s="25"/>
      <c r="E50" s="113">
        <f>IF(C50="Fully met", 1, IF(C50="Partially met",0.5, 0))</f>
        <v>0</v>
      </c>
    </row>
    <row r="51" spans="1:5" ht="50.15" customHeight="1" x14ac:dyDescent="0.35">
      <c r="A51" s="82">
        <v>2</v>
      </c>
      <c r="B51" s="83" t="s">
        <v>166</v>
      </c>
      <c r="C51" s="26"/>
      <c r="D51" s="25"/>
      <c r="E51" s="113">
        <f t="shared" ref="E51:E55" si="3">IF(C51="Fully met", 1, IF(C51="Partially met",0.5, 0))</f>
        <v>0</v>
      </c>
    </row>
    <row r="52" spans="1:5" ht="50.15" customHeight="1" x14ac:dyDescent="0.35">
      <c r="A52" s="82">
        <v>3</v>
      </c>
      <c r="B52" s="83" t="s">
        <v>129</v>
      </c>
      <c r="C52" s="26"/>
      <c r="D52" s="25"/>
      <c r="E52" s="113">
        <f t="shared" si="3"/>
        <v>0</v>
      </c>
    </row>
    <row r="53" spans="1:5" ht="50.15" customHeight="1" x14ac:dyDescent="0.35">
      <c r="A53" s="82">
        <v>4</v>
      </c>
      <c r="B53" s="83" t="s">
        <v>167</v>
      </c>
      <c r="C53" s="26"/>
      <c r="D53" s="25"/>
      <c r="E53" s="113">
        <f t="shared" si="3"/>
        <v>0</v>
      </c>
    </row>
    <row r="54" spans="1:5" ht="80.150000000000006" customHeight="1" x14ac:dyDescent="0.35">
      <c r="A54" s="82">
        <v>5</v>
      </c>
      <c r="B54" s="83" t="s">
        <v>131</v>
      </c>
      <c r="C54" s="26"/>
      <c r="D54" s="25"/>
      <c r="E54" s="113">
        <f t="shared" si="3"/>
        <v>0</v>
      </c>
    </row>
    <row r="55" spans="1:5" ht="50.15" customHeight="1" x14ac:dyDescent="0.35">
      <c r="A55" s="82">
        <v>6</v>
      </c>
      <c r="B55" s="83" t="s">
        <v>168</v>
      </c>
      <c r="C55" s="26"/>
      <c r="D55" s="25"/>
      <c r="E55" s="113">
        <f t="shared" si="3"/>
        <v>0</v>
      </c>
    </row>
    <row r="56" spans="1:5" ht="15.5" customHeight="1" x14ac:dyDescent="0.35">
      <c r="A56" s="114"/>
      <c r="B56" s="115"/>
      <c r="C56" s="115"/>
      <c r="D56" s="117" t="s">
        <v>67</v>
      </c>
      <c r="E56" s="66">
        <f>SUM(E50:E55)</f>
        <v>0</v>
      </c>
    </row>
    <row r="57" spans="1:5" ht="15" customHeight="1" thickBot="1" x14ac:dyDescent="0.4">
      <c r="A57" s="118"/>
      <c r="B57" s="119"/>
      <c r="C57" s="119"/>
      <c r="D57" s="121"/>
      <c r="E57" s="112" t="s">
        <v>144</v>
      </c>
    </row>
    <row r="58" spans="1:5" ht="15" thickBot="1" x14ac:dyDescent="0.4">
      <c r="A58" s="123"/>
      <c r="B58" s="122"/>
      <c r="C58" s="122"/>
      <c r="D58" s="122"/>
      <c r="E58" s="123"/>
    </row>
    <row r="59" spans="1:5" ht="30" customHeight="1" x14ac:dyDescent="0.35">
      <c r="A59" s="135"/>
      <c r="B59" s="86" t="s">
        <v>169</v>
      </c>
      <c r="C59" s="86"/>
      <c r="D59" s="86"/>
      <c r="E59" s="136"/>
    </row>
    <row r="60" spans="1:5" ht="30" customHeight="1" x14ac:dyDescent="0.35">
      <c r="A60" s="137"/>
      <c r="B60" s="138" t="s">
        <v>54</v>
      </c>
      <c r="C60" s="129" t="s">
        <v>12</v>
      </c>
      <c r="D60" s="129" t="s">
        <v>13</v>
      </c>
      <c r="E60" s="130" t="s">
        <v>55</v>
      </c>
    </row>
    <row r="61" spans="1:5" ht="80.150000000000006" customHeight="1" x14ac:dyDescent="0.35">
      <c r="A61" s="82">
        <v>1</v>
      </c>
      <c r="B61" s="83" t="s">
        <v>170</v>
      </c>
      <c r="C61" s="26"/>
      <c r="D61" s="25"/>
      <c r="E61" s="113">
        <f>IF(C61="Fully met", 1, IF(C61="Partially met",0.5, 0))</f>
        <v>0</v>
      </c>
    </row>
    <row r="62" spans="1:5" ht="50.15" customHeight="1" x14ac:dyDescent="0.35">
      <c r="A62" s="82">
        <v>2</v>
      </c>
      <c r="B62" s="83" t="s">
        <v>134</v>
      </c>
      <c r="C62" s="26"/>
      <c r="D62" s="25"/>
      <c r="E62" s="113">
        <f t="shared" ref="E62:E63" si="4">IF(C62="Fully met", 1, IF(C62="Partially met",0.5, 0))</f>
        <v>0</v>
      </c>
    </row>
    <row r="63" spans="1:5" ht="80.150000000000006" customHeight="1" x14ac:dyDescent="0.35">
      <c r="A63" s="82">
        <v>3</v>
      </c>
      <c r="B63" s="132" t="s">
        <v>171</v>
      </c>
      <c r="C63" s="26"/>
      <c r="D63" s="25"/>
      <c r="E63" s="113">
        <f t="shared" si="4"/>
        <v>0</v>
      </c>
    </row>
    <row r="64" spans="1:5" ht="130" customHeight="1" x14ac:dyDescent="0.35">
      <c r="A64" s="133">
        <v>4</v>
      </c>
      <c r="B64" s="83" t="s">
        <v>296</v>
      </c>
      <c r="C64" s="36"/>
      <c r="D64" s="38"/>
      <c r="E64" s="113">
        <f>IF(C64="Fully met", 1, IF(C64="Partially met",0.5, 0))</f>
        <v>0</v>
      </c>
    </row>
    <row r="65" spans="1:5" ht="50.15" customHeight="1" x14ac:dyDescent="0.35">
      <c r="A65" s="82">
        <v>5</v>
      </c>
      <c r="B65" s="134" t="s">
        <v>138</v>
      </c>
      <c r="C65" s="26"/>
      <c r="D65" s="25"/>
      <c r="E65" s="113">
        <f>IF(C65="Fully met", 1, IF(C65="Partially met",0.5, 0))</f>
        <v>0</v>
      </c>
    </row>
    <row r="66" spans="1:5" ht="50.15" customHeight="1" x14ac:dyDescent="0.35">
      <c r="A66" s="82">
        <v>6</v>
      </c>
      <c r="B66" s="83" t="s">
        <v>139</v>
      </c>
      <c r="C66" s="26"/>
      <c r="D66" s="25"/>
      <c r="E66" s="113">
        <f t="shared" ref="E66:E72" si="5">IF(C66="Fully met", 1, IF(C66="Partially met",0.5, 0))</f>
        <v>0</v>
      </c>
    </row>
    <row r="67" spans="1:5" ht="80.150000000000006" customHeight="1" x14ac:dyDescent="0.35">
      <c r="A67" s="82">
        <v>7</v>
      </c>
      <c r="B67" s="83" t="s">
        <v>172</v>
      </c>
      <c r="C67" s="26"/>
      <c r="D67" s="25"/>
      <c r="E67" s="113">
        <f t="shared" si="5"/>
        <v>0</v>
      </c>
    </row>
    <row r="68" spans="1:5" ht="50.15" customHeight="1" x14ac:dyDescent="0.35">
      <c r="A68" s="82">
        <v>8</v>
      </c>
      <c r="B68" s="83" t="s">
        <v>173</v>
      </c>
      <c r="C68" s="26"/>
      <c r="D68" s="25"/>
      <c r="E68" s="113">
        <f t="shared" si="5"/>
        <v>0</v>
      </c>
    </row>
    <row r="69" spans="1:5" ht="80.150000000000006" customHeight="1" x14ac:dyDescent="0.35">
      <c r="A69" s="82">
        <v>9</v>
      </c>
      <c r="B69" s="83" t="s">
        <v>174</v>
      </c>
      <c r="C69" s="26"/>
      <c r="D69" s="25"/>
      <c r="E69" s="113">
        <f t="shared" si="5"/>
        <v>0</v>
      </c>
    </row>
    <row r="70" spans="1:5" ht="50.15" customHeight="1" x14ac:dyDescent="0.35">
      <c r="A70" s="82">
        <v>10</v>
      </c>
      <c r="B70" s="83" t="s">
        <v>136</v>
      </c>
      <c r="C70" s="26"/>
      <c r="D70" s="25"/>
      <c r="E70" s="113">
        <f t="shared" si="5"/>
        <v>0</v>
      </c>
    </row>
    <row r="71" spans="1:5" ht="50.15" customHeight="1" x14ac:dyDescent="0.35">
      <c r="A71" s="82">
        <v>11</v>
      </c>
      <c r="B71" s="83" t="s">
        <v>186</v>
      </c>
      <c r="C71" s="26"/>
      <c r="D71" s="25"/>
      <c r="E71" s="113">
        <f t="shared" si="5"/>
        <v>0</v>
      </c>
    </row>
    <row r="72" spans="1:5" ht="50.15" customHeight="1" x14ac:dyDescent="0.35">
      <c r="A72" s="82">
        <v>12</v>
      </c>
      <c r="B72" s="83" t="s">
        <v>141</v>
      </c>
      <c r="C72" s="26"/>
      <c r="D72" s="25"/>
      <c r="E72" s="113">
        <f t="shared" si="5"/>
        <v>0</v>
      </c>
    </row>
    <row r="73" spans="1:5" ht="15.5" customHeight="1" x14ac:dyDescent="0.35">
      <c r="A73" s="114"/>
      <c r="B73" s="115"/>
      <c r="C73" s="115"/>
      <c r="D73" s="117" t="s">
        <v>67</v>
      </c>
      <c r="E73" s="66">
        <f>SUM(E61:E72)</f>
        <v>0</v>
      </c>
    </row>
    <row r="74" spans="1:5" ht="15" customHeight="1" thickBot="1" x14ac:dyDescent="0.4">
      <c r="A74" s="118"/>
      <c r="B74" s="119"/>
      <c r="C74" s="119"/>
      <c r="D74" s="121"/>
      <c r="E74" s="112" t="s">
        <v>68</v>
      </c>
    </row>
  </sheetData>
  <sheetProtection algorithmName="SHA-512" hashValue="lkDs019MAoxW1xpo7L22YPhfkUj5QtXuo5+Tz5B/RVHBGVNz9G4nJ6kSq76HsqCEmMKvmj7k8XIcJ+LAZfQ/VQ==" saltValue="ksUlwsqywkqEU/2O589TBQ==" spinCount="100000" sheet="1" objects="1" scenarios="1" formatCells="0" formatColumns="0" formatRows="0"/>
  <dataValidations count="1">
    <dataValidation type="list" allowBlank="1" showInputMessage="1" showErrorMessage="1" sqref="C32:C44 C50:C55 C9:C26 C61:C72" xr:uid="{00000000-0002-0000-05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2&amp;RSecond Grade</oddFooter>
  </headerFooter>
  <rowBreaks count="3" manualBreakCount="3">
    <brk id="29" max="16383" man="1"/>
    <brk id="47" max="16383" man="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zoomScaleNormal="100" workbookViewId="0">
      <selection activeCell="D12" sqref="D12"/>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5" t="s">
        <v>9</v>
      </c>
      <c r="B1" s="105"/>
      <c r="C1" s="140"/>
      <c r="D1" s="105"/>
      <c r="E1" s="105"/>
    </row>
    <row r="2" spans="1:5" ht="15.5" x14ac:dyDescent="0.35">
      <c r="A2" s="141"/>
      <c r="B2" s="122"/>
      <c r="C2" s="123"/>
      <c r="D2" s="122"/>
      <c r="E2" s="123"/>
    </row>
    <row r="3" spans="1:5" ht="15.5" x14ac:dyDescent="0.35">
      <c r="A3" s="142" t="s">
        <v>52</v>
      </c>
      <c r="B3" s="142"/>
      <c r="C3" s="143"/>
      <c r="D3" s="142"/>
      <c r="E3" s="142"/>
    </row>
    <row r="4" spans="1:5" x14ac:dyDescent="0.35">
      <c r="A4" s="122"/>
      <c r="B4" s="122"/>
      <c r="C4" s="123"/>
      <c r="D4" s="122"/>
      <c r="E4" s="123"/>
    </row>
    <row r="5" spans="1:5" ht="18.5" x14ac:dyDescent="0.45">
      <c r="A5" s="144" t="s">
        <v>236</v>
      </c>
      <c r="B5" s="144"/>
      <c r="C5" s="145"/>
      <c r="D5" s="144"/>
      <c r="E5" s="144"/>
    </row>
    <row r="6" spans="1:5" ht="16" thickBot="1" x14ac:dyDescent="0.4">
      <c r="A6" s="148"/>
      <c r="B6" s="148"/>
      <c r="C6" s="148"/>
      <c r="D6" s="148"/>
      <c r="E6" s="148"/>
    </row>
    <row r="7" spans="1:5" ht="30" customHeight="1" x14ac:dyDescent="0.35">
      <c r="A7" s="135"/>
      <c r="B7" s="86" t="s">
        <v>147</v>
      </c>
      <c r="C7" s="87"/>
      <c r="D7" s="86"/>
      <c r="E7" s="136"/>
    </row>
    <row r="8" spans="1:5" ht="30" customHeight="1" x14ac:dyDescent="0.35">
      <c r="A8" s="137"/>
      <c r="B8" s="138" t="s">
        <v>54</v>
      </c>
      <c r="C8" s="129" t="s">
        <v>12</v>
      </c>
      <c r="D8" s="129" t="s">
        <v>13</v>
      </c>
      <c r="E8" s="130" t="s">
        <v>55</v>
      </c>
    </row>
    <row r="9" spans="1:5" ht="81" customHeight="1" x14ac:dyDescent="0.35">
      <c r="A9" s="82">
        <v>1</v>
      </c>
      <c r="B9" s="83" t="s">
        <v>176</v>
      </c>
      <c r="C9" s="28"/>
      <c r="D9" s="25"/>
      <c r="E9" s="113">
        <f>IF(C9="Fully met", 1, IF(C9="Partially met",0.5, 0))</f>
        <v>0</v>
      </c>
    </row>
    <row r="10" spans="1:5" ht="81" customHeight="1" x14ac:dyDescent="0.35">
      <c r="A10" s="82">
        <v>2</v>
      </c>
      <c r="B10" s="132" t="s">
        <v>57</v>
      </c>
      <c r="C10" s="28"/>
      <c r="D10" s="25"/>
      <c r="E10" s="113">
        <f t="shared" ref="E10:E11" si="0">IF(C10="Fully met", 1, IF(C10="Partially met",0.5, 0))</f>
        <v>0</v>
      </c>
    </row>
    <row r="11" spans="1:5" ht="50.15" customHeight="1" x14ac:dyDescent="0.35">
      <c r="A11" s="133">
        <v>3</v>
      </c>
      <c r="B11" s="132" t="s">
        <v>149</v>
      </c>
      <c r="C11" s="36"/>
      <c r="D11" s="25"/>
      <c r="E11" s="113">
        <f t="shared" si="0"/>
        <v>0</v>
      </c>
    </row>
    <row r="12" spans="1:5" ht="150" customHeight="1" x14ac:dyDescent="0.35">
      <c r="A12" s="133">
        <v>4</v>
      </c>
      <c r="B12" s="83" t="s">
        <v>293</v>
      </c>
      <c r="C12" s="36"/>
      <c r="D12" s="38"/>
      <c r="E12" s="113">
        <f>IF(C12="Fully met", 1, IF(C12="Partially met",0.5, 0))</f>
        <v>0</v>
      </c>
    </row>
    <row r="13" spans="1:5" ht="80.150000000000006" customHeight="1" x14ac:dyDescent="0.35">
      <c r="A13" s="82">
        <v>5</v>
      </c>
      <c r="B13" s="134" t="s">
        <v>150</v>
      </c>
      <c r="C13" s="28"/>
      <c r="D13" s="25"/>
      <c r="E13" s="113">
        <f>IF(C13="Fully met", 1, IF(C13="Partially met",0.5, 0))</f>
        <v>0</v>
      </c>
    </row>
    <row r="14" spans="1:5" ht="50.15" customHeight="1" x14ac:dyDescent="0.35">
      <c r="A14" s="82">
        <v>6</v>
      </c>
      <c r="B14" s="83" t="s">
        <v>177</v>
      </c>
      <c r="C14" s="28"/>
      <c r="D14" s="25"/>
      <c r="E14" s="113">
        <f t="shared" ref="E14:E26" si="1">IF(C14="Fully met", 1, IF(C14="Partially met",0.5, 0))</f>
        <v>0</v>
      </c>
    </row>
    <row r="15" spans="1:5" ht="50.15" customHeight="1" x14ac:dyDescent="0.35">
      <c r="A15" s="82">
        <v>7</v>
      </c>
      <c r="B15" s="83" t="s">
        <v>178</v>
      </c>
      <c r="C15" s="28"/>
      <c r="D15" s="25"/>
      <c r="E15" s="113">
        <f t="shared" si="1"/>
        <v>0</v>
      </c>
    </row>
    <row r="16" spans="1:5" ht="50.15" customHeight="1" x14ac:dyDescent="0.35">
      <c r="A16" s="82">
        <v>8</v>
      </c>
      <c r="B16" s="83" t="s">
        <v>153</v>
      </c>
      <c r="C16" s="28"/>
      <c r="D16" s="25"/>
      <c r="E16" s="113">
        <f t="shared" si="1"/>
        <v>0</v>
      </c>
    </row>
    <row r="17" spans="1:5" ht="50.15" customHeight="1" x14ac:dyDescent="0.35">
      <c r="A17" s="82">
        <v>9</v>
      </c>
      <c r="B17" s="83" t="s">
        <v>179</v>
      </c>
      <c r="C17" s="28"/>
      <c r="D17" s="25"/>
      <c r="E17" s="113">
        <f t="shared" si="1"/>
        <v>0</v>
      </c>
    </row>
    <row r="18" spans="1:5" ht="50.15" customHeight="1" x14ac:dyDescent="0.35">
      <c r="A18" s="82">
        <v>10</v>
      </c>
      <c r="B18" s="83" t="s">
        <v>155</v>
      </c>
      <c r="C18" s="28"/>
      <c r="D18" s="25"/>
      <c r="E18" s="113">
        <f t="shared" si="1"/>
        <v>0</v>
      </c>
    </row>
    <row r="19" spans="1:5" ht="50.15" customHeight="1" x14ac:dyDescent="0.35">
      <c r="A19" s="82">
        <v>11</v>
      </c>
      <c r="B19" s="83" t="s">
        <v>85</v>
      </c>
      <c r="C19" s="28"/>
      <c r="D19" s="25"/>
      <c r="E19" s="113">
        <f t="shared" si="1"/>
        <v>0</v>
      </c>
    </row>
    <row r="20" spans="1:5" ht="50.15" customHeight="1" x14ac:dyDescent="0.35">
      <c r="A20" s="82">
        <v>12</v>
      </c>
      <c r="B20" s="83" t="s">
        <v>156</v>
      </c>
      <c r="C20" s="28"/>
      <c r="D20" s="25"/>
      <c r="E20" s="113">
        <f t="shared" si="1"/>
        <v>0</v>
      </c>
    </row>
    <row r="21" spans="1:5" ht="50.15" customHeight="1" x14ac:dyDescent="0.35">
      <c r="A21" s="82">
        <v>13</v>
      </c>
      <c r="B21" s="83" t="s">
        <v>268</v>
      </c>
      <c r="C21" s="28"/>
      <c r="D21" s="25"/>
      <c r="E21" s="113">
        <f t="shared" si="1"/>
        <v>0</v>
      </c>
    </row>
    <row r="22" spans="1:5" ht="50.15" customHeight="1" x14ac:dyDescent="0.35">
      <c r="A22" s="82">
        <v>14</v>
      </c>
      <c r="B22" s="83" t="s">
        <v>157</v>
      </c>
      <c r="C22" s="28"/>
      <c r="D22" s="25"/>
      <c r="E22" s="113">
        <f t="shared" si="1"/>
        <v>0</v>
      </c>
    </row>
    <row r="23" spans="1:5" ht="50.15" customHeight="1" x14ac:dyDescent="0.35">
      <c r="A23" s="82">
        <v>15</v>
      </c>
      <c r="B23" s="83" t="s">
        <v>158</v>
      </c>
      <c r="C23" s="28"/>
      <c r="D23" s="25"/>
      <c r="E23" s="113">
        <f t="shared" si="1"/>
        <v>0</v>
      </c>
    </row>
    <row r="24" spans="1:5" ht="50.15" customHeight="1" x14ac:dyDescent="0.35">
      <c r="A24" s="82">
        <v>16</v>
      </c>
      <c r="B24" s="83" t="s">
        <v>269</v>
      </c>
      <c r="C24" s="28"/>
      <c r="D24" s="25"/>
      <c r="E24" s="113">
        <f t="shared" si="1"/>
        <v>0</v>
      </c>
    </row>
    <row r="25" spans="1:5" ht="50.15" customHeight="1" x14ac:dyDescent="0.35">
      <c r="A25" s="82">
        <v>17</v>
      </c>
      <c r="B25" s="83" t="s">
        <v>89</v>
      </c>
      <c r="C25" s="28"/>
      <c r="D25" s="25"/>
      <c r="E25" s="113">
        <f t="shared" si="1"/>
        <v>0</v>
      </c>
    </row>
    <row r="26" spans="1:5" ht="50.15" customHeight="1" x14ac:dyDescent="0.35">
      <c r="A26" s="82">
        <v>18</v>
      </c>
      <c r="B26" s="83" t="s">
        <v>90</v>
      </c>
      <c r="C26" s="28"/>
      <c r="D26" s="25"/>
      <c r="E26" s="113">
        <f t="shared" si="1"/>
        <v>0</v>
      </c>
    </row>
    <row r="27" spans="1:5" ht="15.5" customHeight="1" x14ac:dyDescent="0.35">
      <c r="A27" s="114"/>
      <c r="B27" s="115"/>
      <c r="C27" s="116"/>
      <c r="D27" s="117" t="s">
        <v>67</v>
      </c>
      <c r="E27" s="66">
        <f>SUM(E9:E26)</f>
        <v>0</v>
      </c>
    </row>
    <row r="28" spans="1:5" ht="15" customHeight="1" thickBot="1" x14ac:dyDescent="0.4">
      <c r="A28" s="118"/>
      <c r="B28" s="119"/>
      <c r="C28" s="120"/>
      <c r="D28" s="121"/>
      <c r="E28" s="112" t="s">
        <v>142</v>
      </c>
    </row>
    <row r="29" spans="1:5" ht="15" thickBot="1" x14ac:dyDescent="0.4">
      <c r="A29" s="122"/>
      <c r="B29" s="122"/>
      <c r="C29" s="123"/>
      <c r="D29" s="122"/>
      <c r="E29" s="123"/>
    </row>
    <row r="30" spans="1:5" ht="30" customHeight="1" x14ac:dyDescent="0.35">
      <c r="A30" s="135"/>
      <c r="B30" s="86" t="s">
        <v>160</v>
      </c>
      <c r="C30" s="87"/>
      <c r="D30" s="86"/>
      <c r="E30" s="136"/>
    </row>
    <row r="31" spans="1:5" ht="30" customHeight="1" x14ac:dyDescent="0.35">
      <c r="A31" s="137"/>
      <c r="B31" s="138" t="s">
        <v>54</v>
      </c>
      <c r="C31" s="129" t="s">
        <v>12</v>
      </c>
      <c r="D31" s="129" t="s">
        <v>13</v>
      </c>
      <c r="E31" s="130" t="s">
        <v>55</v>
      </c>
    </row>
    <row r="32" spans="1:5" ht="80.150000000000006" customHeight="1" x14ac:dyDescent="0.35">
      <c r="A32" s="82">
        <v>1</v>
      </c>
      <c r="B32" s="83" t="s">
        <v>92</v>
      </c>
      <c r="C32" s="28"/>
      <c r="D32" s="25"/>
      <c r="E32" s="113">
        <f>IF(C32="Fully met", 1, IF(C32="Partially met",0.5, 0))</f>
        <v>0</v>
      </c>
    </row>
    <row r="33" spans="1:5" ht="80.150000000000006" customHeight="1" x14ac:dyDescent="0.35">
      <c r="A33" s="82">
        <v>2</v>
      </c>
      <c r="B33" s="83" t="s">
        <v>93</v>
      </c>
      <c r="C33" s="28"/>
      <c r="D33" s="25"/>
      <c r="E33" s="113">
        <f t="shared" ref="E33:E45" si="2">IF(C33="Fully met", 1, IF(C33="Partially met",0.5, 0))</f>
        <v>0</v>
      </c>
    </row>
    <row r="34" spans="1:5" ht="50.15" customHeight="1" x14ac:dyDescent="0.35">
      <c r="A34" s="82">
        <v>3</v>
      </c>
      <c r="B34" s="83" t="s">
        <v>94</v>
      </c>
      <c r="C34" s="28"/>
      <c r="D34" s="25"/>
      <c r="E34" s="113">
        <f t="shared" si="2"/>
        <v>0</v>
      </c>
    </row>
    <row r="35" spans="1:5" ht="50.15" customHeight="1" x14ac:dyDescent="0.35">
      <c r="A35" s="82">
        <v>4</v>
      </c>
      <c r="B35" s="83" t="s">
        <v>124</v>
      </c>
      <c r="C35" s="28"/>
      <c r="D35" s="25"/>
      <c r="E35" s="113">
        <f t="shared" si="2"/>
        <v>0</v>
      </c>
    </row>
    <row r="36" spans="1:5" ht="50.15" customHeight="1" x14ac:dyDescent="0.35">
      <c r="A36" s="82">
        <v>5</v>
      </c>
      <c r="B36" s="83" t="s">
        <v>96</v>
      </c>
      <c r="C36" s="28"/>
      <c r="D36" s="25"/>
      <c r="E36" s="113">
        <f t="shared" si="2"/>
        <v>0</v>
      </c>
    </row>
    <row r="37" spans="1:5" ht="50.15" customHeight="1" x14ac:dyDescent="0.35">
      <c r="A37" s="82">
        <v>6</v>
      </c>
      <c r="B37" s="83" t="s">
        <v>97</v>
      </c>
      <c r="C37" s="28"/>
      <c r="D37" s="25"/>
      <c r="E37" s="113">
        <f t="shared" si="2"/>
        <v>0</v>
      </c>
    </row>
    <row r="38" spans="1:5" ht="50.15" customHeight="1" x14ac:dyDescent="0.35">
      <c r="A38" s="82">
        <v>7</v>
      </c>
      <c r="B38" s="83" t="s">
        <v>180</v>
      </c>
      <c r="C38" s="28"/>
      <c r="D38" s="25"/>
      <c r="E38" s="113">
        <f t="shared" si="2"/>
        <v>0</v>
      </c>
    </row>
    <row r="39" spans="1:5" ht="50.15" customHeight="1" x14ac:dyDescent="0.35">
      <c r="A39" s="82">
        <v>8</v>
      </c>
      <c r="B39" s="83" t="s">
        <v>99</v>
      </c>
      <c r="C39" s="28"/>
      <c r="D39" s="25"/>
      <c r="E39" s="113">
        <f t="shared" si="2"/>
        <v>0</v>
      </c>
    </row>
    <row r="40" spans="1:5" ht="50.15" customHeight="1" x14ac:dyDescent="0.35">
      <c r="A40" s="82">
        <v>9</v>
      </c>
      <c r="B40" s="83" t="s">
        <v>181</v>
      </c>
      <c r="C40" s="28"/>
      <c r="D40" s="25"/>
      <c r="E40" s="113">
        <f t="shared" si="2"/>
        <v>0</v>
      </c>
    </row>
    <row r="41" spans="1:5" ht="50.15" customHeight="1" x14ac:dyDescent="0.35">
      <c r="A41" s="82">
        <v>10</v>
      </c>
      <c r="B41" s="83" t="s">
        <v>182</v>
      </c>
      <c r="C41" s="28"/>
      <c r="D41" s="25"/>
      <c r="E41" s="113">
        <f t="shared" si="2"/>
        <v>0</v>
      </c>
    </row>
    <row r="42" spans="1:5" ht="50.15" customHeight="1" x14ac:dyDescent="0.35">
      <c r="A42" s="82">
        <v>11</v>
      </c>
      <c r="B42" s="83" t="s">
        <v>163</v>
      </c>
      <c r="C42" s="28"/>
      <c r="D42" s="25"/>
      <c r="E42" s="113">
        <f t="shared" si="2"/>
        <v>0</v>
      </c>
    </row>
    <row r="43" spans="1:5" ht="50.15" customHeight="1" x14ac:dyDescent="0.35">
      <c r="A43" s="82">
        <v>12</v>
      </c>
      <c r="B43" s="83" t="s">
        <v>183</v>
      </c>
      <c r="C43" s="28"/>
      <c r="D43" s="25"/>
      <c r="E43" s="113">
        <f t="shared" si="2"/>
        <v>0</v>
      </c>
    </row>
    <row r="44" spans="1:5" ht="50.15" customHeight="1" x14ac:dyDescent="0.35">
      <c r="A44" s="82">
        <v>13</v>
      </c>
      <c r="B44" s="83" t="s">
        <v>89</v>
      </c>
      <c r="C44" s="28"/>
      <c r="D44" s="25"/>
      <c r="E44" s="113">
        <f t="shared" si="2"/>
        <v>0</v>
      </c>
    </row>
    <row r="45" spans="1:5" ht="50.15" customHeight="1" x14ac:dyDescent="0.35">
      <c r="A45" s="82">
        <v>14</v>
      </c>
      <c r="B45" s="83" t="s">
        <v>100</v>
      </c>
      <c r="C45" s="28"/>
      <c r="D45" s="25"/>
      <c r="E45" s="113">
        <f t="shared" si="2"/>
        <v>0</v>
      </c>
    </row>
    <row r="46" spans="1:5" ht="15.5" customHeight="1" x14ac:dyDescent="0.35">
      <c r="A46" s="114"/>
      <c r="B46" s="115"/>
      <c r="C46" s="116"/>
      <c r="D46" s="117" t="s">
        <v>67</v>
      </c>
      <c r="E46" s="66">
        <f>SUM(E32:E45)</f>
        <v>0</v>
      </c>
    </row>
    <row r="47" spans="1:5" ht="15" customHeight="1" thickBot="1" x14ac:dyDescent="0.4">
      <c r="A47" s="118"/>
      <c r="B47" s="119"/>
      <c r="C47" s="120"/>
      <c r="D47" s="121"/>
      <c r="E47" s="112" t="s">
        <v>198</v>
      </c>
    </row>
    <row r="48" spans="1:5" ht="15" thickBot="1" x14ac:dyDescent="0.4">
      <c r="A48" s="122"/>
      <c r="B48" s="122"/>
      <c r="C48" s="123"/>
      <c r="D48" s="122"/>
      <c r="E48" s="123"/>
    </row>
    <row r="49" spans="1:5" ht="30" customHeight="1" x14ac:dyDescent="0.35">
      <c r="A49" s="135"/>
      <c r="B49" s="86" t="s">
        <v>164</v>
      </c>
      <c r="C49" s="87"/>
      <c r="D49" s="86"/>
      <c r="E49" s="136"/>
    </row>
    <row r="50" spans="1:5" ht="30" customHeight="1" x14ac:dyDescent="0.35">
      <c r="A50" s="137"/>
      <c r="B50" s="138" t="s">
        <v>54</v>
      </c>
      <c r="C50" s="129" t="s">
        <v>12</v>
      </c>
      <c r="D50" s="129" t="s">
        <v>13</v>
      </c>
      <c r="E50" s="130" t="s">
        <v>55</v>
      </c>
    </row>
    <row r="51" spans="1:5" ht="50.15" customHeight="1" x14ac:dyDescent="0.35">
      <c r="A51" s="82">
        <v>1</v>
      </c>
      <c r="B51" s="83" t="s">
        <v>165</v>
      </c>
      <c r="C51" s="28"/>
      <c r="D51" s="25"/>
      <c r="E51" s="113">
        <f>IF(C51="Fully met", 1, IF(C51="Partially met",0.5, 0))</f>
        <v>0</v>
      </c>
    </row>
    <row r="52" spans="1:5" ht="50.15" customHeight="1" x14ac:dyDescent="0.35">
      <c r="A52" s="82">
        <v>2</v>
      </c>
      <c r="B52" s="83" t="s">
        <v>166</v>
      </c>
      <c r="C52" s="28"/>
      <c r="D52" s="25"/>
      <c r="E52" s="113">
        <f t="shared" ref="E52:E56" si="3">IF(C52="Fully met", 1, IF(C52="Partially met",0.5, 0))</f>
        <v>0</v>
      </c>
    </row>
    <row r="53" spans="1:5" ht="50.15" customHeight="1" x14ac:dyDescent="0.35">
      <c r="A53" s="82">
        <v>3</v>
      </c>
      <c r="B53" s="83" t="s">
        <v>129</v>
      </c>
      <c r="C53" s="28"/>
      <c r="D53" s="25"/>
      <c r="E53" s="113">
        <f t="shared" si="3"/>
        <v>0</v>
      </c>
    </row>
    <row r="54" spans="1:5" ht="50.15" customHeight="1" x14ac:dyDescent="0.35">
      <c r="A54" s="82">
        <v>4</v>
      </c>
      <c r="B54" s="83" t="s">
        <v>184</v>
      </c>
      <c r="C54" s="28"/>
      <c r="D54" s="25"/>
      <c r="E54" s="113">
        <f t="shared" si="3"/>
        <v>0</v>
      </c>
    </row>
    <row r="55" spans="1:5" ht="80.150000000000006" customHeight="1" x14ac:dyDescent="0.35">
      <c r="A55" s="82">
        <v>5</v>
      </c>
      <c r="B55" s="83" t="s">
        <v>185</v>
      </c>
      <c r="C55" s="28"/>
      <c r="D55" s="25"/>
      <c r="E55" s="113">
        <f t="shared" si="3"/>
        <v>0</v>
      </c>
    </row>
    <row r="56" spans="1:5" ht="50.15" customHeight="1" x14ac:dyDescent="0.35">
      <c r="A56" s="82">
        <v>6</v>
      </c>
      <c r="B56" s="83" t="s">
        <v>168</v>
      </c>
      <c r="C56" s="28"/>
      <c r="D56" s="25"/>
      <c r="E56" s="113">
        <f t="shared" si="3"/>
        <v>0</v>
      </c>
    </row>
    <row r="57" spans="1:5" ht="15.5" customHeight="1" x14ac:dyDescent="0.35">
      <c r="A57" s="114"/>
      <c r="B57" s="115"/>
      <c r="C57" s="116"/>
      <c r="D57" s="117" t="s">
        <v>67</v>
      </c>
      <c r="E57" s="66">
        <f>SUM(E51:E56)</f>
        <v>0</v>
      </c>
    </row>
    <row r="58" spans="1:5" ht="15" customHeight="1" thickBot="1" x14ac:dyDescent="0.4">
      <c r="A58" s="118"/>
      <c r="B58" s="119"/>
      <c r="C58" s="120"/>
      <c r="D58" s="121"/>
      <c r="E58" s="112" t="s">
        <v>144</v>
      </c>
    </row>
    <row r="59" spans="1:5" ht="15" thickBot="1" x14ac:dyDescent="0.4">
      <c r="A59" s="122"/>
      <c r="B59" s="122"/>
      <c r="C59" s="123"/>
      <c r="D59" s="122"/>
      <c r="E59" s="123"/>
    </row>
    <row r="60" spans="1:5" ht="30" customHeight="1" x14ac:dyDescent="0.35">
      <c r="A60" s="135"/>
      <c r="B60" s="86" t="s">
        <v>169</v>
      </c>
      <c r="C60" s="87"/>
      <c r="D60" s="86"/>
      <c r="E60" s="136"/>
    </row>
    <row r="61" spans="1:5" ht="30" customHeight="1" x14ac:dyDescent="0.35">
      <c r="A61" s="137"/>
      <c r="B61" s="138" t="s">
        <v>54</v>
      </c>
      <c r="C61" s="129" t="s">
        <v>12</v>
      </c>
      <c r="D61" s="129" t="s">
        <v>13</v>
      </c>
      <c r="E61" s="130" t="s">
        <v>55</v>
      </c>
    </row>
    <row r="62" spans="1:5" ht="80.150000000000006" customHeight="1" x14ac:dyDescent="0.35">
      <c r="A62" s="82">
        <v>1</v>
      </c>
      <c r="B62" s="83" t="s">
        <v>170</v>
      </c>
      <c r="C62" s="28"/>
      <c r="D62" s="25"/>
      <c r="E62" s="113">
        <f>IF(C62="Fully met", 1, IF(C62="Partially met",0.5, 0))</f>
        <v>0</v>
      </c>
    </row>
    <row r="63" spans="1:5" ht="50.15" customHeight="1" x14ac:dyDescent="0.35">
      <c r="A63" s="82">
        <v>2</v>
      </c>
      <c r="B63" s="83" t="s">
        <v>186</v>
      </c>
      <c r="C63" s="28"/>
      <c r="D63" s="25"/>
      <c r="E63" s="113">
        <f t="shared" ref="E63:E66" si="4">IF(C63="Fully met", 1, IF(C63="Partially met",0.5, 0))</f>
        <v>0</v>
      </c>
    </row>
    <row r="64" spans="1:5" ht="50.15" customHeight="1" x14ac:dyDescent="0.35">
      <c r="A64" s="82">
        <v>3</v>
      </c>
      <c r="B64" s="83" t="s">
        <v>136</v>
      </c>
      <c r="C64" s="28"/>
      <c r="D64" s="25"/>
      <c r="E64" s="113">
        <f t="shared" si="4"/>
        <v>0</v>
      </c>
    </row>
    <row r="65" spans="1:5" ht="50.15" customHeight="1" x14ac:dyDescent="0.35">
      <c r="A65" s="82">
        <v>4</v>
      </c>
      <c r="B65" s="83" t="s">
        <v>187</v>
      </c>
      <c r="C65" s="28"/>
      <c r="D65" s="25"/>
      <c r="E65" s="113">
        <f t="shared" si="4"/>
        <v>0</v>
      </c>
    </row>
    <row r="66" spans="1:5" ht="80.150000000000006" customHeight="1" x14ac:dyDescent="0.35">
      <c r="A66" s="82">
        <v>5</v>
      </c>
      <c r="B66" s="132" t="s">
        <v>171</v>
      </c>
      <c r="C66" s="28"/>
      <c r="D66" s="25"/>
      <c r="E66" s="113">
        <f t="shared" si="4"/>
        <v>0</v>
      </c>
    </row>
    <row r="67" spans="1:5" ht="100" customHeight="1" x14ac:dyDescent="0.35">
      <c r="A67" s="133">
        <v>6</v>
      </c>
      <c r="B67" s="83" t="s">
        <v>297</v>
      </c>
      <c r="C67" s="36"/>
      <c r="D67" s="38"/>
      <c r="E67" s="113">
        <f>IF(C67="Fully met", 1, IF(C67="Partially met",0.5, 0))</f>
        <v>0</v>
      </c>
    </row>
    <row r="68" spans="1:5" ht="50.15" customHeight="1" x14ac:dyDescent="0.35">
      <c r="A68" s="82">
        <v>7</v>
      </c>
      <c r="B68" s="134" t="s">
        <v>138</v>
      </c>
      <c r="C68" s="28"/>
      <c r="D68" s="25"/>
      <c r="E68" s="113">
        <f>IF(C68="Fully met", 1, IF(C68="Partially met",0.5, 0))</f>
        <v>0</v>
      </c>
    </row>
    <row r="69" spans="1:5" ht="50.15" customHeight="1" x14ac:dyDescent="0.35">
      <c r="A69" s="82">
        <v>8</v>
      </c>
      <c r="B69" s="83" t="s">
        <v>188</v>
      </c>
      <c r="C69" s="28"/>
      <c r="D69" s="25"/>
      <c r="E69" s="113">
        <f t="shared" ref="E69:E75" si="5">IF(C69="Fully met", 1, IF(C69="Partially met",0.5, 0))</f>
        <v>0</v>
      </c>
    </row>
    <row r="70" spans="1:5" ht="50.15" customHeight="1" x14ac:dyDescent="0.35">
      <c r="A70" s="82">
        <v>9</v>
      </c>
      <c r="B70" s="83" t="s">
        <v>189</v>
      </c>
      <c r="C70" s="28"/>
      <c r="D70" s="25"/>
      <c r="E70" s="113">
        <f t="shared" si="5"/>
        <v>0</v>
      </c>
    </row>
    <row r="71" spans="1:5" ht="80.150000000000006" customHeight="1" x14ac:dyDescent="0.35">
      <c r="A71" s="82">
        <v>10</v>
      </c>
      <c r="B71" s="83" t="s">
        <v>172</v>
      </c>
      <c r="C71" s="28"/>
      <c r="D71" s="25"/>
      <c r="E71" s="113">
        <f t="shared" si="5"/>
        <v>0</v>
      </c>
    </row>
    <row r="72" spans="1:5" ht="50.15" customHeight="1" x14ac:dyDescent="0.35">
      <c r="A72" s="82">
        <v>11</v>
      </c>
      <c r="B72" s="83" t="s">
        <v>173</v>
      </c>
      <c r="C72" s="28"/>
      <c r="D72" s="25"/>
      <c r="E72" s="113">
        <f t="shared" si="5"/>
        <v>0</v>
      </c>
    </row>
    <row r="73" spans="1:5" ht="80.150000000000006" customHeight="1" x14ac:dyDescent="0.35">
      <c r="A73" s="82">
        <v>12</v>
      </c>
      <c r="B73" s="83" t="s">
        <v>190</v>
      </c>
      <c r="C73" s="28"/>
      <c r="D73" s="25"/>
      <c r="E73" s="113">
        <f t="shared" si="5"/>
        <v>0</v>
      </c>
    </row>
    <row r="74" spans="1:5" ht="80.150000000000006" customHeight="1" x14ac:dyDescent="0.35">
      <c r="A74" s="82">
        <v>13</v>
      </c>
      <c r="B74" s="83" t="s">
        <v>191</v>
      </c>
      <c r="C74" s="28"/>
      <c r="D74" s="25"/>
      <c r="E74" s="113">
        <f t="shared" si="5"/>
        <v>0</v>
      </c>
    </row>
    <row r="75" spans="1:5" ht="50.15" customHeight="1" x14ac:dyDescent="0.35">
      <c r="A75" s="82">
        <v>14</v>
      </c>
      <c r="B75" s="83" t="s">
        <v>141</v>
      </c>
      <c r="C75" s="28"/>
      <c r="D75" s="25"/>
      <c r="E75" s="113">
        <f t="shared" si="5"/>
        <v>0</v>
      </c>
    </row>
    <row r="76" spans="1:5" ht="15.5" customHeight="1" x14ac:dyDescent="0.35">
      <c r="A76" s="114"/>
      <c r="B76" s="115"/>
      <c r="C76" s="116"/>
      <c r="D76" s="117" t="s">
        <v>67</v>
      </c>
      <c r="E76" s="66">
        <f>SUM(E62:E75)</f>
        <v>0</v>
      </c>
    </row>
    <row r="77" spans="1:5" ht="15" customHeight="1" thickBot="1" x14ac:dyDescent="0.4">
      <c r="A77" s="118"/>
      <c r="B77" s="119"/>
      <c r="C77" s="120"/>
      <c r="D77" s="121"/>
      <c r="E77" s="112" t="s">
        <v>198</v>
      </c>
    </row>
  </sheetData>
  <sheetProtection algorithmName="SHA-512" hashValue="MxfQDEJEXiIWmW1AHACvTVdCI5tA+9/HI0sVYm9luMyvDWzXulFO5Lf7qAJ9UXlYkumZx2Sx0rCZ1s3lBP58xg==" saltValue="qLdCmrDaW0g9CGu9mdIIZg==" spinCount="100000" sheet="1" objects="1" scenarios="1" formatCells="0" formatColumns="0" formatRows="0"/>
  <dataValidations count="1">
    <dataValidation type="list" allowBlank="1" showInputMessage="1" showErrorMessage="1" sqref="C32:C45 C51:C56 C9:C26 C62:C75" xr:uid="{00000000-0002-0000-06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2&amp;RThird Grade</oddFooter>
  </headerFooter>
  <rowBreaks count="4" manualBreakCount="4">
    <brk id="29" max="16383" man="1"/>
    <brk id="48" max="16383" man="1"/>
    <brk id="59" max="16383" man="1"/>
    <brk id="67"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3"/>
  <sheetViews>
    <sheetView topLeftCell="A4" zoomScaleNormal="100" workbookViewId="0">
      <selection activeCell="D12" sqref="D12"/>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s="2" customFormat="1" ht="18.5" x14ac:dyDescent="0.35">
      <c r="A1" s="105" t="s">
        <v>9</v>
      </c>
      <c r="B1" s="105"/>
      <c r="C1" s="140"/>
      <c r="D1" s="105"/>
      <c r="E1" s="105"/>
    </row>
    <row r="2" spans="1:5" s="2" customFormat="1" ht="15.5" x14ac:dyDescent="0.35">
      <c r="A2" s="141"/>
      <c r="B2" s="122"/>
      <c r="C2" s="123"/>
      <c r="D2" s="122"/>
      <c r="E2" s="123"/>
    </row>
    <row r="3" spans="1:5" s="2" customFormat="1" ht="15.5" x14ac:dyDescent="0.35">
      <c r="A3" s="142" t="s">
        <v>52</v>
      </c>
      <c r="B3" s="142"/>
      <c r="C3" s="143"/>
      <c r="D3" s="142"/>
      <c r="E3" s="142"/>
    </row>
    <row r="4" spans="1:5" s="2" customFormat="1" x14ac:dyDescent="0.35">
      <c r="A4" s="122"/>
      <c r="B4" s="122"/>
      <c r="C4" s="123"/>
      <c r="D4" s="122"/>
      <c r="E4" s="123"/>
    </row>
    <row r="5" spans="1:5" s="2" customFormat="1" ht="18.5" x14ac:dyDescent="0.45">
      <c r="A5" s="159" t="s">
        <v>287</v>
      </c>
      <c r="B5" s="159"/>
      <c r="C5" s="160"/>
      <c r="D5" s="159"/>
      <c r="E5" s="159"/>
    </row>
    <row r="6" spans="1:5" ht="15" thickBot="1" x14ac:dyDescent="0.4">
      <c r="A6" s="61"/>
      <c r="B6" s="61"/>
      <c r="C6" s="60"/>
      <c r="D6" s="61"/>
      <c r="E6" s="60"/>
    </row>
    <row r="7" spans="1:5" ht="30" customHeight="1" x14ac:dyDescent="0.35">
      <c r="A7" s="135"/>
      <c r="B7" s="86" t="s">
        <v>298</v>
      </c>
      <c r="C7" s="87"/>
      <c r="D7" s="86"/>
      <c r="E7" s="136"/>
    </row>
    <row r="8" spans="1:5" ht="30" customHeight="1" x14ac:dyDescent="0.35">
      <c r="A8" s="137"/>
      <c r="B8" s="138" t="s">
        <v>54</v>
      </c>
      <c r="C8" s="129" t="s">
        <v>12</v>
      </c>
      <c r="D8" s="129" t="s">
        <v>13</v>
      </c>
      <c r="E8" s="130" t="s">
        <v>55</v>
      </c>
    </row>
    <row r="9" spans="1:5" ht="50.15" customHeight="1" x14ac:dyDescent="0.35">
      <c r="A9" s="82">
        <v>1</v>
      </c>
      <c r="B9" s="83" t="s">
        <v>193</v>
      </c>
      <c r="C9" s="28"/>
      <c r="D9" s="30"/>
      <c r="E9" s="113">
        <f>IF(C9="Fully met", 1, IF(C9="Partially met",0.5, 0))</f>
        <v>0</v>
      </c>
    </row>
    <row r="10" spans="1:5" ht="50.15" customHeight="1" x14ac:dyDescent="0.35">
      <c r="A10" s="82">
        <v>2</v>
      </c>
      <c r="B10" s="83" t="s">
        <v>194</v>
      </c>
      <c r="C10" s="28"/>
      <c r="D10" s="25"/>
      <c r="E10" s="113">
        <f t="shared" ref="E10:E13" si="0">IF(C10="Fully met", 1, IF(C10="Partially met",0.5, 0))</f>
        <v>0</v>
      </c>
    </row>
    <row r="11" spans="1:5" ht="50.15" customHeight="1" x14ac:dyDescent="0.35">
      <c r="A11" s="82">
        <v>3</v>
      </c>
      <c r="B11" s="83" t="s">
        <v>195</v>
      </c>
      <c r="C11" s="28"/>
      <c r="D11" s="25"/>
      <c r="E11" s="113">
        <f t="shared" si="0"/>
        <v>0</v>
      </c>
    </row>
    <row r="12" spans="1:5" ht="50.15" customHeight="1" x14ac:dyDescent="0.35">
      <c r="A12" s="82">
        <v>4</v>
      </c>
      <c r="B12" s="83" t="s">
        <v>196</v>
      </c>
      <c r="C12" s="28"/>
      <c r="D12" s="25"/>
      <c r="E12" s="113">
        <f t="shared" si="0"/>
        <v>0</v>
      </c>
    </row>
    <row r="13" spans="1:5" ht="50.15" customHeight="1" x14ac:dyDescent="0.35">
      <c r="A13" s="82">
        <v>5</v>
      </c>
      <c r="B13" s="83" t="s">
        <v>197</v>
      </c>
      <c r="C13" s="28"/>
      <c r="D13" s="25"/>
      <c r="E13" s="113">
        <f t="shared" si="0"/>
        <v>0</v>
      </c>
    </row>
    <row r="14" spans="1:5" ht="15.5" customHeight="1" x14ac:dyDescent="0.35">
      <c r="A14" s="114"/>
      <c r="B14" s="115"/>
      <c r="C14" s="116"/>
      <c r="D14" s="117" t="s">
        <v>67</v>
      </c>
      <c r="E14" s="66">
        <f>SUM(E9:E13)</f>
        <v>0</v>
      </c>
    </row>
    <row r="15" spans="1:5" ht="15" customHeight="1" thickBot="1" x14ac:dyDescent="0.4">
      <c r="A15" s="118"/>
      <c r="B15" s="119"/>
      <c r="C15" s="120"/>
      <c r="D15" s="121"/>
      <c r="E15" s="112" t="s">
        <v>19</v>
      </c>
    </row>
    <row r="16" spans="1:5" x14ac:dyDescent="0.35">
      <c r="A16" s="61"/>
      <c r="B16" s="61"/>
      <c r="C16" s="60"/>
      <c r="D16" s="61"/>
      <c r="E16" s="60"/>
    </row>
    <row r="17" spans="1:5" ht="15" thickBot="1" x14ac:dyDescent="0.4">
      <c r="A17" s="61"/>
      <c r="B17" s="61"/>
      <c r="C17" s="60"/>
      <c r="D17" s="61"/>
      <c r="E17" s="60"/>
    </row>
    <row r="18" spans="1:5" ht="30" customHeight="1" x14ac:dyDescent="0.35">
      <c r="A18" s="135"/>
      <c r="B18" s="86" t="s">
        <v>280</v>
      </c>
      <c r="C18" s="87"/>
      <c r="D18" s="86"/>
      <c r="E18" s="136"/>
    </row>
    <row r="19" spans="1:5" ht="30" customHeight="1" x14ac:dyDescent="0.35">
      <c r="A19" s="137"/>
      <c r="B19" s="138" t="s">
        <v>54</v>
      </c>
      <c r="C19" s="129" t="s">
        <v>12</v>
      </c>
      <c r="D19" s="129" t="s">
        <v>13</v>
      </c>
      <c r="E19" s="130" t="s">
        <v>55</v>
      </c>
    </row>
    <row r="20" spans="1:5" ht="50" customHeight="1" x14ac:dyDescent="0.35">
      <c r="A20" s="156">
        <v>1</v>
      </c>
      <c r="B20" s="157" t="s">
        <v>299</v>
      </c>
      <c r="C20" s="39"/>
      <c r="D20" s="40"/>
      <c r="E20" s="154">
        <f>IF(C20="Met", 1, 0)</f>
        <v>0</v>
      </c>
    </row>
    <row r="21" spans="1:5" ht="50" customHeight="1" x14ac:dyDescent="0.35">
      <c r="A21" s="158">
        <v>2</v>
      </c>
      <c r="B21" s="157" t="s">
        <v>300</v>
      </c>
      <c r="C21" s="47"/>
      <c r="D21" s="46"/>
      <c r="E21" s="155">
        <f>IF(C21="Met", 1, 0)</f>
        <v>0</v>
      </c>
    </row>
    <row r="22" spans="1:5" ht="15.5" customHeight="1" x14ac:dyDescent="0.35">
      <c r="A22" s="114"/>
      <c r="B22" s="115"/>
      <c r="C22" s="116"/>
      <c r="D22" s="117" t="s">
        <v>67</v>
      </c>
      <c r="E22" s="66">
        <f>SUM(E20:E21)</f>
        <v>0</v>
      </c>
    </row>
    <row r="23" spans="1:5" ht="15" customHeight="1" thickBot="1" x14ac:dyDescent="0.4">
      <c r="A23" s="118"/>
      <c r="B23" s="119"/>
      <c r="C23" s="120"/>
      <c r="D23" s="121"/>
      <c r="E23" s="149" t="s">
        <v>281</v>
      </c>
    </row>
  </sheetData>
  <sheetProtection algorithmName="SHA-512" hashValue="Un6ROsaI7Il9AUbyIJ4E0IuAsH9QNjRUnHqxsMr7hdxGx5RMVCefc7ASXPRP7ZBy6T9YtqQz62TKfSpmHRkYbw==" saltValue="DAbflb8tni9NbTnHrh/uMw==" spinCount="100000" sheet="1" formatCells="0" formatColumns="0" formatRows="0"/>
  <dataValidations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2B918077-CA90-40E4-B00F-CBD0BAB4896A}">
      <formula1>"Met, Not met"</formula1>
    </dataValidation>
  </dataValidations>
  <pageMargins left="0.7" right="0.7" top="0.75" bottom="0.75" header="0.3" footer="0.3"/>
  <pageSetup scale="78" orientation="landscape" horizontalDpi="4294967293" verticalDpi="4294967293" r:id="rId1"/>
  <headerFooter>
    <oddFooter>&amp;LJanuary 2020&amp;CCore Program Review: Phase 2&amp;RUsability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0"/>
  <sheetViews>
    <sheetView zoomScaleNormal="100" workbookViewId="0">
      <selection activeCell="C25" sqref="C25"/>
    </sheetView>
  </sheetViews>
  <sheetFormatPr defaultColWidth="8.7265625" defaultRowHeight="14.5" x14ac:dyDescent="0.35"/>
  <cols>
    <col min="1" max="1" width="25.54296875" style="2" customWidth="1"/>
    <col min="2" max="3" width="15.6328125" style="2" customWidth="1"/>
    <col min="4" max="4" width="40.54296875" style="2" customWidth="1"/>
    <col min="5" max="5" width="30.6328125" style="2" customWidth="1"/>
    <col min="6" max="16384" width="8.7265625" style="2"/>
  </cols>
  <sheetData>
    <row r="1" spans="1:5" ht="18.5" x14ac:dyDescent="0.35">
      <c r="A1" s="105" t="s">
        <v>199</v>
      </c>
      <c r="B1" s="105"/>
      <c r="C1" s="105"/>
      <c r="D1" s="105"/>
      <c r="E1" s="105"/>
    </row>
    <row r="2" spans="1:5" ht="15.5" x14ac:dyDescent="0.35">
      <c r="A2" s="191"/>
      <c r="B2" s="122"/>
      <c r="C2" s="122"/>
      <c r="D2" s="122"/>
      <c r="E2" s="122"/>
    </row>
    <row r="3" spans="1:5" ht="15" customHeight="1" x14ac:dyDescent="0.35">
      <c r="A3" s="191" t="s">
        <v>304</v>
      </c>
      <c r="B3" s="191"/>
      <c r="C3" s="191"/>
      <c r="D3" s="191"/>
      <c r="E3" s="141"/>
    </row>
    <row r="4" spans="1:5" ht="15" customHeight="1" x14ac:dyDescent="0.35">
      <c r="A4" s="141" t="s">
        <v>305</v>
      </c>
      <c r="B4" s="192"/>
      <c r="C4" s="192"/>
      <c r="D4" s="192"/>
      <c r="E4" s="141"/>
    </row>
    <row r="5" spans="1:5" ht="15" customHeight="1" x14ac:dyDescent="0.35">
      <c r="A5" s="141" t="s">
        <v>301</v>
      </c>
      <c r="B5" s="141"/>
      <c r="C5" s="141"/>
      <c r="D5" s="141"/>
      <c r="E5" s="141"/>
    </row>
    <row r="6" spans="1:5" ht="15" customHeight="1" x14ac:dyDescent="0.35">
      <c r="A6" s="141" t="s">
        <v>302</v>
      </c>
      <c r="B6" s="141"/>
      <c r="C6" s="141"/>
      <c r="D6" s="141"/>
      <c r="E6" s="141"/>
    </row>
    <row r="7" spans="1:5" ht="15" customHeight="1" x14ac:dyDescent="0.35">
      <c r="A7" s="141" t="s">
        <v>303</v>
      </c>
      <c r="B7" s="141"/>
      <c r="C7" s="141"/>
      <c r="D7" s="141"/>
      <c r="E7" s="141"/>
    </row>
    <row r="8" spans="1:5" ht="29.15" customHeight="1" thickBot="1" x14ac:dyDescent="0.4">
      <c r="A8" s="193"/>
      <c r="B8" s="122"/>
      <c r="C8" s="122"/>
      <c r="D8" s="122"/>
      <c r="E8" s="122"/>
    </row>
    <row r="9" spans="1:5" ht="30" customHeight="1" x14ac:dyDescent="0.35">
      <c r="A9" s="85" t="s">
        <v>10</v>
      </c>
      <c r="B9" s="124"/>
      <c r="C9" s="124"/>
      <c r="D9" s="126"/>
      <c r="E9" s="122"/>
    </row>
    <row r="10" spans="1:5" ht="30" customHeight="1" x14ac:dyDescent="0.35">
      <c r="A10" s="194" t="s">
        <v>200</v>
      </c>
      <c r="B10" s="195"/>
      <c r="C10" s="183" t="s">
        <v>201</v>
      </c>
      <c r="D10" s="184" t="s">
        <v>1</v>
      </c>
      <c r="E10" s="122"/>
    </row>
    <row r="11" spans="1:5" ht="25" customHeight="1" x14ac:dyDescent="0.35">
      <c r="A11" s="164" t="s">
        <v>238</v>
      </c>
      <c r="B11" s="196"/>
      <c r="C11" s="197">
        <f>'Phase 1'!E11</f>
        <v>0</v>
      </c>
      <c r="D11" s="198" t="s">
        <v>19</v>
      </c>
      <c r="E11" s="122"/>
    </row>
    <row r="12" spans="1:5" ht="25" customHeight="1" x14ac:dyDescent="0.35">
      <c r="A12" s="164" t="s">
        <v>239</v>
      </c>
      <c r="B12" s="196"/>
      <c r="C12" s="197">
        <f>'Phase 1'!E18</f>
        <v>0</v>
      </c>
      <c r="D12" s="198" t="s">
        <v>25</v>
      </c>
      <c r="E12" s="122"/>
    </row>
    <row r="13" spans="1:5" ht="25" customHeight="1" x14ac:dyDescent="0.35">
      <c r="A13" s="164" t="s">
        <v>240</v>
      </c>
      <c r="B13" s="196"/>
      <c r="C13" s="197">
        <f>'Phase 1'!E25</f>
        <v>0</v>
      </c>
      <c r="D13" s="198" t="s">
        <v>25</v>
      </c>
      <c r="E13" s="122"/>
    </row>
    <row r="14" spans="1:5" ht="25" customHeight="1" x14ac:dyDescent="0.35">
      <c r="A14" s="199" t="s">
        <v>241</v>
      </c>
      <c r="B14" s="200"/>
      <c r="C14" s="197">
        <f>'Phase 1'!E36</f>
        <v>0</v>
      </c>
      <c r="D14" s="198" t="s">
        <v>49</v>
      </c>
      <c r="E14" s="122"/>
    </row>
    <row r="15" spans="1:5" ht="25" customHeight="1" x14ac:dyDescent="0.35">
      <c r="A15" s="199" t="s">
        <v>242</v>
      </c>
      <c r="B15" s="200"/>
      <c r="C15" s="197">
        <f>'Phase 1'!E44</f>
        <v>0</v>
      </c>
      <c r="D15" s="198" t="s">
        <v>47</v>
      </c>
      <c r="E15" s="122"/>
    </row>
    <row r="16" spans="1:5" ht="25" customHeight="1" x14ac:dyDescent="0.35">
      <c r="A16" s="164" t="s">
        <v>243</v>
      </c>
      <c r="B16" s="196"/>
      <c r="C16" s="201">
        <f>'Phase 1'!E51</f>
        <v>0</v>
      </c>
      <c r="D16" s="202" t="s">
        <v>25</v>
      </c>
      <c r="E16" s="122"/>
    </row>
    <row r="17" spans="1:5" ht="25" customHeight="1" x14ac:dyDescent="0.35">
      <c r="A17" s="194"/>
      <c r="B17" s="203" t="s">
        <v>244</v>
      </c>
      <c r="C17" s="197">
        <f>'Phase 1'!B57</f>
        <v>0</v>
      </c>
      <c r="D17" s="198" t="s">
        <v>282</v>
      </c>
      <c r="E17" s="122"/>
    </row>
    <row r="18" spans="1:5" ht="25" customHeight="1" thickBot="1" x14ac:dyDescent="0.4">
      <c r="A18" s="204"/>
      <c r="B18" s="205" t="s">
        <v>2</v>
      </c>
      <c r="C18" s="206">
        <f>'Phase 1'!C59</f>
        <v>0</v>
      </c>
      <c r="D18" s="207"/>
      <c r="E18" s="122"/>
    </row>
    <row r="19" spans="1:5" ht="15.5" x14ac:dyDescent="0.35">
      <c r="A19" s="193"/>
      <c r="B19" s="122"/>
      <c r="C19" s="122"/>
      <c r="D19" s="122"/>
      <c r="E19" s="122"/>
    </row>
    <row r="20" spans="1:5" ht="15.5" x14ac:dyDescent="0.35">
      <c r="A20" s="193"/>
      <c r="B20" s="122"/>
      <c r="C20" s="122"/>
      <c r="D20" s="122"/>
      <c r="E20" s="122"/>
    </row>
    <row r="21" spans="1:5" ht="15.5" x14ac:dyDescent="0.35">
      <c r="A21" s="142" t="s">
        <v>52</v>
      </c>
      <c r="B21" s="142"/>
      <c r="C21" s="142"/>
      <c r="D21" s="142"/>
      <c r="E21" s="142"/>
    </row>
    <row r="22" spans="1:5" ht="15" thickBot="1" x14ac:dyDescent="0.4">
      <c r="A22" s="122"/>
      <c r="B22" s="122"/>
      <c r="C22" s="122"/>
      <c r="D22" s="122"/>
      <c r="E22" s="122"/>
    </row>
    <row r="23" spans="1:5" ht="30" customHeight="1" x14ac:dyDescent="0.35">
      <c r="A23" s="167" t="s">
        <v>0</v>
      </c>
      <c r="B23" s="168"/>
      <c r="C23" s="168"/>
      <c r="D23" s="168"/>
      <c r="E23" s="169"/>
    </row>
    <row r="24" spans="1:5" ht="25" customHeight="1" x14ac:dyDescent="0.35">
      <c r="A24" s="181" t="s">
        <v>200</v>
      </c>
      <c r="B24" s="183" t="s">
        <v>201</v>
      </c>
      <c r="C24" s="183"/>
      <c r="D24" s="183" t="s">
        <v>1</v>
      </c>
      <c r="E24" s="184" t="s">
        <v>273</v>
      </c>
    </row>
    <row r="25" spans="1:5" ht="50" customHeight="1" x14ac:dyDescent="0.35">
      <c r="A25" s="185" t="s">
        <v>202</v>
      </c>
      <c r="B25" s="189">
        <f>'Phase 2 Kindergarten'!E21</f>
        <v>0</v>
      </c>
      <c r="C25" s="176" t="s">
        <v>208</v>
      </c>
      <c r="D25" s="83" t="s">
        <v>245</v>
      </c>
      <c r="E25" s="53"/>
    </row>
    <row r="26" spans="1:5" ht="50" customHeight="1" x14ac:dyDescent="0.35">
      <c r="A26" s="185" t="s">
        <v>203</v>
      </c>
      <c r="B26" s="189">
        <f>'Phase 2 Kindergarten'!E49</f>
        <v>0</v>
      </c>
      <c r="C26" s="176" t="s">
        <v>209</v>
      </c>
      <c r="D26" s="83" t="s">
        <v>246</v>
      </c>
      <c r="E26" s="54"/>
    </row>
    <row r="27" spans="1:5" ht="50" customHeight="1" x14ac:dyDescent="0.35">
      <c r="A27" s="185" t="s">
        <v>204</v>
      </c>
      <c r="B27" s="129">
        <f>'Phase 2 Kindergarten'!E65</f>
        <v>0</v>
      </c>
      <c r="C27" s="176" t="s">
        <v>210</v>
      </c>
      <c r="D27" s="83" t="s">
        <v>247</v>
      </c>
      <c r="E27" s="54"/>
    </row>
    <row r="28" spans="1:5" ht="50" customHeight="1" x14ac:dyDescent="0.35">
      <c r="A28" s="185" t="s">
        <v>205</v>
      </c>
      <c r="B28" s="129">
        <f>'Phase 2 Kindergarten'!E79</f>
        <v>0</v>
      </c>
      <c r="C28" s="176" t="s">
        <v>270</v>
      </c>
      <c r="D28" s="83" t="s">
        <v>271</v>
      </c>
      <c r="E28" s="54"/>
    </row>
    <row r="29" spans="1:5" ht="25" customHeight="1" x14ac:dyDescent="0.35">
      <c r="A29" s="174"/>
      <c r="B29" s="187"/>
      <c r="C29" s="187"/>
      <c r="D29" s="180" t="s">
        <v>206</v>
      </c>
      <c r="E29" s="49"/>
    </row>
    <row r="30" spans="1:5" ht="80" customHeight="1" thickBot="1" x14ac:dyDescent="0.4">
      <c r="A30" s="173" t="s">
        <v>207</v>
      </c>
      <c r="B30" s="51"/>
      <c r="C30" s="51"/>
      <c r="D30" s="51"/>
      <c r="E30" s="52"/>
    </row>
    <row r="31" spans="1:5" ht="15" thickBot="1" x14ac:dyDescent="0.4">
      <c r="A31" s="122"/>
      <c r="B31" s="122"/>
      <c r="C31" s="122"/>
      <c r="D31" s="122"/>
      <c r="E31" s="122"/>
    </row>
    <row r="32" spans="1:5" ht="30" customHeight="1" x14ac:dyDescent="0.35">
      <c r="A32" s="167" t="s">
        <v>112</v>
      </c>
      <c r="B32" s="168"/>
      <c r="C32" s="168"/>
      <c r="D32" s="168"/>
      <c r="E32" s="169"/>
    </row>
    <row r="33" spans="1:5" ht="25" customHeight="1" x14ac:dyDescent="0.35">
      <c r="A33" s="181" t="s">
        <v>200</v>
      </c>
      <c r="B33" s="183" t="s">
        <v>201</v>
      </c>
      <c r="C33" s="183"/>
      <c r="D33" s="183" t="s">
        <v>1</v>
      </c>
      <c r="E33" s="184" t="s">
        <v>273</v>
      </c>
    </row>
    <row r="34" spans="1:5" ht="50" customHeight="1" x14ac:dyDescent="0.35">
      <c r="A34" s="185" t="s">
        <v>202</v>
      </c>
      <c r="B34" s="189">
        <f>'Phase 2 First Grade'!E20</f>
        <v>0</v>
      </c>
      <c r="C34" s="176" t="s">
        <v>210</v>
      </c>
      <c r="D34" s="83" t="s">
        <v>248</v>
      </c>
      <c r="E34" s="54"/>
    </row>
    <row r="35" spans="1:5" ht="50" customHeight="1" x14ac:dyDescent="0.35">
      <c r="A35" s="185" t="s">
        <v>203</v>
      </c>
      <c r="B35" s="189">
        <f>'Phase 2 First Grade'!E43</f>
        <v>0</v>
      </c>
      <c r="C35" s="176" t="s">
        <v>211</v>
      </c>
      <c r="D35" s="83" t="s">
        <v>250</v>
      </c>
      <c r="E35" s="54"/>
    </row>
    <row r="36" spans="1:5" ht="50" customHeight="1" x14ac:dyDescent="0.35">
      <c r="A36" s="185" t="s">
        <v>204</v>
      </c>
      <c r="B36" s="129">
        <f>'Phase 2 First Grade'!E58</f>
        <v>0</v>
      </c>
      <c r="C36" s="176" t="s">
        <v>212</v>
      </c>
      <c r="D36" s="83" t="s">
        <v>259</v>
      </c>
      <c r="E36" s="54"/>
    </row>
    <row r="37" spans="1:5" ht="50" customHeight="1" x14ac:dyDescent="0.35">
      <c r="A37" s="185" t="s">
        <v>213</v>
      </c>
      <c r="B37" s="129">
        <f>'Phase 2 First Grade'!E69</f>
        <v>0</v>
      </c>
      <c r="C37" s="176" t="s">
        <v>215</v>
      </c>
      <c r="D37" s="83" t="s">
        <v>249</v>
      </c>
      <c r="E37" s="54"/>
    </row>
    <row r="38" spans="1:5" ht="50" customHeight="1" x14ac:dyDescent="0.35">
      <c r="A38" s="185" t="s">
        <v>214</v>
      </c>
      <c r="B38" s="129">
        <f>'Phase 2 First Grade'!E87</f>
        <v>0</v>
      </c>
      <c r="C38" s="176" t="s">
        <v>220</v>
      </c>
      <c r="D38" s="83" t="s">
        <v>272</v>
      </c>
      <c r="E38" s="54"/>
    </row>
    <row r="39" spans="1:5" ht="25" customHeight="1" x14ac:dyDescent="0.35">
      <c r="A39" s="174"/>
      <c r="B39" s="187"/>
      <c r="C39" s="187"/>
      <c r="D39" s="190" t="s">
        <v>206</v>
      </c>
      <c r="E39" s="49"/>
    </row>
    <row r="40" spans="1:5" ht="80" customHeight="1" thickBot="1" x14ac:dyDescent="0.4">
      <c r="A40" s="188" t="s">
        <v>207</v>
      </c>
      <c r="B40" s="51"/>
      <c r="C40" s="51"/>
      <c r="D40" s="51"/>
      <c r="E40" s="52"/>
    </row>
    <row r="41" spans="1:5" ht="15" thickBot="1" x14ac:dyDescent="0.4">
      <c r="A41" s="122"/>
      <c r="B41" s="122"/>
      <c r="C41" s="122"/>
      <c r="D41" s="122"/>
      <c r="E41" s="122"/>
    </row>
    <row r="42" spans="1:5" ht="30" customHeight="1" x14ac:dyDescent="0.35">
      <c r="A42" s="167" t="s">
        <v>145</v>
      </c>
      <c r="B42" s="168"/>
      <c r="C42" s="168"/>
      <c r="D42" s="168"/>
      <c r="E42" s="169"/>
    </row>
    <row r="43" spans="1:5" ht="25" customHeight="1" x14ac:dyDescent="0.35">
      <c r="A43" s="181" t="s">
        <v>200</v>
      </c>
      <c r="B43" s="183" t="s">
        <v>201</v>
      </c>
      <c r="C43" s="183"/>
      <c r="D43" s="183" t="s">
        <v>1</v>
      </c>
      <c r="E43" s="184" t="s">
        <v>273</v>
      </c>
    </row>
    <row r="44" spans="1:5" ht="50" customHeight="1" x14ac:dyDescent="0.35">
      <c r="A44" s="185" t="s">
        <v>216</v>
      </c>
      <c r="B44" s="129">
        <f>'Phase 2 Second Grade'!E27</f>
        <v>0</v>
      </c>
      <c r="C44" s="176" t="s">
        <v>211</v>
      </c>
      <c r="D44" s="83" t="s">
        <v>250</v>
      </c>
      <c r="E44" s="54"/>
    </row>
    <row r="45" spans="1:5" ht="50" customHeight="1" x14ac:dyDescent="0.35">
      <c r="A45" s="185" t="s">
        <v>217</v>
      </c>
      <c r="B45" s="129">
        <f>'Phase 2 Second Grade'!E45</f>
        <v>0</v>
      </c>
      <c r="C45" s="176" t="s">
        <v>220</v>
      </c>
      <c r="D45" s="83" t="s">
        <v>260</v>
      </c>
      <c r="E45" s="54"/>
    </row>
    <row r="46" spans="1:5" ht="50" customHeight="1" x14ac:dyDescent="0.35">
      <c r="A46" s="185" t="s">
        <v>218</v>
      </c>
      <c r="B46" s="129">
        <f>'Phase 2 Second Grade'!E56</f>
        <v>0</v>
      </c>
      <c r="C46" s="176" t="s">
        <v>215</v>
      </c>
      <c r="D46" s="83" t="s">
        <v>249</v>
      </c>
      <c r="E46" s="54"/>
    </row>
    <row r="47" spans="1:5" ht="50" customHeight="1" x14ac:dyDescent="0.35">
      <c r="A47" s="186" t="s">
        <v>219</v>
      </c>
      <c r="B47" s="129">
        <f>'Phase 2 Second Grade'!E73</f>
        <v>0</v>
      </c>
      <c r="C47" s="176" t="s">
        <v>208</v>
      </c>
      <c r="D47" s="83" t="s">
        <v>245</v>
      </c>
      <c r="E47" s="54"/>
    </row>
    <row r="48" spans="1:5" ht="25" customHeight="1" x14ac:dyDescent="0.35">
      <c r="A48" s="174"/>
      <c r="B48" s="187"/>
      <c r="C48" s="187"/>
      <c r="D48" s="180" t="s">
        <v>206</v>
      </c>
      <c r="E48" s="49"/>
    </row>
    <row r="49" spans="1:5" ht="80" customHeight="1" thickBot="1" x14ac:dyDescent="0.4">
      <c r="A49" s="173" t="s">
        <v>207</v>
      </c>
      <c r="B49" s="51"/>
      <c r="C49" s="51"/>
      <c r="D49" s="51"/>
      <c r="E49" s="52"/>
    </row>
    <row r="50" spans="1:5" ht="14.5" customHeight="1" thickBot="1" x14ac:dyDescent="0.4">
      <c r="A50" s="122"/>
      <c r="B50" s="122"/>
      <c r="C50" s="122"/>
      <c r="D50" s="122"/>
      <c r="E50" s="122"/>
    </row>
    <row r="51" spans="1:5" ht="30" customHeight="1" x14ac:dyDescent="0.35">
      <c r="A51" s="167" t="s">
        <v>146</v>
      </c>
      <c r="B51" s="168"/>
      <c r="C51" s="168"/>
      <c r="D51" s="168"/>
      <c r="E51" s="169"/>
    </row>
    <row r="52" spans="1:5" ht="25" customHeight="1" x14ac:dyDescent="0.35">
      <c r="A52" s="181" t="s">
        <v>200</v>
      </c>
      <c r="B52" s="182" t="s">
        <v>201</v>
      </c>
      <c r="C52" s="182"/>
      <c r="D52" s="183" t="s">
        <v>1</v>
      </c>
      <c r="E52" s="184" t="s">
        <v>273</v>
      </c>
    </row>
    <row r="53" spans="1:5" ht="50" customHeight="1" x14ac:dyDescent="0.35">
      <c r="A53" s="174" t="s">
        <v>216</v>
      </c>
      <c r="B53" s="175">
        <f>'Phase 2 Third Grade'!E27</f>
        <v>0</v>
      </c>
      <c r="C53" s="176" t="s">
        <v>211</v>
      </c>
      <c r="D53" s="177" t="s">
        <v>251</v>
      </c>
      <c r="E53" s="54"/>
    </row>
    <row r="54" spans="1:5" ht="50" customHeight="1" x14ac:dyDescent="0.35">
      <c r="A54" s="174" t="s">
        <v>217</v>
      </c>
      <c r="B54" s="175">
        <f>'Phase 2 Third Grade'!E46</f>
        <v>0</v>
      </c>
      <c r="C54" s="178" t="s">
        <v>222</v>
      </c>
      <c r="D54" s="177" t="s">
        <v>252</v>
      </c>
      <c r="E54" s="54"/>
    </row>
    <row r="55" spans="1:5" ht="50" customHeight="1" x14ac:dyDescent="0.35">
      <c r="A55" s="174" t="s">
        <v>221</v>
      </c>
      <c r="B55" s="175">
        <f>'Phase 2 Third Grade'!E57</f>
        <v>0</v>
      </c>
      <c r="C55" s="178" t="s">
        <v>215</v>
      </c>
      <c r="D55" s="177" t="s">
        <v>249</v>
      </c>
      <c r="E55" s="54"/>
    </row>
    <row r="56" spans="1:5" ht="50" customHeight="1" x14ac:dyDescent="0.35">
      <c r="A56" s="174" t="s">
        <v>219</v>
      </c>
      <c r="B56" s="129">
        <f>'Phase 2 Third Grade'!E76</f>
        <v>0</v>
      </c>
      <c r="C56" s="178" t="s">
        <v>222</v>
      </c>
      <c r="D56" s="177" t="s">
        <v>253</v>
      </c>
      <c r="E56" s="54"/>
    </row>
    <row r="57" spans="1:5" ht="25" customHeight="1" x14ac:dyDescent="0.35">
      <c r="A57" s="174"/>
      <c r="B57" s="179"/>
      <c r="C57" s="179"/>
      <c r="D57" s="180" t="s">
        <v>206</v>
      </c>
      <c r="E57" s="31"/>
    </row>
    <row r="58" spans="1:5" ht="80" customHeight="1" thickBot="1" x14ac:dyDescent="0.4">
      <c r="A58" s="173" t="s">
        <v>207</v>
      </c>
      <c r="B58" s="51"/>
      <c r="C58" s="51"/>
      <c r="D58" s="51"/>
      <c r="E58" s="52"/>
    </row>
    <row r="59" spans="1:5" ht="15" thickBot="1" x14ac:dyDescent="0.4">
      <c r="A59" s="122"/>
      <c r="B59" s="122"/>
      <c r="C59" s="122"/>
      <c r="D59" s="122"/>
      <c r="E59" s="122"/>
    </row>
    <row r="60" spans="1:5" ht="30" customHeight="1" x14ac:dyDescent="0.35">
      <c r="A60" s="167" t="s">
        <v>192</v>
      </c>
      <c r="B60" s="168"/>
      <c r="C60" s="168"/>
      <c r="D60" s="168"/>
      <c r="E60" s="169"/>
    </row>
    <row r="61" spans="1:5" ht="25" customHeight="1" x14ac:dyDescent="0.35">
      <c r="A61" s="170" t="s">
        <v>200</v>
      </c>
      <c r="B61" s="171" t="s">
        <v>201</v>
      </c>
      <c r="C61" s="171"/>
      <c r="D61" s="171" t="s">
        <v>1</v>
      </c>
      <c r="E61" s="172" t="s">
        <v>273</v>
      </c>
    </row>
    <row r="62" spans="1:5" ht="50" customHeight="1" x14ac:dyDescent="0.35">
      <c r="A62" s="162" t="s">
        <v>192</v>
      </c>
      <c r="B62" s="129">
        <f>'Usability, Professional Dev.'!E14</f>
        <v>0</v>
      </c>
      <c r="C62" s="163" t="s">
        <v>223</v>
      </c>
      <c r="D62" s="147" t="s">
        <v>254</v>
      </c>
      <c r="E62" s="53"/>
    </row>
    <row r="63" spans="1:5" ht="25" customHeight="1" x14ac:dyDescent="0.35">
      <c r="A63" s="164"/>
      <c r="B63" s="165"/>
      <c r="C63" s="165"/>
      <c r="D63" s="166" t="s">
        <v>67</v>
      </c>
      <c r="E63" s="48"/>
    </row>
    <row r="64" spans="1:5" ht="80" customHeight="1" thickBot="1" x14ac:dyDescent="0.4">
      <c r="A64" s="161" t="s">
        <v>207</v>
      </c>
      <c r="B64" s="57"/>
      <c r="C64" s="57"/>
      <c r="D64" s="57"/>
      <c r="E64" s="58"/>
    </row>
    <row r="65" spans="1:5" ht="15" thickBot="1" x14ac:dyDescent="0.4">
      <c r="A65" s="122"/>
      <c r="B65" s="122"/>
      <c r="C65" s="122"/>
      <c r="D65" s="122"/>
      <c r="E65" s="122"/>
    </row>
    <row r="66" spans="1:5" ht="30" customHeight="1" x14ac:dyDescent="0.35">
      <c r="A66" s="167" t="s">
        <v>279</v>
      </c>
      <c r="B66" s="168"/>
      <c r="C66" s="168"/>
      <c r="D66" s="168"/>
      <c r="E66" s="169"/>
    </row>
    <row r="67" spans="1:5" ht="74" customHeight="1" x14ac:dyDescent="0.35">
      <c r="A67" s="170" t="s">
        <v>200</v>
      </c>
      <c r="B67" s="171" t="s">
        <v>201</v>
      </c>
      <c r="C67" s="171"/>
      <c r="D67" s="171" t="s">
        <v>289</v>
      </c>
      <c r="E67" s="172" t="s">
        <v>273</v>
      </c>
    </row>
    <row r="68" spans="1:5" ht="50" customHeight="1" x14ac:dyDescent="0.35">
      <c r="A68" s="162" t="s">
        <v>285</v>
      </c>
      <c r="B68" s="129">
        <f>'Usability, Professional Dev.'!E22</f>
        <v>0</v>
      </c>
      <c r="C68" s="163" t="s">
        <v>286</v>
      </c>
      <c r="D68" s="147" t="s">
        <v>288</v>
      </c>
      <c r="E68" s="53"/>
    </row>
    <row r="69" spans="1:5" ht="30" customHeight="1" x14ac:dyDescent="0.35">
      <c r="A69" s="164"/>
      <c r="B69" s="165"/>
      <c r="C69" s="165"/>
      <c r="D69" s="166" t="s">
        <v>67</v>
      </c>
      <c r="E69" s="48"/>
    </row>
    <row r="70" spans="1:5" ht="80" customHeight="1" thickBot="1" x14ac:dyDescent="0.4">
      <c r="A70" s="161" t="s">
        <v>207</v>
      </c>
      <c r="B70" s="57"/>
      <c r="C70" s="57"/>
      <c r="D70" s="57"/>
      <c r="E70" s="58"/>
    </row>
  </sheetData>
  <sheetProtection algorithmName="SHA-512" hashValue="pn4gUzQ1rE849xAoh2gFiutD/T+I4ww8DgPk8IGy2TxMaXVA8SQ3Tuk1Bafc1aM1SMtWRGTmU8xve8osJ2ZuVg==" saltValue="yN3JLsPflxRhQH0yZqCCKw==" spinCount="100000" sheet="1" formatCells="0" formatColumns="0" formatRows="0"/>
  <dataValidations count="2">
    <dataValidation type="list" allowBlank="1" showInputMessage="1" showErrorMessage="1" sqref="E69 E25:E29 E34:E39 E44:E48 E53:E57 E62:E63" xr:uid="{00000000-0002-0000-0800-000000000000}">
      <formula1>"Meets Expectations, Partially Meets Expectations, Doesn’t Meet Expectations"</formula1>
    </dataValidation>
    <dataValidation type="list" allowBlank="1" showInputMessage="1" showErrorMessage="1" sqref="E68" xr:uid="{F495F4F9-7021-498A-9FCE-2DFBF435C8A1}">
      <formula1>"Meets Expectations,  Doesn’t Meet Expectations"</formula1>
    </dataValidation>
  </dataValidations>
  <pageMargins left="0.7" right="0.7" top="0.75" bottom="0.75" header="0.3" footer="0.3"/>
  <pageSetup scale="78" orientation="landscape" horizontalDpi="4294967293" verticalDpi="4294967293" r:id="rId1"/>
  <headerFooter>
    <oddFooter>&amp;LJanuary 2020&amp;CCore Program Review&amp;RRating Summary</oddFooter>
  </headerFooter>
  <rowBreaks count="4" manualBreakCount="4">
    <brk id="31" max="16383" man="1"/>
    <brk id="41" max="16383" man="1"/>
    <brk id="50" max="16383" man="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Core Programs Rating Summary</vt:lpstr>
      <vt:lpstr>Final Summary</vt:lpstr>
    </vt:vector>
  </TitlesOfParts>
  <Company>Colorado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Yetter, Tammy</dc:creator>
  <cp:lastModifiedBy>Yetter, Tammy</cp:lastModifiedBy>
  <cp:lastPrinted>2020-04-03T20:11:48Z</cp:lastPrinted>
  <dcterms:created xsi:type="dcterms:W3CDTF">2020-01-29T22:20:11Z</dcterms:created>
  <dcterms:modified xsi:type="dcterms:W3CDTF">2021-06-25T14:37:03Z</dcterms:modified>
</cp:coreProperties>
</file>