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calzadillas_M\Desktop\IP CORE Rubrics and Summarries for Website\Rubrics\"/>
    </mc:Choice>
  </mc:AlternateContent>
  <xr:revisionPtr revIDLastSave="0" documentId="8_{5B23EFA2-59C4-404B-B776-ADA72120AE31}" xr6:coauthVersionLast="45" xr6:coauthVersionMax="45" xr10:uidLastSave="{00000000-0000-0000-0000-000000000000}"/>
  <bookViews>
    <workbookView xWindow="-110" yWindow="-110" windowWidth="19420" windowHeight="10420" tabRatio="794" firstSheet="3" activeTab="3"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l="1"/>
  <c r="B7" i="9"/>
  <c r="E21" i="4"/>
  <c r="E82" i="5"/>
  <c r="E9" i="4" l="1"/>
  <c r="E20" i="4"/>
  <c r="E22" i="4" l="1"/>
  <c r="B68" i="7" s="1"/>
  <c r="E84" i="5"/>
  <c r="E85" i="5"/>
  <c r="E76" i="2"/>
  <c r="E77" i="2"/>
  <c r="C18" i="7" l="1"/>
  <c r="E50" i="10" l="1"/>
  <c r="E49" i="10"/>
  <c r="E48" i="10"/>
  <c r="E41" i="10"/>
  <c r="E42" i="10"/>
  <c r="E43" i="10"/>
  <c r="E40" i="10"/>
  <c r="E30" i="10"/>
  <c r="E31" i="10"/>
  <c r="E32" i="10"/>
  <c r="E33" i="10"/>
  <c r="E34" i="10"/>
  <c r="E35" i="10"/>
  <c r="E29" i="10"/>
  <c r="E23" i="10"/>
  <c r="E24" i="10"/>
  <c r="E22" i="10"/>
  <c r="E16" i="10"/>
  <c r="E17" i="10"/>
  <c r="E15" i="10"/>
  <c r="E7" i="10"/>
  <c r="E8" i="10"/>
  <c r="E9" i="10"/>
  <c r="E10" i="10"/>
  <c r="E6" i="10"/>
  <c r="E25" i="10" l="1"/>
  <c r="C13" i="7" s="1"/>
  <c r="E18" i="10"/>
  <c r="C12" i="7" s="1"/>
  <c r="E36" i="10"/>
  <c r="C14" i="7" s="1"/>
  <c r="E51" i="10"/>
  <c r="C16" i="7" s="1"/>
  <c r="E44" i="10"/>
  <c r="C15" i="7" s="1"/>
  <c r="E11" i="10"/>
  <c r="C11" i="7" s="1"/>
  <c r="B57" i="10" l="1"/>
  <c r="C17" i="7" s="1"/>
  <c r="E10" i="4" l="1"/>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l="1"/>
  <c r="B54" i="7" s="1"/>
  <c r="E76" i="3"/>
  <c r="B56" i="7" s="1"/>
  <c r="E27" i="3"/>
  <c r="B53" i="7" s="1"/>
  <c r="E57" i="3"/>
  <c r="B55" i="7" s="1"/>
  <c r="E49" i="2"/>
  <c r="B26" i="7" s="1"/>
  <c r="B15" i="9"/>
  <c r="B14" i="9"/>
  <c r="B13" i="9"/>
  <c r="B12" i="9"/>
  <c r="B6" i="9"/>
  <c r="E14" i="4"/>
  <c r="B62" i="7" s="1"/>
  <c r="E73" i="6"/>
  <c r="B47" i="7" s="1"/>
  <c r="E56" i="6"/>
  <c r="B46" i="7" s="1"/>
  <c r="E45" i="6"/>
  <c r="B45" i="7" s="1"/>
  <c r="E27" i="6"/>
  <c r="B44" i="7" s="1"/>
  <c r="E87" i="5"/>
  <c r="B38" i="7" s="1"/>
  <c r="E69" i="5"/>
  <c r="B37" i="7" s="1"/>
  <c r="E58" i="5"/>
  <c r="B36" i="7" s="1"/>
  <c r="E43" i="5"/>
  <c r="B35" i="7" s="1"/>
  <c r="E20" i="5"/>
  <c r="B34" i="7" s="1"/>
  <c r="E79" i="2"/>
  <c r="B28" i="7" s="1"/>
  <c r="E65" i="2"/>
  <c r="B27" i="7" s="1"/>
  <c r="E21" i="2"/>
  <c r="B25" i="7" s="1"/>
</calcChain>
</file>

<file path=xl/sharedStrings.xml><?xml version="1.0" encoding="utf-8"?>
<sst xmlns="http://schemas.openxmlformats.org/spreadsheetml/2006/main" count="936" uniqueCount="372">
  <si>
    <t>Kindergarten</t>
  </si>
  <si>
    <t>Criteria</t>
  </si>
  <si>
    <t>Decision</t>
  </si>
  <si>
    <t>Fully Met or Met</t>
  </si>
  <si>
    <t>Items marked as Fully Met should have evidence of all components of the criteria throughout the program. Reviewers are encouraged to note evidence and feedback for the publisher.</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</si>
  <si>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</si>
  <si>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</si>
  <si>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</si>
  <si>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</si>
  <si>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</si>
  <si>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</si>
  <si>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</si>
  <si>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</si>
  <si>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</si>
  <si>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</si>
  <si>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</si>
  <si>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</si>
  <si>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</si>
  <si>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</si>
  <si>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</si>
  <si>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</si>
  <si>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</si>
  <si>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</si>
  <si>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</si>
  <si>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</si>
  <si>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</si>
  <si>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</si>
  <si>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t>Advanced skills are not introduced before students have been taught pre-requisite skills.</t>
  </si>
  <si>
    <t>Total Met Section 3:</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</si>
  <si>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</si>
  <si>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</si>
  <si>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</si>
  <si>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</si>
  <si>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</si>
  <si>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</si>
  <si>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</si>
  <si>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</si>
  <si>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</si>
  <si>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</si>
  <si>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</si>
  <si>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</si>
  <si>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</si>
  <si>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</si>
  <si>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Section 6:   Related Elements – The program contains features that are optimal for delivering effective instruction.</t>
  </si>
  <si>
    <t>Explicit links to state standards and grade level expectations.</t>
  </si>
  <si>
    <t>Total Met Section 5:</t>
  </si>
  <si>
    <t>out of 4</t>
  </si>
  <si>
    <t>Total Met Section 4:</t>
  </si>
  <si>
    <t>out of 7</t>
  </si>
  <si>
    <t>Rating Summary</t>
  </si>
  <si>
    <t>Total Points</t>
  </si>
  <si>
    <t xml:space="preserve">Phase 2: Required Instructional Practices for Teaching Essential Early Literacy Skills </t>
  </si>
  <si>
    <t xml:space="preserve">Section 1: Phonological and Phonemic Awareness </t>
  </si>
  <si>
    <t>In the core instructional program…</t>
  </si>
  <si>
    <t>Score</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</si>
  <si>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</si>
  <si>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</si>
  <si>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</si>
  <si>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</si>
  <si>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</si>
  <si>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</si>
  <si>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</si>
  <si>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</si>
  <si>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</si>
  <si>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</si>
  <si>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</si>
  <si>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</si>
  <si>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</si>
  <si>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</si>
  <si>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</si>
  <si>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</si>
  <si>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</si>
  <si>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</si>
  <si>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</si>
  <si>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</si>
  <si>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</si>
  <si>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</si>
  <si>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</si>
  <si>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</si>
  <si>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</si>
  <si>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</si>
  <si>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</si>
  <si>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</si>
  <si>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</si>
  <si>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</si>
  <si>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</si>
  <si>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</si>
  <si>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</si>
  <si>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</si>
  <si>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</si>
  <si>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</si>
  <si>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</si>
  <si>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</si>
  <si>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</si>
  <si>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</si>
  <si>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</si>
  <si>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</si>
  <si>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</si>
  <si>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</si>
  <si>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</si>
  <si>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</si>
  <si>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</si>
  <si>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</si>
  <si>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</si>
  <si>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</si>
  <si>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</si>
  <si>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</si>
  <si>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differentiation of listening comprehension instruction is linked to assessment data, with flexible grouping based on students’ needs and progress.</t>
  </si>
  <si>
    <t>easily confused letters, letter-sounds and words (those that look or sound similar) are not taught in close sequence but are separated in time</t>
  </si>
  <si>
    <t>out of 23</t>
  </si>
  <si>
    <t>out of 11</t>
  </si>
  <si>
    <t>First Grade</t>
  </si>
  <si>
    <t>there is a detailed scope and sequence of phonological and phonemic awareness skills that progress from easier to more difficult, culminating in advanced skills such as addition, deletion and substitution of phonemes</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</si>
  <si>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</si>
  <si>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</si>
  <si>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</si>
  <si>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</si>
  <si>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</si>
  <si>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</si>
  <si>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</si>
  <si>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</si>
  <si>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</si>
  <si>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</si>
  <si>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new words are integrated into sentences and students are prompted to use them in sentences</t>
  </si>
  <si>
    <t>students are exposed to a wide range of words through reading aloud from a wide range of stories and informational text</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</si>
  <si>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</si>
  <si>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</si>
  <si>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</si>
  <si>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</si>
  <si>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</si>
  <si>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</si>
  <si>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</si>
  <si>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a clear scope and sequence guides comprehension instruction, in which the goal of the comprehension unit is explicitly stated and in which the ideas follow a logical order</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</si>
  <si>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</si>
  <si>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</si>
  <si>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</si>
  <si>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</si>
  <si>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</si>
  <si>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</si>
  <si>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reading comprehension instruction has an explicit structure (obvious beginning, middle and end)</t>
  </si>
  <si>
    <t>differentiation of reading comprehension instruction is linked to assessment data, with flexible grouping based on students’ needs and progress</t>
  </si>
  <si>
    <t>out of 18</t>
  </si>
  <si>
    <t>out of 10</t>
  </si>
  <si>
    <t>out of 6</t>
  </si>
  <si>
    <t>Second Grade</t>
  </si>
  <si>
    <t>Third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</si>
  <si>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</si>
  <si>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</si>
  <si>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</si>
  <si>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</si>
  <si>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</si>
  <si>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</si>
  <si>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</si>
  <si>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</si>
  <si>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</si>
  <si>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</si>
  <si>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</si>
  <si>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</si>
  <si>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</si>
  <si>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</si>
  <si>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</si>
  <si>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</si>
  <si>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</si>
  <si>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</si>
  <si>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</si>
  <si>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</si>
  <si>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</si>
  <si>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</si>
  <si>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</si>
  <si>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</si>
  <si>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</si>
  <si>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</si>
  <si>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</si>
  <si>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</si>
  <si>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out of 13</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</si>
  <si>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</si>
  <si>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</si>
  <si>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</si>
  <si>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</si>
  <si>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</si>
  <si>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</si>
  <si>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</si>
  <si>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</si>
  <si>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</si>
  <si>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</si>
  <si>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specific content knowledge students will learn throughout the year is clearly stated, mapped out across the year, and prepares students for later grades</t>
  </si>
  <si>
    <t>the background knowledge necessary to understand text, that will be read to or by students, is explicitly taught or activated</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</si>
  <si>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</si>
  <si>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</si>
  <si>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</si>
  <si>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</si>
  <si>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</si>
  <si>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</si>
  <si>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</si>
  <si>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</si>
  <si>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</si>
  <si>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</si>
  <si>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out of 14</t>
  </si>
  <si>
    <t>Core Program Ratings Summary</t>
  </si>
  <si>
    <t>Section</t>
  </si>
  <si>
    <t>Point Total</t>
  </si>
  <si>
    <t>1: Phonological and Phonemic Awareness</t>
  </si>
  <si>
    <t>2: Phonics and Word Study</t>
  </si>
  <si>
    <t>3: Vocabulary</t>
  </si>
  <si>
    <t>4: Listening Comprehension</t>
  </si>
  <si>
    <t>Grade Level Rating</t>
  </si>
  <si>
    <t>Reviewer Comments</t>
  </si>
  <si>
    <t>out of 12 points</t>
  </si>
  <si>
    <t>out of 23 points</t>
  </si>
  <si>
    <t>out of 11 points</t>
  </si>
  <si>
    <t>out of 18 points</t>
  </si>
  <si>
    <t>out of 10 points</t>
  </si>
  <si>
    <t>4: Text Reading and Fluency</t>
  </si>
  <si>
    <t>5: Reading Comprehension</t>
  </si>
  <si>
    <t>out of 6 points</t>
  </si>
  <si>
    <t>1: Phonics and Word Study</t>
  </si>
  <si>
    <t>2: Vocabulary</t>
  </si>
  <si>
    <t>3: Text Reading and Fluency</t>
  </si>
  <si>
    <t>4: Reading Comprehension</t>
  </si>
  <si>
    <t>out of 13 points</t>
  </si>
  <si>
    <t xml:space="preserve">3 :Text Reading and Fluency  </t>
  </si>
  <si>
    <t>out of 14 points</t>
  </si>
  <si>
    <t>out of 5 points</t>
  </si>
  <si>
    <t>Review Team</t>
  </si>
  <si>
    <t>Grade</t>
  </si>
  <si>
    <t>Overall</t>
  </si>
  <si>
    <t>Core Program Final Summary</t>
  </si>
  <si>
    <t>Phase 1</t>
  </si>
  <si>
    <t>Request for Advisory List Submissions</t>
  </si>
  <si>
    <t>Part II - Program Review</t>
  </si>
  <si>
    <t>Core Instructional Programming</t>
  </si>
  <si>
    <t>2019-2020</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</si>
  <si>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</si>
  <si>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</si>
  <si>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</si>
  <si>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Third Grade </t>
  </si>
  <si>
    <t>Phase 2</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</si>
  <si>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</si>
  <si>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</si>
  <si>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</si>
  <si>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</si>
  <si>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</si>
  <si>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</si>
  <si>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</si>
  <si>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10 - 12 points = Meets Expectations
6 - 9 points = Partially Meets Expectations
0 - 5 points = Doesn’t Meet Expectations</t>
  </si>
  <si>
    <t>18 - 23 points = Meets Expectations
11 - 17 points = Partially Meets Expectations
0 - 10 points = Doesn’t Meet Expectations</t>
  </si>
  <si>
    <t>9 – 11 points = Meets Expectations
6 - 8 points = Partially Meets Expectations
0 - 5 points = Doesn’t Meet Expectations</t>
  </si>
  <si>
    <t>8 - 11 points = Meets Expectations
6 - 7 points = Partially Meets Expectations
0 - 5 points = Doesn’t Meet Expectations</t>
  </si>
  <si>
    <t>5 - 6 points = Meets Expectations
3 - 4 points = Partially Meets Expectations
0 - 2 points = Doesn’t Meet Expectations</t>
  </si>
  <si>
    <t>15 - 18 points = Meets Expectations
9 - 14 points = Partially Meets Expectations
0 - 8 points = Doesn’t Meet Expectations</t>
  </si>
  <si>
    <t>14 - 18 points = Meets Expectations
9 - 13 points = Partially Meets Expectations
0 - 8 points = Doesn’t Meet Expectations</t>
  </si>
  <si>
    <t>11 - 14 points = Meets Expectations
7 - 10 points = Partially Meets Expectations
0 - 9 points = Doesn’t Meet Expectations</t>
  </si>
  <si>
    <t>11 - 14 points = Meets Expectations
7 - 10 points = Partially Meets Expectations
0 - 6 points = Doesn’t Meet Expectations</t>
  </si>
  <si>
    <t>4 - 5 points = Meets Expectations
3 points = Partially Meets Expectations
0 - 2 points = Doesn’t Meet Expectations</t>
  </si>
  <si>
    <t>READ Act</t>
  </si>
  <si>
    <t>Items marked as Fully Met or Met will receive a score of 1.</t>
  </si>
  <si>
    <t>Items marked as Partially Met will receive a score of 0.5.</t>
  </si>
  <si>
    <t>Items marked Not met will receive a score of 0.</t>
  </si>
  <si>
    <t>8 - 10 points = Meets Expectations
5 - 7 points = Partially Meets Expectations
0 - 4 points = Doesn’t Meet Expectations</t>
  </si>
  <si>
    <t>10 - 13 points = Meets Expectations
7 – 9 points = Partially Meets Expectations
0 - 6 points = Doesn’t Meet Expectations</t>
  </si>
  <si>
    <t>students are taught strategies to demonstrate and practice how sounds are connected to letters (e.g. phoneme-grapheme mapping) (working toward understanding of the alphabetic principle)</t>
  </si>
  <si>
    <t>movement and/or manipulatives are used to make sounds in words concrete to demonstrate and practice how sounds are connected to letters (e.g. phoneme-grapheme mapping) (working toward understanding of the alphabetic principle)</t>
  </si>
  <si>
    <t>complex topics are introduced in a carefully planned sequence through teachers reading aloud, discussions, and projects, starting with a basic introduction and building towards a deeper understanding</t>
  </si>
  <si>
    <t>out of 9</t>
  </si>
  <si>
    <t>Section 5: Listening and Reading Comprehension</t>
  </si>
  <si>
    <t>differentiation of comprehension instruction is linked to assessment data, with flexible grouping based on students’ needs and progress</t>
  </si>
  <si>
    <t>there are multiple opportunities to read the previously learned regular and irregular words in the context of controlled text (also known as decodable text)</t>
  </si>
  <si>
    <t>spelling (encoding) is integrated with the phonics instruction</t>
  </si>
  <si>
    <t>out of 9 points</t>
  </si>
  <si>
    <t>7 - 9 points = Meets Expectations
4 - 6 points = Partially Meets Expectations
0 - 3 points = Doesn’t Meet Expectations</t>
  </si>
  <si>
    <t>10 - 13 points = Meets Expectations
6 - 9 points = Partially Meets Expectations
0 - 5 points = Doesn’t Meet Expectations</t>
  </si>
  <si>
    <t>Recommendation</t>
  </si>
  <si>
    <t>Program Name, Publisher</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</si>
  <si>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</si>
  <si>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</si>
  <si>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</si>
  <si>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 xml:space="preserve">There is an obvious emphasis on teaching and learning the five essential early literacy skills. </t>
  </si>
  <si>
    <t xml:space="preserve">Professional Development </t>
  </si>
  <si>
    <t>Section 6: Professional Development</t>
  </si>
  <si>
    <t>out of 2</t>
  </si>
  <si>
    <t>out of 25 points</t>
  </si>
  <si>
    <t>20-25 points = program moves to Phase 2</t>
  </si>
  <si>
    <t>0-19 points = program doesn't move to Phase 2</t>
  </si>
  <si>
    <t>Professional Development</t>
  </si>
  <si>
    <t>out of 2 points</t>
  </si>
  <si>
    <t>Usability and Professional Development</t>
  </si>
  <si>
    <t>2 points = Meets Expectations
0 - 1 points = Doesn’t Meet Expectations</t>
  </si>
  <si>
    <t xml:space="preserve">Professional Development meets the criteria for further review by the Department for inclusion on the Professional Development Advisory List. </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</si>
  <si>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</si>
  <si>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</si>
  <si>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Section 4:   Systematic &amp; Cumulative Instruction – The structured lesson format includes a plan, procedure, or routine that is carried through the sequence of teaching skills.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</si>
  <si>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</si>
  <si>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</si>
  <si>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</si>
  <si>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</si>
  <si>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uses:
·       familiar vocabulary
·       only words students can read accurately
·       previously learned content knowledge
·       more complex sentence structure
·       longer passages</t>
  </si>
  <si>
    <t>Section 5: Usability </t>
  </si>
  <si>
    <t>Professional Development 
·       Professional development and coaching are available to support implementing the program with fidelity.</t>
  </si>
  <si>
    <t>Professional Development – Program Specific Advisory List
·       Meets statute criteria
·       Assurances signed</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</si>
  <si>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</si>
  <si>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</si>
  <si>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</si>
  <si>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 xml:space="preserve">For a grade level to be rated as Meets Expectations, all but one section must be rated as Meets Expectations. 
</t>
  </si>
  <si>
    <t>That single section must receive the rating Meets or Partially Meets.</t>
  </si>
  <si>
    <t xml:space="preserve">there is a detailed scope and sequence of vocabulary skills </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</si>
  <si>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</si>
  <si>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indicated ESSA Level 4, logic model provided</t>
  </si>
  <si>
    <t xml:space="preserve">evidence not found - there is a narrative to the science of reading, but not how the program is grounded in a theoretical model </t>
  </si>
  <si>
    <t>Submitted as core: Making Meaning=Vocabulary   Being a Reader= other four literacy skills</t>
  </si>
  <si>
    <t>Met</t>
  </si>
  <si>
    <t>Not met</t>
  </si>
  <si>
    <t>Specific corrective feedback for individual errors is not as evident in the Making Meaning program (vocab).</t>
  </si>
  <si>
    <t>Evidence strong for classroom management, but program would be made stronger by including additional motivational resources</t>
  </si>
  <si>
    <t xml:space="preserve">Includes embedded support both in print and online. Professional learning system. </t>
  </si>
  <si>
    <t>Insufficient evidence, especially around formative and summative teacher evaluation of program understanding</t>
  </si>
  <si>
    <t>Used the one sent to CDE on 2/24/20</t>
  </si>
  <si>
    <t>Fully met</t>
  </si>
  <si>
    <t>Partially met</t>
  </si>
  <si>
    <t>Dynamic, fluid groupings based on assessment data does not appear to be evident within the phonological/phonemic awareness d</t>
  </si>
  <si>
    <t>Reviewers found some evidence of associating known words with new words.</t>
  </si>
  <si>
    <t xml:space="preserve">Assessment data can be used differentiate whole group instruction but reviewers could not find evidence of this for small group. </t>
  </si>
  <si>
    <t>Reviewers had difficulty finding this explicitly stated with the scope and sequence or the lessons.</t>
  </si>
  <si>
    <t xml:space="preserve">Dynamic, fluid groupings based on assessment data does not appear to be evident within the phonological/phonemic awareness domain. </t>
  </si>
  <si>
    <t xml:space="preserve">However, doesn't allow for flexible grouping within a skill.  Assessment used primarily for initial placement. </t>
  </si>
  <si>
    <t>Reviewers found some evidence of linking new words with known words</t>
  </si>
  <si>
    <t xml:space="preserve">Some evidence of words where patterns might not have been taught, but they are minimal in the controlled text. </t>
  </si>
  <si>
    <t xml:space="preserve">Doesn't allow for flexible grouping within a skill.  Assessment used primarily for initial placement.  </t>
  </si>
  <si>
    <t xml:space="preserve">Evident in assessment, however program could be made stronger with more guidance on flexible grouping based on comprehension.  Seems to be useful only for initial placement. </t>
  </si>
  <si>
    <t xml:space="preserve">Reviewers did not find sufficient evidence as scope and sequence does not call out specific letter patterns at this level. </t>
  </si>
  <si>
    <t>Reviewers found some evidence in student engagement in processing word meetings, but not comprensive to warrant fully met</t>
  </si>
  <si>
    <t>Insufficient evidence for fluid and flexible grouping</t>
  </si>
  <si>
    <t xml:space="preserve">Reviewers did not find explicit evidence.  Some was implied.  
</t>
  </si>
  <si>
    <t xml:space="preserve">Could not find sufficient evidence </t>
  </si>
  <si>
    <t>Evidence exists, but not comprehensive enough for reviewer to feel that it was sufficient to meet user needs.</t>
  </si>
  <si>
    <t xml:space="preserve">Doesn't allow for flexible grouping within a skill.  Assessment used primarily for initial placement. </t>
  </si>
  <si>
    <t xml:space="preserve">*located within grade 3 guided spelling materials </t>
  </si>
  <si>
    <t xml:space="preserve">Due to relying on guided spelling materials for 3rd grade phonics instruction, and not having Being a Reader beyond grade 2 - reviewers are unable to determine how this instruction is connects back to text. </t>
  </si>
  <si>
    <t xml:space="preserve">Guided spelling continually connects to the phonology attributes, but it's not clear how in 3rd grade you'd ensure students were fully competent in their phonology skills </t>
  </si>
  <si>
    <t>At word and sentence level</t>
  </si>
  <si>
    <t xml:space="preserve">Unclear how this instruction relates to independent reading tasks within this program in third grade. </t>
  </si>
  <si>
    <t>Being a Reader materials not submitted for review, only Making Meaning &amp; Guided Spelling for 3rd grade</t>
  </si>
  <si>
    <t>Being a Reader materials not submitted for review, only Making Meaning &amp; Guided Spelling for 3rd grade.</t>
  </si>
  <si>
    <t xml:space="preserve">irregular words are described, routine relies on memorizing the whole word vs. only the irregular parts of the word </t>
  </si>
  <si>
    <t>Appears to go from start to finish v. placement and strategies for flexible grouping.</t>
  </si>
  <si>
    <t>Reviewers found some evidence of this, but not sufficient to warrant fully met rating</t>
  </si>
  <si>
    <t>No evidence of grade appropriate dictionaries in materials provided</t>
  </si>
  <si>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tudents are asked to independently read books that contain words that have patterns students have not yet been taught. TE guides teachers to find the "just right book" but it is based on a leveling system. Students are asked to build fluency in leveled text.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</si>
  <si>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Not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notes</t>
    </r>
    <r>
      <rPr>
        <sz val="12"/>
        <color theme="1"/>
        <rFont val="Calibri"/>
        <family val="2"/>
        <scheme val="minor"/>
      </rPr>
      <t xml:space="preserve">: No evidence provided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Not met</t>
    </r>
  </si>
  <si>
    <r>
      <rPr>
        <b/>
        <sz val="12"/>
        <color theme="1"/>
        <rFont val="Calibri"/>
        <family val="2"/>
        <scheme val="minor"/>
      </rPr>
      <t>Original rating</t>
    </r>
    <r>
      <rPr>
        <sz val="12"/>
        <color theme="1"/>
        <rFont val="Calibri"/>
        <family val="2"/>
        <scheme val="minor"/>
      </rPr>
      <t>:</t>
    </r>
    <r>
      <rPr>
        <sz val="12"/>
        <color rgb="FFFF0000"/>
        <rFont val="Calibri"/>
        <family val="2"/>
        <scheme val="minor"/>
      </rPr>
      <t xml:space="preserve"> 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Students are asked to independently read books that contain words that have patterns students have not yet been taught. TE guides teachers to find the "just right book" but it is based on a leveling system. Students are asked to build fluency in leveled text.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</si>
  <si>
    <r>
      <rPr>
        <b/>
        <sz val="12"/>
        <color theme="1"/>
        <rFont val="Calibri"/>
        <family val="2"/>
        <scheme val="minor"/>
      </rPr>
      <t>Original rating:</t>
    </r>
    <r>
      <rPr>
        <b/>
        <sz val="12"/>
        <color rgb="FFFF0000"/>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Original comments:  Being a Reader materials not submitted for review, only Making Meaning. 
</t>
    </r>
    <r>
      <rPr>
        <b/>
        <sz val="12"/>
        <color theme="1"/>
        <rFont val="Calibri"/>
        <family val="2"/>
        <scheme val="minor"/>
      </rPr>
      <t>Appeal comments:</t>
    </r>
    <r>
      <rPr>
        <sz val="12"/>
        <color theme="1"/>
        <rFont val="Calibri"/>
        <family val="2"/>
        <scheme val="minor"/>
      </rPr>
      <t xml:space="preserve"> No evidence provided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Not 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</si>
  <si>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Not met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Found throughout the Making Meaning Teacher's Manual.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</si>
  <si>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Tracking sheets are available to help support decision making; however, reviewers noted that it is unclear how teachers determine if students are working towards grade level expectations through the rubrics that are provided. Flexible grouping is not discussed. 
</t>
    </r>
    <r>
      <rPr>
        <b/>
        <sz val="12"/>
        <color theme="1"/>
        <rFont val="Calibri"/>
        <family val="2"/>
        <scheme val="minor"/>
      </rPr>
      <t xml:space="preserve">Appeal rating: </t>
    </r>
    <r>
      <rPr>
        <sz val="12"/>
        <color rgb="FFFF0000"/>
        <rFont val="Calibri"/>
        <family val="2"/>
        <scheme val="minor"/>
      </rPr>
      <t>Partially met</t>
    </r>
  </si>
  <si>
    <r>
      <rPr>
        <b/>
        <sz val="12"/>
        <color theme="1"/>
        <rFont val="Calibri"/>
        <family val="2"/>
        <scheme val="minor"/>
      </rPr>
      <t>Original rating</t>
    </r>
    <r>
      <rPr>
        <sz val="12"/>
        <color theme="1"/>
        <rFont val="Calibri"/>
        <family val="2"/>
        <scheme val="minor"/>
      </rPr>
      <t xml:space="preserve">: Not met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t>
    </r>
    <r>
      <rPr>
        <sz val="12"/>
        <color theme="1"/>
        <rFont val="Calibri"/>
        <family val="2"/>
        <scheme val="minor"/>
      </rPr>
      <t xml:space="preserve">: Clear scope and sequence with goals stated.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</si>
  <si>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Not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Found in the Grade 3 overview paire d with the Development Across the grades document.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</si>
  <si>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The curriculum spirals, however, no evidence was provided regarding a specific cumulative review throughout the program.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</si>
  <si>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Not met</t>
    </r>
    <r>
      <rPr>
        <sz val="12"/>
        <color theme="1"/>
        <rFont val="Calibri"/>
        <family val="2"/>
        <scheme val="minor"/>
      </rPr>
      <t xml:space="preserve">
</t>
    </r>
    <r>
      <rPr>
        <b/>
        <sz val="12"/>
        <color theme="1"/>
        <rFont val="Calibri"/>
        <family val="2"/>
        <scheme val="minor"/>
      </rPr>
      <t>Original comment</t>
    </r>
    <r>
      <rPr>
        <sz val="12"/>
        <color theme="1"/>
        <rFont val="Calibri"/>
        <family val="2"/>
        <scheme val="minor"/>
      </rPr>
      <t xml:space="preserve">: Not met Being a Reader materials not submitted for review, only Making Meaning. 
</t>
    </r>
    <r>
      <rPr>
        <b/>
        <sz val="12"/>
        <color theme="1"/>
        <rFont val="Calibri"/>
        <family val="2"/>
        <scheme val="minor"/>
      </rPr>
      <t>Appeal comment</t>
    </r>
    <r>
      <rPr>
        <sz val="12"/>
        <color theme="1"/>
        <rFont val="Calibri"/>
        <family val="2"/>
        <scheme val="minor"/>
      </rPr>
      <t xml:space="preserve">: Vocabulary is previewed, but background knowledge is not addressed.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</si>
  <si>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Modeling occurs throughout. Think aloud is not specifically identified in the TE.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 xml:space="preserve">Partially met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</si>
  <si>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 xml:space="preserve">Appeal comments: </t>
    </r>
    <r>
      <rPr>
        <sz val="12"/>
        <color theme="1"/>
        <rFont val="Calibri"/>
        <family val="2"/>
        <scheme val="minor"/>
      </rPr>
      <t xml:space="preserve">Unclear if the text has  phonics patterns that haven’t yet been taught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</si>
  <si>
    <r>
      <rPr>
        <b/>
        <sz val="12"/>
        <color theme="1"/>
        <rFont val="Calibri"/>
        <family val="2"/>
        <scheme val="minor"/>
      </rPr>
      <t>Original rating</t>
    </r>
    <r>
      <rPr>
        <sz val="12"/>
        <color theme="1"/>
        <rFont val="Calibri"/>
        <family val="2"/>
        <scheme val="minor"/>
      </rPr>
      <t>:</t>
    </r>
    <r>
      <rPr>
        <sz val="12"/>
        <color rgb="FFFF0000"/>
        <rFont val="Calibri"/>
        <family val="2"/>
        <scheme val="minor"/>
      </rPr>
      <t xml:space="preserve"> 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Students are exposed to narrative and expository texts throughout the units.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</si>
  <si>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Prior skills and strategies are connected.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</si>
  <si>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Evident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</si>
  <si>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Found throughout Unit 6
</t>
    </r>
    <r>
      <rPr>
        <b/>
        <sz val="12"/>
        <color theme="1"/>
        <rFont val="Calibri"/>
        <family val="2"/>
        <scheme val="minor"/>
      </rPr>
      <t>Appeal rating</t>
    </r>
    <r>
      <rPr>
        <sz val="12"/>
        <color theme="1"/>
        <rFont val="Calibri"/>
        <family val="2"/>
        <scheme val="minor"/>
      </rPr>
      <t xml:space="preserve">: </t>
    </r>
    <r>
      <rPr>
        <sz val="12"/>
        <color theme="9"/>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</si>
  <si>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Evident through collaborative conversations
</t>
    </r>
    <r>
      <rPr>
        <b/>
        <sz val="12"/>
        <color theme="1"/>
        <rFont val="Calibri"/>
        <family val="2"/>
        <scheme val="minor"/>
      </rPr>
      <t>Appeal rating</t>
    </r>
    <r>
      <rPr>
        <sz val="12"/>
        <color theme="1"/>
        <rFont val="Calibri"/>
        <family val="2"/>
        <scheme val="minor"/>
      </rPr>
      <t>:</t>
    </r>
    <r>
      <rPr>
        <sz val="12"/>
        <color rgb="FF00B050"/>
        <rFont val="Calibri"/>
        <family val="2"/>
        <scheme val="minor"/>
      </rPr>
      <t xml:space="preserve"> Fully met</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</si>
  <si>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Evident throughout unit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</si>
  <si>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Evident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</si>
  <si>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Not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Being a Reader materials not submitted for review, only Making Meaning. 
</t>
    </r>
    <r>
      <rPr>
        <b/>
        <sz val="12"/>
        <color theme="1"/>
        <rFont val="Calibri"/>
        <family val="2"/>
        <scheme val="minor"/>
      </rPr>
      <t>Appeal comments</t>
    </r>
    <r>
      <rPr>
        <sz val="12"/>
        <color theme="1"/>
        <rFont val="Calibri"/>
        <family val="2"/>
        <scheme val="minor"/>
      </rPr>
      <t xml:space="preserve">: Tracking sheets/rubrics are available to help support decision making; however, reviewers noted that it is unclear how teachers determine if students are working towards grade level expectations through the rubrics that are provided since students get to pick their own book to show comprehension. Flexible grouping is not discussed as it is more 1:1 conferencing with the teacher. 
</t>
    </r>
    <r>
      <rPr>
        <b/>
        <sz val="12"/>
        <color theme="1"/>
        <rFont val="Calibri"/>
        <family val="2"/>
        <scheme val="minor"/>
      </rPr>
      <t>Appeal rating</t>
    </r>
    <r>
      <rPr>
        <sz val="12"/>
        <color theme="1"/>
        <rFont val="Calibri"/>
        <family val="2"/>
        <scheme val="minor"/>
      </rPr>
      <t>:</t>
    </r>
    <r>
      <rPr>
        <sz val="12"/>
        <color rgb="FFFF0000"/>
        <rFont val="Calibri"/>
        <family val="2"/>
        <scheme val="minor"/>
      </rPr>
      <t>Partially met</t>
    </r>
  </si>
  <si>
    <t>Meets Expectations</t>
  </si>
  <si>
    <t>Partially Meets Expectations</t>
  </si>
  <si>
    <t>Doesn’t Meet Expectations</t>
  </si>
  <si>
    <r>
      <rPr>
        <b/>
        <sz val="12"/>
        <color theme="1"/>
        <rFont val="Calibri"/>
        <family val="2"/>
        <scheme val="minor"/>
      </rPr>
      <t>Original comments:</t>
    </r>
    <r>
      <rPr>
        <sz val="12"/>
        <color theme="1"/>
        <rFont val="Calibri"/>
        <family val="2"/>
        <scheme val="minor"/>
      </rPr>
      <t xml:space="preserve"> Being a Reader Materials were not submitted to CDE, so reviewers were unable to rate Text Reading/Fluency and Reading Comprehension Sections.  Only Vocabulary (Making Meaning) and 3rd grade Guided Spelling was submitted for 3rd grade to review. </t>
    </r>
  </si>
  <si>
    <t>Being a Reader/Making Meaning Center for the Collaborative Classroom</t>
  </si>
  <si>
    <t xml:space="preserve">Recommended for kindergarten, first, and second grades.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</si>
</sst>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sz val="12"/>
      <color rgb="FFFF0000"/>
      <name val="Calibri"/>
      <family val="2"/>
      <scheme val="minor"/>
    </font>
    <font>
      <b/>
      <sz val="12"/>
      <color rgb="FFFF0000"/>
      <name val="Calibri"/>
      <family val="2"/>
      <scheme val="minor"/>
    </font>
    <font>
      <sz val="12"/>
      <color rgb="FF00B050"/>
      <name val="Calibri"/>
      <family val="2"/>
      <scheme val="minor"/>
    </font>
    <font>
      <sz val="12"/>
      <color theme="9"/>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10">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5"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0" borderId="2" xfId="0" applyFont="1" applyBorder="1" applyAlignment="1" applyProtection="1">
      <alignment horizontal="left" vertical="top"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16" workbookViewId="0">
      <selection activeCell="A9" sqref="A9"/>
    </sheetView>
  </sheetViews>
  <sheetFormatPr defaultRowHeight="14.5" x14ac:dyDescent="0.35"/>
  <cols>
    <col min="1" max="1" width="122.6328125" customWidth="1"/>
  </cols>
  <sheetData>
    <row r="1" spans="1:1" ht="18.5" x14ac:dyDescent="0.45">
      <c r="A1" s="38" t="s">
        <v>254</v>
      </c>
    </row>
    <row r="2" spans="1:1" ht="18.5" x14ac:dyDescent="0.45">
      <c r="A2" s="38" t="s">
        <v>228</v>
      </c>
    </row>
    <row r="3" spans="1:1" ht="18.5" x14ac:dyDescent="0.45">
      <c r="A3" s="38" t="s">
        <v>229</v>
      </c>
    </row>
    <row r="4" spans="1:1" ht="18.5" x14ac:dyDescent="0.45">
      <c r="A4" s="38" t="s">
        <v>230</v>
      </c>
    </row>
    <row r="5" spans="1:1" ht="18.5" x14ac:dyDescent="0.45">
      <c r="A5" s="38" t="s">
        <v>231</v>
      </c>
    </row>
    <row r="7" spans="1:1" ht="100" customHeight="1" x14ac:dyDescent="0.35">
      <c r="A7" s="15" t="s">
        <v>305</v>
      </c>
    </row>
    <row r="9" spans="1:1" ht="60" customHeight="1" x14ac:dyDescent="0.35">
      <c r="A9" s="16" t="s">
        <v>232</v>
      </c>
    </row>
    <row r="11" spans="1:1" ht="30" customHeight="1" x14ac:dyDescent="0.35">
      <c r="A11" s="10" t="s">
        <v>233</v>
      </c>
    </row>
    <row r="13" spans="1:1" ht="30" customHeight="1" x14ac:dyDescent="0.35">
      <c r="A13" s="1" t="s">
        <v>234</v>
      </c>
    </row>
    <row r="15" spans="1:1" ht="120" customHeight="1" x14ac:dyDescent="0.35">
      <c r="A15" s="1" t="s">
        <v>292</v>
      </c>
    </row>
    <row r="17" spans="1:1" ht="120" customHeight="1" x14ac:dyDescent="0.35">
      <c r="A17" s="1" t="s">
        <v>273</v>
      </c>
    </row>
    <row r="19" spans="1:1" x14ac:dyDescent="0.35">
      <c r="A19" t="s">
        <v>274</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zoomScaleNormal="100" workbookViewId="0"/>
  </sheetViews>
  <sheetFormatPr defaultRowHeight="14.5" x14ac:dyDescent="0.35"/>
  <cols>
    <col min="1" max="1" width="25.54296875" customWidth="1"/>
    <col min="2" max="2" width="60.54296875" customWidth="1"/>
  </cols>
  <sheetData>
    <row r="1" spans="1:3" ht="18.5" x14ac:dyDescent="0.35">
      <c r="A1" s="43" t="s">
        <v>226</v>
      </c>
      <c r="B1" s="43"/>
    </row>
    <row r="2" spans="1:3" ht="15" thickBot="1" x14ac:dyDescent="0.4"/>
    <row r="3" spans="1:3" ht="50.15" customHeight="1" thickBot="1" x14ac:dyDescent="0.4">
      <c r="A3" s="17" t="s">
        <v>272</v>
      </c>
      <c r="B3" s="32" t="s">
        <v>370</v>
      </c>
    </row>
    <row r="4" spans="1:3" ht="50.15" customHeight="1" thickBot="1" x14ac:dyDescent="0.4">
      <c r="A4" s="17" t="s">
        <v>223</v>
      </c>
      <c r="B4" s="33"/>
    </row>
    <row r="5" spans="1:3" ht="20.149999999999999" customHeight="1" thickBot="1" x14ac:dyDescent="0.4">
      <c r="A5" s="5"/>
      <c r="B5" s="18"/>
    </row>
    <row r="6" spans="1:3" ht="50.15" customHeight="1" thickBot="1" x14ac:dyDescent="0.4">
      <c r="A6" s="20" t="s">
        <v>227</v>
      </c>
      <c r="B6" s="24" t="str">
        <f>'Core Programs Rating Summary'!C18</f>
        <v>20-25 points = program moves to Phase 2</v>
      </c>
    </row>
    <row r="7" spans="1:3" ht="50.15" customHeight="1" thickBot="1" x14ac:dyDescent="0.4">
      <c r="A7" s="20" t="s">
        <v>191</v>
      </c>
      <c r="B7" s="24" t="str">
        <f>'Core Programs Rating Summary'!E63</f>
        <v>Meets Expectations</v>
      </c>
      <c r="C7" s="13"/>
    </row>
    <row r="8" spans="1:3" ht="50.15" customHeight="1" thickBot="1" x14ac:dyDescent="0.4">
      <c r="A8" s="35" t="s">
        <v>283</v>
      </c>
      <c r="B8" s="36" t="str">
        <f>'Core Programs Rating Summary'!E69</f>
        <v>Doesn’t Meet Expectations</v>
      </c>
    </row>
    <row r="9" spans="1:3" ht="20.149999999999999" customHeight="1" thickBot="1" x14ac:dyDescent="0.4">
      <c r="A9" s="5"/>
      <c r="B9" s="18"/>
    </row>
    <row r="10" spans="1:3" ht="50.15" customHeight="1" x14ac:dyDescent="0.35">
      <c r="A10" s="57" t="s">
        <v>236</v>
      </c>
      <c r="B10" s="56"/>
    </row>
    <row r="11" spans="1:3" ht="50.15" customHeight="1" x14ac:dyDescent="0.35">
      <c r="A11" s="42" t="s">
        <v>224</v>
      </c>
      <c r="B11" s="14" t="s">
        <v>271</v>
      </c>
    </row>
    <row r="12" spans="1:3" ht="50.15" customHeight="1" x14ac:dyDescent="0.35">
      <c r="A12" s="42" t="s">
        <v>0</v>
      </c>
      <c r="B12" s="19" t="str">
        <f>'Core Programs Rating Summary'!E29</f>
        <v>Meets Expectations</v>
      </c>
    </row>
    <row r="13" spans="1:3" ht="50.15" customHeight="1" x14ac:dyDescent="0.35">
      <c r="A13" s="42" t="s">
        <v>111</v>
      </c>
      <c r="B13" s="19" t="str">
        <f>'Core Programs Rating Summary'!E39</f>
        <v>Meets Expectations</v>
      </c>
    </row>
    <row r="14" spans="1:3" ht="50.15" customHeight="1" x14ac:dyDescent="0.35">
      <c r="A14" s="42" t="s">
        <v>144</v>
      </c>
      <c r="B14" s="19" t="str">
        <f>'Core Programs Rating Summary'!E48</f>
        <v>Meets Expectations</v>
      </c>
    </row>
    <row r="15" spans="1:3" ht="50.15" customHeight="1" x14ac:dyDescent="0.35">
      <c r="A15" s="42" t="s">
        <v>145</v>
      </c>
      <c r="B15" s="19" t="str">
        <f>'Core Programs Rating Summary'!E57</f>
        <v>Doesn’t Meet Expectations</v>
      </c>
    </row>
    <row r="16" spans="1:3" ht="50.15" customHeight="1" thickBot="1" x14ac:dyDescent="0.4">
      <c r="A16" s="21" t="s">
        <v>225</v>
      </c>
      <c r="B16" s="34" t="s">
        <v>371</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topLeftCell="A16"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275</v>
      </c>
    </row>
    <row r="2" spans="1:1" ht="15.5" x14ac:dyDescent="0.35">
      <c r="A2" s="11"/>
    </row>
    <row r="3" spans="1:1" ht="15.65" customHeight="1" x14ac:dyDescent="0.35">
      <c r="A3" s="9" t="s">
        <v>3</v>
      </c>
    </row>
    <row r="4" spans="1:1" ht="32.15" customHeight="1" x14ac:dyDescent="0.35">
      <c r="A4" s="7" t="s">
        <v>4</v>
      </c>
    </row>
    <row r="5" spans="1:1" ht="15.5" x14ac:dyDescent="0.35">
      <c r="A5" s="22" t="s">
        <v>255</v>
      </c>
    </row>
    <row r="6" spans="1:1" ht="15.5" x14ac:dyDescent="0.35">
      <c r="A6" s="11"/>
    </row>
    <row r="7" spans="1:1" ht="15.5" x14ac:dyDescent="0.35">
      <c r="A7" s="9" t="s">
        <v>5</v>
      </c>
    </row>
    <row r="8" spans="1:1" ht="32.15" customHeight="1" x14ac:dyDescent="0.35">
      <c r="A8" s="7" t="s">
        <v>6</v>
      </c>
    </row>
    <row r="9" spans="1:1" ht="15.5" x14ac:dyDescent="0.35">
      <c r="A9" s="22" t="s">
        <v>256</v>
      </c>
    </row>
    <row r="10" spans="1:1" ht="15.5" x14ac:dyDescent="0.35">
      <c r="A10" s="11"/>
    </row>
    <row r="11" spans="1:1" ht="15.5" x14ac:dyDescent="0.35">
      <c r="A11" s="9" t="s">
        <v>7</v>
      </c>
    </row>
    <row r="12" spans="1:1" ht="32.15" customHeight="1" x14ac:dyDescent="0.35">
      <c r="A12" s="7" t="s">
        <v>8</v>
      </c>
    </row>
    <row r="13" spans="1:1" x14ac:dyDescent="0.35">
      <c r="A13" s="23" t="s">
        <v>257</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52" zoomScaleNormal="100" workbookViewId="0">
      <selection activeCell="C59" sqref="C59"/>
    </sheetView>
  </sheetViews>
  <sheetFormatPr defaultRowHeight="14.5" x14ac:dyDescent="0.35"/>
  <cols>
    <col min="1" max="1" width="4.54296875" customWidth="1"/>
    <col min="2" max="2" width="55.6328125" customWidth="1"/>
    <col min="3" max="3" width="14.54296875" style="3" customWidth="1"/>
    <col min="4" max="4" width="40.54296875" customWidth="1"/>
    <col min="5" max="5" width="9.6328125" style="3" customWidth="1"/>
  </cols>
  <sheetData>
    <row r="1" spans="1:5" ht="18.5" x14ac:dyDescent="0.35">
      <c r="A1" s="105" t="s">
        <v>9</v>
      </c>
      <c r="B1" s="106"/>
      <c r="C1" s="106"/>
      <c r="D1" s="106"/>
      <c r="E1" s="106"/>
    </row>
    <row r="2" spans="1:5" ht="15.5" x14ac:dyDescent="0.35">
      <c r="A2" s="107"/>
      <c r="B2" s="62"/>
      <c r="C2" s="61"/>
      <c r="D2" s="62"/>
      <c r="E2" s="61"/>
    </row>
    <row r="3" spans="1:5" ht="15" customHeight="1" x14ac:dyDescent="0.35">
      <c r="A3" s="107" t="s">
        <v>10</v>
      </c>
      <c r="B3" s="107"/>
      <c r="C3" s="107"/>
      <c r="D3" s="107"/>
      <c r="E3" s="61"/>
    </row>
    <row r="4" spans="1:5" ht="15" thickBot="1" x14ac:dyDescent="0.4">
      <c r="A4" s="62"/>
      <c r="B4" s="62"/>
      <c r="C4" s="61"/>
      <c r="D4" s="62"/>
      <c r="E4" s="61"/>
    </row>
    <row r="5" spans="1:5" ht="49.5" customHeight="1" x14ac:dyDescent="0.35">
      <c r="A5" s="108"/>
      <c r="B5" s="109" t="s">
        <v>11</v>
      </c>
      <c r="C5" s="88" t="s">
        <v>12</v>
      </c>
      <c r="D5" s="88" t="s">
        <v>13</v>
      </c>
      <c r="E5" s="89" t="s">
        <v>54</v>
      </c>
    </row>
    <row r="6" spans="1:5" ht="80" customHeight="1" x14ac:dyDescent="0.35">
      <c r="A6" s="83">
        <v>1</v>
      </c>
      <c r="B6" s="84" t="s">
        <v>14</v>
      </c>
      <c r="C6" s="44" t="s">
        <v>309</v>
      </c>
      <c r="D6" s="29" t="s">
        <v>306</v>
      </c>
      <c r="E6" s="82">
        <f>IF(C6="Met", 1, 0)</f>
        <v>1</v>
      </c>
    </row>
    <row r="7" spans="1:5" ht="120" customHeight="1" x14ac:dyDescent="0.35">
      <c r="A7" s="83">
        <v>2</v>
      </c>
      <c r="B7" s="84" t="s">
        <v>15</v>
      </c>
      <c r="C7" s="28" t="s">
        <v>310</v>
      </c>
      <c r="D7" s="29" t="s">
        <v>307</v>
      </c>
      <c r="E7" s="82">
        <f t="shared" ref="E7:E10" si="0">IF(C7="Met", 1, 0)</f>
        <v>0</v>
      </c>
    </row>
    <row r="8" spans="1:5" ht="50.15" customHeight="1" x14ac:dyDescent="0.35">
      <c r="A8" s="83">
        <v>3</v>
      </c>
      <c r="B8" s="84" t="s">
        <v>276</v>
      </c>
      <c r="C8" s="28" t="s">
        <v>309</v>
      </c>
      <c r="D8" s="29" t="s">
        <v>308</v>
      </c>
      <c r="E8" s="82">
        <f t="shared" si="0"/>
        <v>1</v>
      </c>
    </row>
    <row r="9" spans="1:5" ht="50.15" customHeight="1" x14ac:dyDescent="0.35">
      <c r="A9" s="83">
        <v>4</v>
      </c>
      <c r="B9" s="84" t="s">
        <v>16</v>
      </c>
      <c r="C9" s="28" t="s">
        <v>309</v>
      </c>
      <c r="D9" s="29"/>
      <c r="E9" s="82">
        <f t="shared" si="0"/>
        <v>1</v>
      </c>
    </row>
    <row r="10" spans="1:5" ht="50.15" customHeight="1" x14ac:dyDescent="0.35">
      <c r="A10" s="83">
        <v>5</v>
      </c>
      <c r="B10" s="84" t="s">
        <v>17</v>
      </c>
      <c r="C10" s="28" t="s">
        <v>309</v>
      </c>
      <c r="D10" s="29"/>
      <c r="E10" s="82">
        <f t="shared" si="0"/>
        <v>1</v>
      </c>
    </row>
    <row r="11" spans="1:5" s="4" customFormat="1" ht="15" customHeight="1" x14ac:dyDescent="0.35">
      <c r="A11" s="64"/>
      <c r="B11" s="65"/>
      <c r="C11" s="65"/>
      <c r="D11" s="66" t="s">
        <v>18</v>
      </c>
      <c r="E11" s="67">
        <f>SUM(E6:E10)</f>
        <v>4</v>
      </c>
    </row>
    <row r="12" spans="1:5" s="4" customFormat="1" ht="15" customHeight="1" thickBot="1" x14ac:dyDescent="0.4">
      <c r="A12" s="68"/>
      <c r="B12" s="69"/>
      <c r="C12" s="69"/>
      <c r="D12" s="70"/>
      <c r="E12" s="96" t="s">
        <v>19</v>
      </c>
    </row>
    <row r="13" spans="1:5" ht="15" thickBot="1" x14ac:dyDescent="0.4">
      <c r="A13" s="102"/>
      <c r="B13" s="102"/>
      <c r="C13" s="103"/>
      <c r="D13" s="102"/>
      <c r="E13" s="61"/>
    </row>
    <row r="14" spans="1:5" ht="30" customHeight="1" x14ac:dyDescent="0.35">
      <c r="A14" s="104"/>
      <c r="B14" s="87" t="s">
        <v>20</v>
      </c>
      <c r="C14" s="88" t="s">
        <v>12</v>
      </c>
      <c r="D14" s="88" t="s">
        <v>13</v>
      </c>
      <c r="E14" s="89" t="s">
        <v>54</v>
      </c>
    </row>
    <row r="15" spans="1:5" ht="80.150000000000006" customHeight="1" x14ac:dyDescent="0.35">
      <c r="A15" s="83">
        <v>1</v>
      </c>
      <c r="B15" s="84" t="s">
        <v>21</v>
      </c>
      <c r="C15" s="28" t="s">
        <v>309</v>
      </c>
      <c r="D15" s="29"/>
      <c r="E15" s="82">
        <f>IF(C15="Met", 1, 0)</f>
        <v>1</v>
      </c>
    </row>
    <row r="16" spans="1:5" ht="50.15" customHeight="1" x14ac:dyDescent="0.35">
      <c r="A16" s="83">
        <v>2</v>
      </c>
      <c r="B16" s="84" t="s">
        <v>22</v>
      </c>
      <c r="C16" s="28" t="s">
        <v>309</v>
      </c>
      <c r="D16" s="29"/>
      <c r="E16" s="82">
        <f t="shared" ref="E16:E17" si="1">IF(C16="Met", 1, 0)</f>
        <v>1</v>
      </c>
    </row>
    <row r="17" spans="1:5" ht="50.15" customHeight="1" x14ac:dyDescent="0.35">
      <c r="A17" s="83">
        <v>3</v>
      </c>
      <c r="B17" s="84" t="s">
        <v>23</v>
      </c>
      <c r="C17" s="28" t="s">
        <v>309</v>
      </c>
      <c r="D17" s="29" t="s">
        <v>311</v>
      </c>
      <c r="E17" s="82">
        <f t="shared" si="1"/>
        <v>1</v>
      </c>
    </row>
    <row r="18" spans="1:5" s="4" customFormat="1" ht="15" customHeight="1" x14ac:dyDescent="0.35">
      <c r="A18" s="64"/>
      <c r="B18" s="65"/>
      <c r="C18" s="65"/>
      <c r="D18" s="66" t="s">
        <v>24</v>
      </c>
      <c r="E18" s="67">
        <f>SUM(E15:E17)</f>
        <v>3</v>
      </c>
    </row>
    <row r="19" spans="1:5" s="4" customFormat="1" ht="15" customHeight="1" thickBot="1" x14ac:dyDescent="0.4">
      <c r="A19" s="68"/>
      <c r="B19" s="69"/>
      <c r="C19" s="69"/>
      <c r="D19" s="70"/>
      <c r="E19" s="71" t="s">
        <v>25</v>
      </c>
    </row>
    <row r="20" spans="1:5" ht="15" thickBot="1" x14ac:dyDescent="0.4">
      <c r="A20" s="62"/>
      <c r="B20" s="62"/>
      <c r="C20" s="61"/>
      <c r="D20" s="62"/>
      <c r="E20" s="61"/>
    </row>
    <row r="21" spans="1:5" ht="100" customHeight="1" x14ac:dyDescent="0.35">
      <c r="A21" s="86"/>
      <c r="B21" s="87" t="s">
        <v>26</v>
      </c>
      <c r="C21" s="88" t="s">
        <v>12</v>
      </c>
      <c r="D21" s="88" t="s">
        <v>13</v>
      </c>
      <c r="E21" s="89" t="s">
        <v>54</v>
      </c>
    </row>
    <row r="22" spans="1:5" ht="50.15" customHeight="1" x14ac:dyDescent="0.35">
      <c r="A22" s="83">
        <v>1</v>
      </c>
      <c r="B22" s="84" t="s">
        <v>29</v>
      </c>
      <c r="C22" s="26" t="s">
        <v>309</v>
      </c>
      <c r="D22" s="29"/>
      <c r="E22" s="82">
        <f>IF(C22="Met", 1, 0)</f>
        <v>1</v>
      </c>
    </row>
    <row r="23" spans="1:5" ht="50.15" customHeight="1" x14ac:dyDescent="0.35">
      <c r="A23" s="83">
        <v>2</v>
      </c>
      <c r="B23" s="84" t="s">
        <v>27</v>
      </c>
      <c r="C23" s="26" t="s">
        <v>309</v>
      </c>
      <c r="D23" s="29"/>
      <c r="E23" s="82">
        <f t="shared" ref="E23:E24" si="2">IF(C23="Met", 1, 0)</f>
        <v>1</v>
      </c>
    </row>
    <row r="24" spans="1:5" ht="50.15" customHeight="1" x14ac:dyDescent="0.35">
      <c r="A24" s="83">
        <v>3</v>
      </c>
      <c r="B24" s="84" t="s">
        <v>30</v>
      </c>
      <c r="C24" s="26" t="s">
        <v>309</v>
      </c>
      <c r="D24" s="29" t="s">
        <v>311</v>
      </c>
      <c r="E24" s="82">
        <f t="shared" si="2"/>
        <v>1</v>
      </c>
    </row>
    <row r="25" spans="1:5" s="4" customFormat="1" ht="15" customHeight="1" x14ac:dyDescent="0.35">
      <c r="A25" s="64"/>
      <c r="B25" s="97"/>
      <c r="C25" s="97"/>
      <c r="D25" s="98" t="s">
        <v>28</v>
      </c>
      <c r="E25" s="67">
        <f>SUM(E22:E24)</f>
        <v>3</v>
      </c>
    </row>
    <row r="26" spans="1:5" s="4" customFormat="1" ht="15" customHeight="1" thickBot="1" x14ac:dyDescent="0.4">
      <c r="A26" s="99"/>
      <c r="B26" s="100"/>
      <c r="C26" s="100"/>
      <c r="D26" s="101"/>
      <c r="E26" s="71" t="s">
        <v>25</v>
      </c>
    </row>
    <row r="27" spans="1:5" ht="15" thickBot="1" x14ac:dyDescent="0.4">
      <c r="A27" s="62"/>
      <c r="B27" s="62"/>
      <c r="C27" s="61"/>
      <c r="D27" s="62"/>
      <c r="E27" s="61"/>
    </row>
    <row r="28" spans="1:5" ht="80" customHeight="1" x14ac:dyDescent="0.35">
      <c r="A28" s="86"/>
      <c r="B28" s="87" t="s">
        <v>290</v>
      </c>
      <c r="C28" s="88" t="s">
        <v>12</v>
      </c>
      <c r="D28" s="88" t="s">
        <v>13</v>
      </c>
      <c r="E28" s="89" t="s">
        <v>54</v>
      </c>
    </row>
    <row r="29" spans="1:5" ht="50.15" customHeight="1" x14ac:dyDescent="0.35">
      <c r="A29" s="83">
        <v>1</v>
      </c>
      <c r="B29" s="84" t="s">
        <v>31</v>
      </c>
      <c r="C29" s="26" t="s">
        <v>309</v>
      </c>
      <c r="D29" s="27"/>
      <c r="E29" s="82">
        <f>IF(C29="Met", 1, 0)</f>
        <v>1</v>
      </c>
    </row>
    <row r="30" spans="1:5" ht="80.150000000000006" customHeight="1" x14ac:dyDescent="0.35">
      <c r="A30" s="83">
        <v>2</v>
      </c>
      <c r="B30" s="84" t="s">
        <v>32</v>
      </c>
      <c r="C30" s="26" t="s">
        <v>309</v>
      </c>
      <c r="D30" s="27"/>
      <c r="E30" s="82">
        <f t="shared" ref="E30:E35" si="3">IF(C30="Met", 1, 0)</f>
        <v>1</v>
      </c>
    </row>
    <row r="31" spans="1:5" ht="50.15" customHeight="1" x14ac:dyDescent="0.35">
      <c r="A31" s="83">
        <v>3</v>
      </c>
      <c r="B31" s="84" t="s">
        <v>33</v>
      </c>
      <c r="C31" s="26" t="s">
        <v>309</v>
      </c>
      <c r="D31" s="27"/>
      <c r="E31" s="82">
        <f t="shared" si="3"/>
        <v>1</v>
      </c>
    </row>
    <row r="32" spans="1:5" ht="50.15" customHeight="1" x14ac:dyDescent="0.35">
      <c r="A32" s="83">
        <v>4</v>
      </c>
      <c r="B32" s="84" t="s">
        <v>34</v>
      </c>
      <c r="C32" s="26" t="s">
        <v>309</v>
      </c>
      <c r="D32" s="27"/>
      <c r="E32" s="82">
        <f t="shared" si="3"/>
        <v>1</v>
      </c>
    </row>
    <row r="33" spans="1:5" ht="80" customHeight="1" x14ac:dyDescent="0.35">
      <c r="A33" s="83">
        <v>5</v>
      </c>
      <c r="B33" s="84" t="s">
        <v>35</v>
      </c>
      <c r="C33" s="26" t="s">
        <v>309</v>
      </c>
      <c r="D33" s="27"/>
      <c r="E33" s="82">
        <f t="shared" si="3"/>
        <v>1</v>
      </c>
    </row>
    <row r="34" spans="1:5" ht="80" customHeight="1" x14ac:dyDescent="0.35">
      <c r="A34" s="83">
        <v>6</v>
      </c>
      <c r="B34" s="84" t="s">
        <v>36</v>
      </c>
      <c r="C34" s="26" t="s">
        <v>309</v>
      </c>
      <c r="D34" s="27"/>
      <c r="E34" s="82">
        <f t="shared" si="3"/>
        <v>1</v>
      </c>
    </row>
    <row r="35" spans="1:5" ht="50.15" customHeight="1" x14ac:dyDescent="0.35">
      <c r="A35" s="83">
        <v>7</v>
      </c>
      <c r="B35" s="84" t="s">
        <v>37</v>
      </c>
      <c r="C35" s="26" t="s">
        <v>309</v>
      </c>
      <c r="D35" s="27"/>
      <c r="E35" s="82">
        <f t="shared" si="3"/>
        <v>1</v>
      </c>
    </row>
    <row r="36" spans="1:5" s="4" customFormat="1" ht="15" customHeight="1" x14ac:dyDescent="0.35">
      <c r="A36" s="64"/>
      <c r="B36" s="90"/>
      <c r="C36" s="90"/>
      <c r="D36" s="91" t="s">
        <v>47</v>
      </c>
      <c r="E36" s="92">
        <f>SUM(E29:E35)</f>
        <v>7</v>
      </c>
    </row>
    <row r="37" spans="1:5" s="4" customFormat="1" ht="15" customHeight="1" thickBot="1" x14ac:dyDescent="0.4">
      <c r="A37" s="93"/>
      <c r="B37" s="94"/>
      <c r="C37" s="94"/>
      <c r="D37" s="95"/>
      <c r="E37" s="96" t="s">
        <v>48</v>
      </c>
    </row>
    <row r="38" spans="1:5" ht="15" thickBot="1" x14ac:dyDescent="0.4">
      <c r="A38" s="62"/>
      <c r="B38" s="62"/>
      <c r="C38" s="61"/>
      <c r="D38" s="62"/>
      <c r="E38" s="61"/>
    </row>
    <row r="39" spans="1:5" ht="40" customHeight="1" x14ac:dyDescent="0.35">
      <c r="A39" s="86"/>
      <c r="B39" s="87" t="s">
        <v>38</v>
      </c>
      <c r="C39" s="88" t="s">
        <v>12</v>
      </c>
      <c r="D39" s="88" t="s">
        <v>13</v>
      </c>
      <c r="E39" s="89" t="s">
        <v>54</v>
      </c>
    </row>
    <row r="40" spans="1:5" ht="50.15" customHeight="1" x14ac:dyDescent="0.35">
      <c r="A40" s="83">
        <v>1</v>
      </c>
      <c r="B40" s="84" t="s">
        <v>39</v>
      </c>
      <c r="C40" s="26" t="s">
        <v>309</v>
      </c>
      <c r="D40" s="27"/>
      <c r="E40" s="82">
        <f>IF(C40="Met", 1, 0)</f>
        <v>1</v>
      </c>
    </row>
    <row r="41" spans="1:5" ht="80" customHeight="1" x14ac:dyDescent="0.35">
      <c r="A41" s="83">
        <v>2</v>
      </c>
      <c r="B41" s="84" t="s">
        <v>40</v>
      </c>
      <c r="C41" s="26" t="s">
        <v>309</v>
      </c>
      <c r="D41" s="27"/>
      <c r="E41" s="82">
        <f t="shared" ref="E41:E43" si="4">IF(C41="Met", 1, 0)</f>
        <v>1</v>
      </c>
    </row>
    <row r="42" spans="1:5" ht="80" customHeight="1" x14ac:dyDescent="0.35">
      <c r="A42" s="83">
        <v>3</v>
      </c>
      <c r="B42" s="84" t="s">
        <v>41</v>
      </c>
      <c r="C42" s="26" t="s">
        <v>309</v>
      </c>
      <c r="D42" s="27"/>
      <c r="E42" s="82">
        <f t="shared" si="4"/>
        <v>1</v>
      </c>
    </row>
    <row r="43" spans="1:5" ht="50.15" customHeight="1" x14ac:dyDescent="0.35">
      <c r="A43" s="83">
        <v>4</v>
      </c>
      <c r="B43" s="84" t="s">
        <v>42</v>
      </c>
      <c r="C43" s="26" t="s">
        <v>309</v>
      </c>
      <c r="D43" s="27"/>
      <c r="E43" s="82">
        <f t="shared" si="4"/>
        <v>1</v>
      </c>
    </row>
    <row r="44" spans="1:5" s="4" customFormat="1" ht="15" customHeight="1" x14ac:dyDescent="0.35">
      <c r="A44" s="64"/>
      <c r="B44" s="65"/>
      <c r="C44" s="65"/>
      <c r="D44" s="66" t="s">
        <v>45</v>
      </c>
      <c r="E44" s="67">
        <f>SUM(E40:E43)</f>
        <v>4</v>
      </c>
    </row>
    <row r="45" spans="1:5" s="4" customFormat="1" ht="15" customHeight="1" thickBot="1" x14ac:dyDescent="0.4">
      <c r="A45" s="68"/>
      <c r="B45" s="69"/>
      <c r="C45" s="69"/>
      <c r="D45" s="70"/>
      <c r="E45" s="71" t="s">
        <v>46</v>
      </c>
    </row>
    <row r="46" spans="1:5" ht="15" thickBot="1" x14ac:dyDescent="0.4">
      <c r="A46" s="62"/>
      <c r="B46" s="62"/>
      <c r="C46" s="61"/>
      <c r="D46" s="62"/>
      <c r="E46" s="61"/>
    </row>
    <row r="47" spans="1:5" ht="60" customHeight="1" x14ac:dyDescent="0.35">
      <c r="A47" s="86"/>
      <c r="B47" s="87" t="s">
        <v>43</v>
      </c>
      <c r="C47" s="88" t="s">
        <v>12</v>
      </c>
      <c r="D47" s="88" t="s">
        <v>13</v>
      </c>
      <c r="E47" s="89" t="s">
        <v>54</v>
      </c>
    </row>
    <row r="48" spans="1:5" ht="80" customHeight="1" x14ac:dyDescent="0.35">
      <c r="A48" s="83">
        <v>1</v>
      </c>
      <c r="B48" s="84" t="s">
        <v>288</v>
      </c>
      <c r="C48" s="28" t="s">
        <v>309</v>
      </c>
      <c r="D48" s="27"/>
      <c r="E48" s="82">
        <f>IF(C48="Met", 1, 0)</f>
        <v>1</v>
      </c>
    </row>
    <row r="49" spans="1:5" ht="100" customHeight="1" x14ac:dyDescent="0.35">
      <c r="A49" s="83">
        <v>2</v>
      </c>
      <c r="B49" s="84" t="s">
        <v>289</v>
      </c>
      <c r="C49" s="28" t="s">
        <v>309</v>
      </c>
      <c r="D49" s="27" t="s">
        <v>312</v>
      </c>
      <c r="E49" s="82">
        <f>IF(C49="Met", 1, 0)</f>
        <v>1</v>
      </c>
    </row>
    <row r="50" spans="1:5" ht="50" customHeight="1" x14ac:dyDescent="0.35">
      <c r="A50" s="85">
        <v>5</v>
      </c>
      <c r="B50" s="84" t="s">
        <v>44</v>
      </c>
      <c r="C50" s="28" t="s">
        <v>309</v>
      </c>
      <c r="D50" s="209" t="s">
        <v>315</v>
      </c>
      <c r="E50" s="82">
        <f>IF(C50="Met", 1, 0)</f>
        <v>1</v>
      </c>
    </row>
    <row r="51" spans="1:5" s="4" customFormat="1" ht="15" customHeight="1" x14ac:dyDescent="0.35">
      <c r="A51" s="64"/>
      <c r="B51" s="65"/>
      <c r="C51" s="65"/>
      <c r="D51" s="66"/>
      <c r="E51" s="67">
        <f>SUM(E48:E50)</f>
        <v>3</v>
      </c>
    </row>
    <row r="52" spans="1:5" s="4" customFormat="1" ht="15" customHeight="1" thickBot="1" x14ac:dyDescent="0.4">
      <c r="A52" s="68"/>
      <c r="B52" s="69"/>
      <c r="C52" s="69"/>
      <c r="D52" s="70"/>
      <c r="E52" s="71" t="s">
        <v>25</v>
      </c>
    </row>
    <row r="53" spans="1:5" ht="14.5" customHeight="1" x14ac:dyDescent="0.35">
      <c r="A53" s="62"/>
      <c r="B53" s="62"/>
      <c r="C53" s="61"/>
      <c r="D53" s="62"/>
      <c r="E53" s="61"/>
    </row>
    <row r="54" spans="1:5" ht="15.5" x14ac:dyDescent="0.35">
      <c r="A54" s="62"/>
      <c r="B54" s="72" t="s">
        <v>49</v>
      </c>
      <c r="C54" s="72"/>
      <c r="D54" s="72"/>
      <c r="E54" s="61"/>
    </row>
    <row r="55" spans="1:5" ht="15" customHeight="1" thickBot="1" x14ac:dyDescent="0.4">
      <c r="A55" s="62"/>
      <c r="B55" s="73"/>
      <c r="C55" s="74"/>
      <c r="D55" s="74"/>
      <c r="E55" s="61"/>
    </row>
    <row r="56" spans="1:5" ht="15.5" x14ac:dyDescent="0.35">
      <c r="A56" s="62"/>
      <c r="B56" s="75" t="s">
        <v>50</v>
      </c>
      <c r="C56" s="76" t="s">
        <v>1</v>
      </c>
      <c r="D56" s="77"/>
      <c r="E56" s="61"/>
    </row>
    <row r="57" spans="1:5" ht="15.5" customHeight="1" x14ac:dyDescent="0.35">
      <c r="A57" s="62"/>
      <c r="B57" s="78">
        <f>SUM(E11+E18+E25+E36+E44+E51)</f>
        <v>24</v>
      </c>
      <c r="C57" s="79" t="s">
        <v>281</v>
      </c>
      <c r="D57" s="80"/>
      <c r="E57" s="61"/>
    </row>
    <row r="58" spans="1:5" ht="14.5" customHeight="1" x14ac:dyDescent="0.35">
      <c r="A58" s="62"/>
      <c r="B58" s="81" t="s">
        <v>280</v>
      </c>
      <c r="C58" s="79" t="s">
        <v>282</v>
      </c>
      <c r="D58" s="80"/>
      <c r="E58" s="61"/>
    </row>
    <row r="59" spans="1:5" ht="50" customHeight="1" thickBot="1" x14ac:dyDescent="0.4">
      <c r="A59" s="62"/>
      <c r="B59" s="63" t="s">
        <v>2</v>
      </c>
      <c r="C59" s="51" t="s">
        <v>281</v>
      </c>
      <c r="D59" s="60"/>
      <c r="E59" s="61"/>
    </row>
  </sheetData>
  <sheetProtection formatCells="0" formatColumn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abSelected="1" zoomScaleNormal="100" workbookViewId="0">
      <selection activeCell="D83" sqref="D83"/>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6" t="s">
        <v>9</v>
      </c>
      <c r="B1" s="106"/>
      <c r="C1" s="141"/>
      <c r="D1" s="106"/>
      <c r="E1" s="106"/>
    </row>
    <row r="2" spans="1:5" ht="15.5" x14ac:dyDescent="0.35">
      <c r="A2" s="142"/>
      <c r="B2" s="62"/>
      <c r="C2" s="61"/>
      <c r="D2" s="62"/>
      <c r="E2" s="61"/>
    </row>
    <row r="3" spans="1:5" ht="15.5" x14ac:dyDescent="0.35">
      <c r="A3" s="143" t="s">
        <v>51</v>
      </c>
      <c r="B3" s="143"/>
      <c r="C3" s="144"/>
      <c r="D3" s="143"/>
      <c r="E3" s="143"/>
    </row>
    <row r="4" spans="1:5" x14ac:dyDescent="0.35">
      <c r="A4" s="62"/>
      <c r="B4" s="62"/>
      <c r="C4" s="61"/>
      <c r="D4" s="62"/>
      <c r="E4" s="61"/>
    </row>
    <row r="5" spans="1:5" ht="18.5" x14ac:dyDescent="0.45">
      <c r="A5" s="145" t="s">
        <v>0</v>
      </c>
      <c r="B5" s="145"/>
      <c r="C5" s="146"/>
      <c r="D5" s="145"/>
      <c r="E5" s="145"/>
    </row>
    <row r="6" spans="1:5" ht="15" thickBot="1" x14ac:dyDescent="0.4">
      <c r="A6" s="62"/>
      <c r="B6" s="62"/>
      <c r="C6" s="61"/>
      <c r="D6" s="62"/>
      <c r="E6" s="61"/>
    </row>
    <row r="7" spans="1:5" ht="30" customHeight="1" x14ac:dyDescent="0.35">
      <c r="A7" s="136"/>
      <c r="B7" s="87" t="s">
        <v>52</v>
      </c>
      <c r="C7" s="88"/>
      <c r="D7" s="87"/>
      <c r="E7" s="137"/>
    </row>
    <row r="8" spans="1:5" ht="30" customHeight="1" x14ac:dyDescent="0.35">
      <c r="A8" s="138"/>
      <c r="B8" s="139" t="s">
        <v>53</v>
      </c>
      <c r="C8" s="130" t="s">
        <v>12</v>
      </c>
      <c r="D8" s="130" t="s">
        <v>13</v>
      </c>
      <c r="E8" s="131" t="s">
        <v>54</v>
      </c>
    </row>
    <row r="9" spans="1:5" ht="100" customHeight="1" x14ac:dyDescent="0.35">
      <c r="A9" s="83">
        <v>1</v>
      </c>
      <c r="B9" s="84" t="s">
        <v>55</v>
      </c>
      <c r="C9" s="28" t="s">
        <v>316</v>
      </c>
      <c r="D9" s="25"/>
      <c r="E9" s="114">
        <f>IF(C9="Fully met", 1, IF(C9="Partially met",0.5, 0))</f>
        <v>1</v>
      </c>
    </row>
    <row r="10" spans="1:5" ht="80.150000000000006" customHeight="1" x14ac:dyDescent="0.35">
      <c r="A10" s="83">
        <v>2</v>
      </c>
      <c r="B10" s="84" t="s">
        <v>56</v>
      </c>
      <c r="C10" s="28" t="s">
        <v>316</v>
      </c>
      <c r="D10" s="25"/>
      <c r="E10" s="114">
        <f t="shared" ref="E10:E20" si="0">IF(C10="Fully met", 1, IF(C10="Partially met",0.5, 0))</f>
        <v>1</v>
      </c>
    </row>
    <row r="11" spans="1:5" ht="80" customHeight="1" x14ac:dyDescent="0.35">
      <c r="A11" s="83">
        <v>3</v>
      </c>
      <c r="B11" s="140" t="s">
        <v>260</v>
      </c>
      <c r="C11" s="28" t="s">
        <v>316</v>
      </c>
      <c r="D11" s="25"/>
      <c r="E11" s="114">
        <f t="shared" si="0"/>
        <v>1</v>
      </c>
    </row>
    <row r="12" spans="1:5" ht="50.15" customHeight="1" x14ac:dyDescent="0.35">
      <c r="A12" s="83">
        <v>4</v>
      </c>
      <c r="B12" s="84" t="s">
        <v>57</v>
      </c>
      <c r="C12" s="28" t="s">
        <v>316</v>
      </c>
      <c r="D12" s="25"/>
      <c r="E12" s="114">
        <f t="shared" si="0"/>
        <v>1</v>
      </c>
    </row>
    <row r="13" spans="1:5" ht="50.15" customHeight="1" x14ac:dyDescent="0.35">
      <c r="A13" s="83">
        <v>5</v>
      </c>
      <c r="B13" s="84" t="s">
        <v>58</v>
      </c>
      <c r="C13" s="28" t="s">
        <v>316</v>
      </c>
      <c r="D13" s="25"/>
      <c r="E13" s="114">
        <f t="shared" si="0"/>
        <v>1</v>
      </c>
    </row>
    <row r="14" spans="1:5" ht="50.15" customHeight="1" x14ac:dyDescent="0.35">
      <c r="A14" s="83">
        <v>6</v>
      </c>
      <c r="B14" s="84" t="s">
        <v>59</v>
      </c>
      <c r="C14" s="28" t="s">
        <v>316</v>
      </c>
      <c r="D14" s="25"/>
      <c r="E14" s="114">
        <f t="shared" si="0"/>
        <v>1</v>
      </c>
    </row>
    <row r="15" spans="1:5" ht="50.15" customHeight="1" x14ac:dyDescent="0.35">
      <c r="A15" s="83">
        <v>7</v>
      </c>
      <c r="B15" s="84" t="s">
        <v>60</v>
      </c>
      <c r="C15" s="28" t="s">
        <v>316</v>
      </c>
      <c r="D15" s="25"/>
      <c r="E15" s="114">
        <f t="shared" si="0"/>
        <v>1</v>
      </c>
    </row>
    <row r="16" spans="1:5" ht="50.15" customHeight="1" x14ac:dyDescent="0.35">
      <c r="A16" s="83">
        <v>8</v>
      </c>
      <c r="B16" s="84" t="s">
        <v>61</v>
      </c>
      <c r="C16" s="28" t="s">
        <v>316</v>
      </c>
      <c r="D16" s="25"/>
      <c r="E16" s="114">
        <f t="shared" si="0"/>
        <v>1</v>
      </c>
    </row>
    <row r="17" spans="1:5" ht="50.15" customHeight="1" x14ac:dyDescent="0.35">
      <c r="A17" s="83">
        <v>9</v>
      </c>
      <c r="B17" s="84" t="s">
        <v>62</v>
      </c>
      <c r="C17" s="28" t="s">
        <v>316</v>
      </c>
      <c r="D17" s="25"/>
      <c r="E17" s="114">
        <f t="shared" si="0"/>
        <v>1</v>
      </c>
    </row>
    <row r="18" spans="1:5" ht="50.15" customHeight="1" x14ac:dyDescent="0.35">
      <c r="A18" s="83">
        <v>10</v>
      </c>
      <c r="B18" s="84" t="s">
        <v>63</v>
      </c>
      <c r="C18" s="28" t="s">
        <v>316</v>
      </c>
      <c r="D18" s="25"/>
      <c r="E18" s="114">
        <f t="shared" si="0"/>
        <v>1</v>
      </c>
    </row>
    <row r="19" spans="1:5" ht="50.15" customHeight="1" x14ac:dyDescent="0.35">
      <c r="A19" s="83">
        <v>11</v>
      </c>
      <c r="B19" s="84" t="s">
        <v>64</v>
      </c>
      <c r="C19" s="28" t="s">
        <v>316</v>
      </c>
      <c r="D19" s="25"/>
      <c r="E19" s="114">
        <f t="shared" si="0"/>
        <v>1</v>
      </c>
    </row>
    <row r="20" spans="1:5" ht="62" x14ac:dyDescent="0.35">
      <c r="A20" s="83">
        <v>12</v>
      </c>
      <c r="B20" s="84" t="s">
        <v>65</v>
      </c>
      <c r="C20" s="28" t="s">
        <v>317</v>
      </c>
      <c r="D20" s="39" t="s">
        <v>318</v>
      </c>
      <c r="E20" s="114">
        <f t="shared" si="0"/>
        <v>0.5</v>
      </c>
    </row>
    <row r="21" spans="1:5" s="4" customFormat="1" ht="15.65" customHeight="1" x14ac:dyDescent="0.35">
      <c r="A21" s="115"/>
      <c r="B21" s="116"/>
      <c r="C21" s="117"/>
      <c r="D21" s="118" t="s">
        <v>66</v>
      </c>
      <c r="E21" s="67">
        <f>SUM(E9:E20)</f>
        <v>11.5</v>
      </c>
    </row>
    <row r="22" spans="1:5" ht="14.5" customHeight="1" thickBot="1" x14ac:dyDescent="0.4">
      <c r="A22" s="119"/>
      <c r="B22" s="120"/>
      <c r="C22" s="121"/>
      <c r="D22" s="122"/>
      <c r="E22" s="113" t="s">
        <v>67</v>
      </c>
    </row>
    <row r="23" spans="1:5" ht="15" thickBot="1" x14ac:dyDescent="0.4">
      <c r="A23" s="62"/>
      <c r="B23" s="62"/>
      <c r="C23" s="61"/>
      <c r="D23" s="62"/>
      <c r="E23" s="61"/>
    </row>
    <row r="24" spans="1:5" ht="30" customHeight="1" x14ac:dyDescent="0.35">
      <c r="A24" s="136"/>
      <c r="B24" s="87" t="s">
        <v>68</v>
      </c>
      <c r="C24" s="88"/>
      <c r="D24" s="87"/>
      <c r="E24" s="137"/>
    </row>
    <row r="25" spans="1:5" ht="30" customHeight="1" x14ac:dyDescent="0.35">
      <c r="A25" s="138"/>
      <c r="B25" s="139" t="s">
        <v>53</v>
      </c>
      <c r="C25" s="130" t="s">
        <v>12</v>
      </c>
      <c r="D25" s="130" t="s">
        <v>13</v>
      </c>
      <c r="E25" s="131" t="s">
        <v>54</v>
      </c>
    </row>
    <row r="26" spans="1:5" ht="50.15" customHeight="1" x14ac:dyDescent="0.35">
      <c r="A26" s="83">
        <v>1</v>
      </c>
      <c r="B26" s="133" t="s">
        <v>69</v>
      </c>
      <c r="C26" s="28" t="s">
        <v>316</v>
      </c>
      <c r="D26" s="25"/>
      <c r="E26" s="114">
        <f>IF(C26="Fully met", 1, IF(C26="Partially met",0.5, 0))</f>
        <v>1</v>
      </c>
    </row>
    <row r="27" spans="1:5" ht="150" customHeight="1" x14ac:dyDescent="0.35">
      <c r="A27" s="134">
        <v>2</v>
      </c>
      <c r="B27" s="84" t="s">
        <v>291</v>
      </c>
      <c r="C27" s="37" t="s">
        <v>316</v>
      </c>
      <c r="D27" s="39"/>
      <c r="E27" s="132">
        <f t="shared" ref="E27" si="1">IF(C27="Fully met", 1, IF(C27="Partially met",0.5, 0))</f>
        <v>1</v>
      </c>
    </row>
    <row r="28" spans="1:5" ht="100" customHeight="1" x14ac:dyDescent="0.35">
      <c r="A28" s="83">
        <v>3</v>
      </c>
      <c r="B28" s="135" t="s">
        <v>70</v>
      </c>
      <c r="C28" s="28" t="s">
        <v>316</v>
      </c>
      <c r="D28" s="25"/>
      <c r="E28" s="114">
        <f>IF(C28="Fully met", 1, IF(C28="Partially met",0.5, 0))</f>
        <v>1</v>
      </c>
    </row>
    <row r="29" spans="1:5" ht="50.15" customHeight="1" x14ac:dyDescent="0.35">
      <c r="A29" s="83">
        <v>4</v>
      </c>
      <c r="B29" s="84" t="s">
        <v>71</v>
      </c>
      <c r="C29" s="28" t="s">
        <v>316</v>
      </c>
      <c r="D29" s="25"/>
      <c r="E29" s="114">
        <f t="shared" ref="E29:E48" si="2">IF(C29="Fully met", 1, IF(C29="Partially met",0.5, 0))</f>
        <v>1</v>
      </c>
    </row>
    <row r="30" spans="1:5" ht="50.15" customHeight="1" x14ac:dyDescent="0.35">
      <c r="A30" s="83">
        <v>5</v>
      </c>
      <c r="B30" s="84" t="s">
        <v>72</v>
      </c>
      <c r="C30" s="28" t="s">
        <v>316</v>
      </c>
      <c r="D30" s="25"/>
      <c r="E30" s="114">
        <f t="shared" si="2"/>
        <v>1</v>
      </c>
    </row>
    <row r="31" spans="1:5" ht="50.15" customHeight="1" x14ac:dyDescent="0.35">
      <c r="A31" s="83">
        <v>6</v>
      </c>
      <c r="B31" s="84" t="s">
        <v>73</v>
      </c>
      <c r="C31" s="28" t="s">
        <v>316</v>
      </c>
      <c r="D31" s="25"/>
      <c r="E31" s="114">
        <f t="shared" si="2"/>
        <v>1</v>
      </c>
    </row>
    <row r="32" spans="1:5" ht="50.15" customHeight="1" x14ac:dyDescent="0.35">
      <c r="A32" s="83">
        <v>7</v>
      </c>
      <c r="B32" s="84" t="s">
        <v>74</v>
      </c>
      <c r="C32" s="28" t="s">
        <v>316</v>
      </c>
      <c r="D32" s="25"/>
      <c r="E32" s="114">
        <f t="shared" si="2"/>
        <v>1</v>
      </c>
    </row>
    <row r="33" spans="1:5" ht="50.15" customHeight="1" x14ac:dyDescent="0.35">
      <c r="A33" s="83">
        <v>8</v>
      </c>
      <c r="B33" s="84" t="s">
        <v>75</v>
      </c>
      <c r="C33" s="28" t="s">
        <v>316</v>
      </c>
      <c r="D33" s="25"/>
      <c r="E33" s="114">
        <f t="shared" si="2"/>
        <v>1</v>
      </c>
    </row>
    <row r="34" spans="1:5" ht="50.15" customHeight="1" x14ac:dyDescent="0.35">
      <c r="A34" s="83">
        <v>9</v>
      </c>
      <c r="B34" s="84" t="s">
        <v>108</v>
      </c>
      <c r="C34" s="28" t="s">
        <v>316</v>
      </c>
      <c r="D34" s="25"/>
      <c r="E34" s="114">
        <f t="shared" si="2"/>
        <v>1</v>
      </c>
    </row>
    <row r="35" spans="1:5" ht="50.15" customHeight="1" x14ac:dyDescent="0.35">
      <c r="A35" s="83">
        <v>10</v>
      </c>
      <c r="B35" s="84" t="s">
        <v>76</v>
      </c>
      <c r="C35" s="28" t="s">
        <v>316</v>
      </c>
      <c r="D35" s="25"/>
      <c r="E35" s="114">
        <f t="shared" si="2"/>
        <v>1</v>
      </c>
    </row>
    <row r="36" spans="1:5" ht="50.15" customHeight="1" x14ac:dyDescent="0.35">
      <c r="A36" s="83">
        <v>11</v>
      </c>
      <c r="B36" s="84" t="s">
        <v>77</v>
      </c>
      <c r="C36" s="28" t="s">
        <v>316</v>
      </c>
      <c r="D36" s="25"/>
      <c r="E36" s="114">
        <f t="shared" si="2"/>
        <v>1</v>
      </c>
    </row>
    <row r="37" spans="1:5" ht="50.15" customHeight="1" x14ac:dyDescent="0.35">
      <c r="A37" s="83">
        <v>12</v>
      </c>
      <c r="B37" s="84" t="s">
        <v>78</v>
      </c>
      <c r="C37" s="28" t="s">
        <v>316</v>
      </c>
      <c r="D37" s="25"/>
      <c r="E37" s="114">
        <f t="shared" si="2"/>
        <v>1</v>
      </c>
    </row>
    <row r="38" spans="1:5" ht="50.15" customHeight="1" x14ac:dyDescent="0.35">
      <c r="A38" s="83">
        <v>13</v>
      </c>
      <c r="B38" s="84" t="s">
        <v>79</v>
      </c>
      <c r="C38" s="28" t="s">
        <v>316</v>
      </c>
      <c r="D38" s="25"/>
      <c r="E38" s="114">
        <f t="shared" si="2"/>
        <v>1</v>
      </c>
    </row>
    <row r="39" spans="1:5" ht="50.15" customHeight="1" x14ac:dyDescent="0.35">
      <c r="A39" s="83">
        <v>14</v>
      </c>
      <c r="B39" s="84" t="s">
        <v>80</v>
      </c>
      <c r="C39" s="28" t="s">
        <v>316</v>
      </c>
      <c r="D39" s="25"/>
      <c r="E39" s="114">
        <f t="shared" si="2"/>
        <v>1</v>
      </c>
    </row>
    <row r="40" spans="1:5" ht="50.15" customHeight="1" x14ac:dyDescent="0.35">
      <c r="A40" s="83">
        <v>15</v>
      </c>
      <c r="B40" s="84" t="s">
        <v>81</v>
      </c>
      <c r="C40" s="28" t="s">
        <v>316</v>
      </c>
      <c r="D40" s="25"/>
      <c r="E40" s="114">
        <f t="shared" si="2"/>
        <v>1</v>
      </c>
    </row>
    <row r="41" spans="1:5" ht="50.15" customHeight="1" x14ac:dyDescent="0.35">
      <c r="A41" s="83">
        <v>16</v>
      </c>
      <c r="B41" s="84" t="s">
        <v>82</v>
      </c>
      <c r="C41" s="28" t="s">
        <v>316</v>
      </c>
      <c r="D41" s="25"/>
      <c r="E41" s="114">
        <f t="shared" si="2"/>
        <v>1</v>
      </c>
    </row>
    <row r="42" spans="1:5" ht="50.15" customHeight="1" x14ac:dyDescent="0.35">
      <c r="A42" s="83">
        <v>17</v>
      </c>
      <c r="B42" s="84" t="s">
        <v>83</v>
      </c>
      <c r="C42" s="28" t="s">
        <v>316</v>
      </c>
      <c r="D42" s="25"/>
      <c r="E42" s="114">
        <f t="shared" si="2"/>
        <v>1</v>
      </c>
    </row>
    <row r="43" spans="1:5" ht="50.15" customHeight="1" x14ac:dyDescent="0.35">
      <c r="A43" s="83">
        <v>18</v>
      </c>
      <c r="B43" s="84" t="s">
        <v>84</v>
      </c>
      <c r="C43" s="28" t="s">
        <v>316</v>
      </c>
      <c r="D43" s="25"/>
      <c r="E43" s="114">
        <f t="shared" si="2"/>
        <v>1</v>
      </c>
    </row>
    <row r="44" spans="1:5" ht="50.15" customHeight="1" x14ac:dyDescent="0.35">
      <c r="A44" s="83">
        <v>19</v>
      </c>
      <c r="B44" s="84" t="s">
        <v>85</v>
      </c>
      <c r="C44" s="28" t="s">
        <v>316</v>
      </c>
      <c r="D44" s="25"/>
      <c r="E44" s="114">
        <f t="shared" si="2"/>
        <v>1</v>
      </c>
    </row>
    <row r="45" spans="1:5" ht="50.15" customHeight="1" x14ac:dyDescent="0.35">
      <c r="A45" s="83">
        <v>20</v>
      </c>
      <c r="B45" s="84" t="s">
        <v>86</v>
      </c>
      <c r="C45" s="28" t="s">
        <v>316</v>
      </c>
      <c r="D45" s="25"/>
      <c r="E45" s="114">
        <f t="shared" si="2"/>
        <v>1</v>
      </c>
    </row>
    <row r="46" spans="1:5" ht="80" customHeight="1" x14ac:dyDescent="0.35">
      <c r="A46" s="83">
        <v>21</v>
      </c>
      <c r="B46" s="84" t="s">
        <v>87</v>
      </c>
      <c r="C46" s="28" t="s">
        <v>316</v>
      </c>
      <c r="D46" s="25"/>
      <c r="E46" s="114">
        <f t="shared" si="2"/>
        <v>1</v>
      </c>
    </row>
    <row r="47" spans="1:5" ht="50.15" customHeight="1" x14ac:dyDescent="0.35">
      <c r="A47" s="83">
        <v>22</v>
      </c>
      <c r="B47" s="84" t="s">
        <v>88</v>
      </c>
      <c r="C47" s="28" t="s">
        <v>316</v>
      </c>
      <c r="D47" s="25"/>
      <c r="E47" s="114">
        <f t="shared" si="2"/>
        <v>1</v>
      </c>
    </row>
    <row r="48" spans="1:5" ht="50.15" customHeight="1" x14ac:dyDescent="0.35">
      <c r="A48" s="83">
        <v>23</v>
      </c>
      <c r="B48" s="84" t="s">
        <v>89</v>
      </c>
      <c r="C48" s="28" t="s">
        <v>316</v>
      </c>
      <c r="D48" s="25"/>
      <c r="E48" s="114">
        <f t="shared" si="2"/>
        <v>1</v>
      </c>
    </row>
    <row r="49" spans="1:5" ht="15.5" customHeight="1" x14ac:dyDescent="0.35">
      <c r="A49" s="115"/>
      <c r="B49" s="116"/>
      <c r="C49" s="117"/>
      <c r="D49" s="118" t="s">
        <v>66</v>
      </c>
      <c r="E49" s="67">
        <f>SUM(E26:E48)</f>
        <v>23</v>
      </c>
    </row>
    <row r="50" spans="1:5" ht="15" customHeight="1" thickBot="1" x14ac:dyDescent="0.4">
      <c r="A50" s="119"/>
      <c r="B50" s="120"/>
      <c r="C50" s="121"/>
      <c r="D50" s="122"/>
      <c r="E50" s="113" t="s">
        <v>109</v>
      </c>
    </row>
    <row r="51" spans="1:5" ht="15" customHeight="1" thickBot="1" x14ac:dyDescent="0.4">
      <c r="A51" s="62"/>
      <c r="B51" s="62"/>
      <c r="C51" s="61"/>
      <c r="D51" s="62"/>
      <c r="E51" s="61"/>
    </row>
    <row r="52" spans="1:5" ht="30" customHeight="1" x14ac:dyDescent="0.35">
      <c r="A52" s="86"/>
      <c r="B52" s="125" t="s">
        <v>90</v>
      </c>
      <c r="C52" s="126"/>
      <c r="D52" s="125"/>
      <c r="E52" s="127"/>
    </row>
    <row r="53" spans="1:5" ht="30" customHeight="1" x14ac:dyDescent="0.35">
      <c r="A53" s="128"/>
      <c r="B53" s="129" t="s">
        <v>53</v>
      </c>
      <c r="C53" s="130" t="s">
        <v>12</v>
      </c>
      <c r="D53" s="130" t="s">
        <v>13</v>
      </c>
      <c r="E53" s="131" t="s">
        <v>54</v>
      </c>
    </row>
    <row r="54" spans="1:5" ht="50.15" customHeight="1" x14ac:dyDescent="0.35">
      <c r="A54" s="83">
        <v>1</v>
      </c>
      <c r="B54" s="84" t="s">
        <v>304</v>
      </c>
      <c r="C54" s="28" t="s">
        <v>316</v>
      </c>
      <c r="D54" s="39"/>
      <c r="E54" s="114">
        <f>IF(C54="Fully met", 1, IF(C54="Partially met",0.5, 0))</f>
        <v>1</v>
      </c>
    </row>
    <row r="55" spans="1:5" ht="80.150000000000006" customHeight="1" x14ac:dyDescent="0.35">
      <c r="A55" s="83">
        <v>2</v>
      </c>
      <c r="B55" s="84" t="s">
        <v>91</v>
      </c>
      <c r="C55" s="28" t="s">
        <v>316</v>
      </c>
      <c r="D55" s="39"/>
      <c r="E55" s="114">
        <f t="shared" ref="E55:E64" si="3">IF(C55="Fully met", 1, IF(C55="Partially met",0.5, 0))</f>
        <v>1</v>
      </c>
    </row>
    <row r="56" spans="1:5" ht="80.150000000000006" customHeight="1" x14ac:dyDescent="0.35">
      <c r="A56" s="83">
        <v>3</v>
      </c>
      <c r="B56" s="84" t="s">
        <v>92</v>
      </c>
      <c r="C56" s="28" t="s">
        <v>316</v>
      </c>
      <c r="D56" s="39"/>
      <c r="E56" s="114">
        <f t="shared" si="3"/>
        <v>1</v>
      </c>
    </row>
    <row r="57" spans="1:5" ht="50.15" customHeight="1" x14ac:dyDescent="0.35">
      <c r="A57" s="83">
        <v>4</v>
      </c>
      <c r="B57" s="84" t="s">
        <v>93</v>
      </c>
      <c r="C57" s="28" t="s">
        <v>316</v>
      </c>
      <c r="D57" s="39"/>
      <c r="E57" s="114">
        <f t="shared" si="3"/>
        <v>1</v>
      </c>
    </row>
    <row r="58" spans="1:5" ht="50.15" customHeight="1" x14ac:dyDescent="0.35">
      <c r="A58" s="83">
        <v>5</v>
      </c>
      <c r="B58" s="84" t="s">
        <v>94</v>
      </c>
      <c r="C58" s="28" t="s">
        <v>316</v>
      </c>
      <c r="D58" s="39"/>
      <c r="E58" s="114">
        <f t="shared" si="3"/>
        <v>1</v>
      </c>
    </row>
    <row r="59" spans="1:5" ht="50.15" customHeight="1" x14ac:dyDescent="0.35">
      <c r="A59" s="83">
        <v>6</v>
      </c>
      <c r="B59" s="84" t="s">
        <v>95</v>
      </c>
      <c r="C59" s="28" t="s">
        <v>317</v>
      </c>
      <c r="D59" s="39" t="s">
        <v>319</v>
      </c>
      <c r="E59" s="114">
        <f t="shared" si="3"/>
        <v>0.5</v>
      </c>
    </row>
    <row r="60" spans="1:5" ht="50.15" customHeight="1" x14ac:dyDescent="0.35">
      <c r="A60" s="83">
        <v>7</v>
      </c>
      <c r="B60" s="84" t="s">
        <v>96</v>
      </c>
      <c r="C60" s="28" t="s">
        <v>316</v>
      </c>
      <c r="D60" s="39"/>
      <c r="E60" s="114">
        <f t="shared" si="3"/>
        <v>1</v>
      </c>
    </row>
    <row r="61" spans="1:5" ht="50.15" customHeight="1" x14ac:dyDescent="0.35">
      <c r="A61" s="83">
        <v>8</v>
      </c>
      <c r="B61" s="84" t="s">
        <v>97</v>
      </c>
      <c r="C61" s="28" t="s">
        <v>316</v>
      </c>
      <c r="D61" s="39"/>
      <c r="E61" s="114">
        <f t="shared" si="3"/>
        <v>1</v>
      </c>
    </row>
    <row r="62" spans="1:5" ht="50.15" customHeight="1" x14ac:dyDescent="0.35">
      <c r="A62" s="83">
        <v>9</v>
      </c>
      <c r="B62" s="84" t="s">
        <v>98</v>
      </c>
      <c r="C62" s="28" t="s">
        <v>316</v>
      </c>
      <c r="D62" s="39"/>
      <c r="E62" s="114">
        <f t="shared" si="3"/>
        <v>1</v>
      </c>
    </row>
    <row r="63" spans="1:5" ht="50.15" customHeight="1" x14ac:dyDescent="0.35">
      <c r="A63" s="83">
        <v>10</v>
      </c>
      <c r="B63" s="84" t="s">
        <v>88</v>
      </c>
      <c r="C63" s="28" t="s">
        <v>316</v>
      </c>
      <c r="D63" s="39"/>
      <c r="E63" s="114">
        <f t="shared" si="3"/>
        <v>1</v>
      </c>
    </row>
    <row r="64" spans="1:5" ht="50.15" customHeight="1" x14ac:dyDescent="0.35">
      <c r="A64" s="83">
        <v>11</v>
      </c>
      <c r="B64" s="84" t="s">
        <v>99</v>
      </c>
      <c r="C64" s="28" t="s">
        <v>317</v>
      </c>
      <c r="D64" s="39" t="s">
        <v>320</v>
      </c>
      <c r="E64" s="114">
        <f t="shared" si="3"/>
        <v>0.5</v>
      </c>
    </row>
    <row r="65" spans="1:5" ht="15.5" customHeight="1" x14ac:dyDescent="0.35">
      <c r="A65" s="115"/>
      <c r="B65" s="116"/>
      <c r="C65" s="117"/>
      <c r="D65" s="118" t="s">
        <v>66</v>
      </c>
      <c r="E65" s="67">
        <f>SUM(E54:E64)</f>
        <v>10</v>
      </c>
    </row>
    <row r="66" spans="1:5" ht="15" customHeight="1" thickBot="1" x14ac:dyDescent="0.4">
      <c r="A66" s="119"/>
      <c r="B66" s="120"/>
      <c r="C66" s="121"/>
      <c r="D66" s="122"/>
      <c r="E66" s="113" t="s">
        <v>110</v>
      </c>
    </row>
    <row r="67" spans="1:5" ht="15" thickBot="1" x14ac:dyDescent="0.4">
      <c r="A67" s="123"/>
      <c r="B67" s="123"/>
      <c r="C67" s="124"/>
      <c r="D67" s="123"/>
      <c r="E67" s="124"/>
    </row>
    <row r="68" spans="1:5" ht="30" customHeight="1" x14ac:dyDescent="0.35">
      <c r="A68" s="86"/>
      <c r="B68" s="125" t="s">
        <v>100</v>
      </c>
      <c r="C68" s="126"/>
      <c r="D68" s="125"/>
      <c r="E68" s="127"/>
    </row>
    <row r="69" spans="1:5" ht="30" customHeight="1" x14ac:dyDescent="0.35">
      <c r="A69" s="128"/>
      <c r="B69" s="129" t="s">
        <v>53</v>
      </c>
      <c r="C69" s="130" t="s">
        <v>12</v>
      </c>
      <c r="D69" s="130" t="s">
        <v>13</v>
      </c>
      <c r="E69" s="131" t="s">
        <v>54</v>
      </c>
    </row>
    <row r="70" spans="1:5" ht="50.15" customHeight="1" x14ac:dyDescent="0.35">
      <c r="A70" s="83">
        <v>1</v>
      </c>
      <c r="B70" s="84" t="s">
        <v>101</v>
      </c>
      <c r="C70" s="28" t="s">
        <v>316</v>
      </c>
      <c r="D70" s="39"/>
      <c r="E70" s="114">
        <f>IF(C70="Fully met", 1, IF(C70="Partially met",0.5, 0))</f>
        <v>1</v>
      </c>
    </row>
    <row r="71" spans="1:5" ht="50.15" customHeight="1" x14ac:dyDescent="0.35">
      <c r="A71" s="83">
        <v>2</v>
      </c>
      <c r="B71" s="84" t="s">
        <v>102</v>
      </c>
      <c r="C71" s="28" t="s">
        <v>316</v>
      </c>
      <c r="D71" s="39"/>
      <c r="E71" s="114">
        <f t="shared" ref="E71:E78" si="4">IF(C71="Fully met", 1, IF(C71="Partially met",0.5, 0))</f>
        <v>1</v>
      </c>
    </row>
    <row r="72" spans="1:5" ht="50.15" customHeight="1" x14ac:dyDescent="0.35">
      <c r="A72" s="83">
        <v>3</v>
      </c>
      <c r="B72" s="84" t="s">
        <v>103</v>
      </c>
      <c r="C72" s="28" t="s">
        <v>317</v>
      </c>
      <c r="D72" s="39" t="s">
        <v>321</v>
      </c>
      <c r="E72" s="114">
        <f t="shared" si="4"/>
        <v>0.5</v>
      </c>
    </row>
    <row r="73" spans="1:5" ht="80.150000000000006" customHeight="1" x14ac:dyDescent="0.35">
      <c r="A73" s="83">
        <v>4</v>
      </c>
      <c r="B73" s="84" t="s">
        <v>104</v>
      </c>
      <c r="C73" s="28" t="s">
        <v>317</v>
      </c>
      <c r="D73" s="39" t="s">
        <v>321</v>
      </c>
      <c r="E73" s="114">
        <f t="shared" si="4"/>
        <v>0.5</v>
      </c>
    </row>
    <row r="74" spans="1:5" ht="50.15" customHeight="1" x14ac:dyDescent="0.35">
      <c r="A74" s="83">
        <v>5</v>
      </c>
      <c r="B74" s="84" t="s">
        <v>105</v>
      </c>
      <c r="C74" s="28" t="s">
        <v>316</v>
      </c>
      <c r="D74" s="39"/>
      <c r="E74" s="114">
        <f t="shared" si="4"/>
        <v>1</v>
      </c>
    </row>
    <row r="75" spans="1:5" ht="50.15" customHeight="1" x14ac:dyDescent="0.35">
      <c r="A75" s="83">
        <v>6</v>
      </c>
      <c r="B75" s="84" t="s">
        <v>106</v>
      </c>
      <c r="C75" s="28" t="s">
        <v>316</v>
      </c>
      <c r="D75" s="39"/>
      <c r="E75" s="114">
        <f t="shared" si="4"/>
        <v>1</v>
      </c>
    </row>
    <row r="76" spans="1:5" ht="50.15" customHeight="1" x14ac:dyDescent="0.35">
      <c r="A76" s="83">
        <v>7</v>
      </c>
      <c r="B76" s="84" t="s">
        <v>185</v>
      </c>
      <c r="C76" s="28" t="s">
        <v>316</v>
      </c>
      <c r="D76" s="39"/>
      <c r="E76" s="114">
        <f t="shared" si="4"/>
        <v>1</v>
      </c>
    </row>
    <row r="77" spans="1:5" ht="80" customHeight="1" x14ac:dyDescent="0.35">
      <c r="A77" s="83">
        <v>8</v>
      </c>
      <c r="B77" s="84" t="s">
        <v>262</v>
      </c>
      <c r="C77" s="28" t="s">
        <v>316</v>
      </c>
      <c r="D77" s="39"/>
      <c r="E77" s="114">
        <f t="shared" si="4"/>
        <v>1</v>
      </c>
    </row>
    <row r="78" spans="1:5" ht="50.15" customHeight="1" x14ac:dyDescent="0.35">
      <c r="A78" s="83">
        <v>9</v>
      </c>
      <c r="B78" s="84" t="s">
        <v>107</v>
      </c>
      <c r="C78" s="28" t="s">
        <v>316</v>
      </c>
      <c r="D78" s="39"/>
      <c r="E78" s="114">
        <f t="shared" si="4"/>
        <v>1</v>
      </c>
    </row>
    <row r="79" spans="1:5" ht="15.5" customHeight="1" x14ac:dyDescent="0.35">
      <c r="A79" s="110"/>
      <c r="B79" s="90"/>
      <c r="C79" s="111"/>
      <c r="D79" s="91" t="s">
        <v>66</v>
      </c>
      <c r="E79" s="67">
        <f>SUM(E70:E78)</f>
        <v>8</v>
      </c>
    </row>
    <row r="80" spans="1:5" ht="15" customHeight="1" thickBot="1" x14ac:dyDescent="0.4">
      <c r="A80" s="93"/>
      <c r="B80" s="94"/>
      <c r="C80" s="112"/>
      <c r="D80" s="95"/>
      <c r="E80" s="113" t="s">
        <v>263</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zoomScaleNormal="100" workbookViewId="0">
      <selection activeCell="F85" sqref="F85"/>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6" t="s">
        <v>9</v>
      </c>
      <c r="B1" s="106"/>
      <c r="C1" s="141"/>
      <c r="D1" s="106"/>
      <c r="E1" s="106"/>
    </row>
    <row r="2" spans="1:5" ht="15.5" x14ac:dyDescent="0.35">
      <c r="A2" s="142"/>
      <c r="B2" s="123"/>
      <c r="C2" s="124"/>
      <c r="D2" s="123"/>
      <c r="E2" s="124"/>
    </row>
    <row r="3" spans="1:5" ht="15.5" x14ac:dyDescent="0.35">
      <c r="A3" s="143" t="s">
        <v>51</v>
      </c>
      <c r="B3" s="143"/>
      <c r="C3" s="144"/>
      <c r="D3" s="143"/>
      <c r="E3" s="143"/>
    </row>
    <row r="4" spans="1:5" x14ac:dyDescent="0.35">
      <c r="A4" s="123"/>
      <c r="B4" s="123"/>
      <c r="C4" s="124"/>
      <c r="D4" s="123"/>
      <c r="E4" s="124"/>
    </row>
    <row r="5" spans="1:5" ht="18.5" x14ac:dyDescent="0.45">
      <c r="A5" s="145" t="s">
        <v>111</v>
      </c>
      <c r="B5" s="145"/>
      <c r="C5" s="146"/>
      <c r="D5" s="145"/>
      <c r="E5" s="145"/>
    </row>
    <row r="6" spans="1:5" ht="16" thickBot="1" x14ac:dyDescent="0.4">
      <c r="A6" s="149"/>
      <c r="B6" s="149"/>
      <c r="C6" s="149"/>
      <c r="D6" s="149"/>
      <c r="E6" s="149"/>
    </row>
    <row r="7" spans="1:5" ht="30" customHeight="1" x14ac:dyDescent="0.35">
      <c r="A7" s="136"/>
      <c r="B7" s="87" t="s">
        <v>52</v>
      </c>
      <c r="C7" s="88"/>
      <c r="D7" s="87"/>
      <c r="E7" s="137"/>
    </row>
    <row r="8" spans="1:5" ht="30" customHeight="1" x14ac:dyDescent="0.35">
      <c r="A8" s="138"/>
      <c r="B8" s="139" t="s">
        <v>53</v>
      </c>
      <c r="C8" s="130" t="s">
        <v>12</v>
      </c>
      <c r="D8" s="130" t="s">
        <v>13</v>
      </c>
      <c r="E8" s="131" t="s">
        <v>54</v>
      </c>
    </row>
    <row r="9" spans="1:5" ht="80.150000000000006" customHeight="1" x14ac:dyDescent="0.35">
      <c r="A9" s="83">
        <v>1</v>
      </c>
      <c r="B9" s="84" t="s">
        <v>112</v>
      </c>
      <c r="C9" s="28" t="s">
        <v>316</v>
      </c>
      <c r="D9" s="25"/>
      <c r="E9" s="114">
        <f>IF(C9="Fully met", 1, IF(C9="Partially met",0.5, 0))</f>
        <v>1</v>
      </c>
    </row>
    <row r="10" spans="1:5" ht="80.150000000000006" customHeight="1" x14ac:dyDescent="0.35">
      <c r="A10" s="83">
        <v>2</v>
      </c>
      <c r="B10" s="84" t="s">
        <v>56</v>
      </c>
      <c r="C10" s="28" t="s">
        <v>316</v>
      </c>
      <c r="D10" s="25"/>
      <c r="E10" s="114">
        <f t="shared" ref="E10:E19" si="0">IF(C10="Fully met", 1, IF(C10="Partially met",0.5, 0))</f>
        <v>1</v>
      </c>
    </row>
    <row r="11" spans="1:5" ht="100" customHeight="1" x14ac:dyDescent="0.35">
      <c r="A11" s="83">
        <v>3</v>
      </c>
      <c r="B11" s="148" t="s">
        <v>261</v>
      </c>
      <c r="C11" s="28" t="s">
        <v>316</v>
      </c>
      <c r="D11" s="25"/>
      <c r="E11" s="114">
        <f t="shared" si="0"/>
        <v>1</v>
      </c>
    </row>
    <row r="12" spans="1:5" ht="50.15" customHeight="1" x14ac:dyDescent="0.35">
      <c r="A12" s="83">
        <v>4</v>
      </c>
      <c r="B12" s="84" t="s">
        <v>57</v>
      </c>
      <c r="C12" s="28" t="s">
        <v>316</v>
      </c>
      <c r="D12" s="25"/>
      <c r="E12" s="114">
        <f t="shared" si="0"/>
        <v>1</v>
      </c>
    </row>
    <row r="13" spans="1:5" ht="50.15" customHeight="1" x14ac:dyDescent="0.35">
      <c r="A13" s="83">
        <v>5</v>
      </c>
      <c r="B13" s="84" t="s">
        <v>113</v>
      </c>
      <c r="C13" s="28" t="s">
        <v>316</v>
      </c>
      <c r="D13" s="25"/>
      <c r="E13" s="114">
        <f t="shared" si="0"/>
        <v>1</v>
      </c>
    </row>
    <row r="14" spans="1:5" ht="50.15" customHeight="1" x14ac:dyDescent="0.35">
      <c r="A14" s="83">
        <v>6</v>
      </c>
      <c r="B14" s="84" t="s">
        <v>114</v>
      </c>
      <c r="C14" s="28" t="s">
        <v>316</v>
      </c>
      <c r="D14" s="25"/>
      <c r="E14" s="114">
        <f t="shared" si="0"/>
        <v>1</v>
      </c>
    </row>
    <row r="15" spans="1:5" ht="50.15" customHeight="1" x14ac:dyDescent="0.35">
      <c r="A15" s="83">
        <v>7</v>
      </c>
      <c r="B15" s="84" t="s">
        <v>115</v>
      </c>
      <c r="C15" s="28" t="s">
        <v>316</v>
      </c>
      <c r="D15" s="25"/>
      <c r="E15" s="114">
        <f t="shared" si="0"/>
        <v>1</v>
      </c>
    </row>
    <row r="16" spans="1:5" ht="50.15" customHeight="1" x14ac:dyDescent="0.35">
      <c r="A16" s="83">
        <v>8</v>
      </c>
      <c r="B16" s="84" t="s">
        <v>62</v>
      </c>
      <c r="C16" s="28" t="s">
        <v>316</v>
      </c>
      <c r="D16" s="25"/>
      <c r="E16" s="114">
        <f t="shared" si="0"/>
        <v>1</v>
      </c>
    </row>
    <row r="17" spans="1:5" ht="50.15" customHeight="1" x14ac:dyDescent="0.35">
      <c r="A17" s="83">
        <v>9</v>
      </c>
      <c r="B17" s="84" t="s">
        <v>63</v>
      </c>
      <c r="C17" s="28" t="s">
        <v>316</v>
      </c>
      <c r="D17" s="25"/>
      <c r="E17" s="114">
        <f t="shared" si="0"/>
        <v>1</v>
      </c>
    </row>
    <row r="18" spans="1:5" ht="50.15" customHeight="1" x14ac:dyDescent="0.35">
      <c r="A18" s="83">
        <v>10</v>
      </c>
      <c r="B18" s="84" t="s">
        <v>88</v>
      </c>
      <c r="C18" s="28" t="s">
        <v>316</v>
      </c>
      <c r="D18" s="25"/>
      <c r="E18" s="114">
        <f t="shared" si="0"/>
        <v>1</v>
      </c>
    </row>
    <row r="19" spans="1:5" ht="62" x14ac:dyDescent="0.35">
      <c r="A19" s="83">
        <v>11</v>
      </c>
      <c r="B19" s="84" t="s">
        <v>116</v>
      </c>
      <c r="C19" s="28" t="s">
        <v>317</v>
      </c>
      <c r="D19" s="39" t="s">
        <v>322</v>
      </c>
      <c r="E19" s="114">
        <f t="shared" si="0"/>
        <v>0.5</v>
      </c>
    </row>
    <row r="20" spans="1:5" ht="15.5" customHeight="1" x14ac:dyDescent="0.35">
      <c r="A20" s="115"/>
      <c r="B20" s="116"/>
      <c r="C20" s="117"/>
      <c r="D20" s="118" t="s">
        <v>66</v>
      </c>
      <c r="E20" s="67">
        <f>SUM(E9:E19)</f>
        <v>10.5</v>
      </c>
    </row>
    <row r="21" spans="1:5" ht="15" customHeight="1" thickBot="1" x14ac:dyDescent="0.4">
      <c r="A21" s="119"/>
      <c r="B21" s="120"/>
      <c r="C21" s="121"/>
      <c r="D21" s="122"/>
      <c r="E21" s="113" t="s">
        <v>110</v>
      </c>
    </row>
    <row r="22" spans="1:5" ht="15" thickBot="1" x14ac:dyDescent="0.4">
      <c r="A22" s="123"/>
      <c r="B22" s="123"/>
      <c r="C22" s="124"/>
      <c r="D22" s="123"/>
      <c r="E22" s="124"/>
    </row>
    <row r="23" spans="1:5" ht="30" customHeight="1" x14ac:dyDescent="0.35">
      <c r="A23" s="136"/>
      <c r="B23" s="87" t="s">
        <v>68</v>
      </c>
      <c r="C23" s="88"/>
      <c r="D23" s="87"/>
      <c r="E23" s="137"/>
    </row>
    <row r="24" spans="1:5" ht="30" customHeight="1" x14ac:dyDescent="0.35">
      <c r="A24" s="138"/>
      <c r="B24" s="139" t="s">
        <v>53</v>
      </c>
      <c r="C24" s="130" t="s">
        <v>12</v>
      </c>
      <c r="D24" s="130" t="s">
        <v>13</v>
      </c>
      <c r="E24" s="131" t="s">
        <v>54</v>
      </c>
    </row>
    <row r="25" spans="1:5" ht="50.15" customHeight="1" x14ac:dyDescent="0.35">
      <c r="A25" s="83">
        <v>1</v>
      </c>
      <c r="B25" s="133" t="s">
        <v>117</v>
      </c>
      <c r="C25" s="28" t="s">
        <v>316</v>
      </c>
      <c r="D25" s="25"/>
      <c r="E25" s="114">
        <f>IF(C25="Fully met", 1, IF(C25="Partially met",0.5, 0))</f>
        <v>1</v>
      </c>
    </row>
    <row r="26" spans="1:5" ht="150" customHeight="1" x14ac:dyDescent="0.35">
      <c r="A26" s="134">
        <v>2</v>
      </c>
      <c r="B26" s="84" t="s">
        <v>291</v>
      </c>
      <c r="C26" s="37" t="s">
        <v>316</v>
      </c>
      <c r="D26" s="39"/>
      <c r="E26" s="132">
        <f t="shared" ref="E26" si="1">IF(C26="Fully met", 1, IF(C26="Partially met",0.5, 0))</f>
        <v>1</v>
      </c>
    </row>
    <row r="27" spans="1:5" ht="100" customHeight="1" x14ac:dyDescent="0.35">
      <c r="A27" s="83">
        <v>3</v>
      </c>
      <c r="B27" s="135" t="s">
        <v>70</v>
      </c>
      <c r="C27" s="28" t="s">
        <v>316</v>
      </c>
      <c r="D27" s="25"/>
      <c r="E27" s="114">
        <f>IF(C27="Fully met", 1, IF(C27="Partially met",0.5, 0))</f>
        <v>1</v>
      </c>
    </row>
    <row r="28" spans="1:5" ht="50.15" customHeight="1" x14ac:dyDescent="0.35">
      <c r="A28" s="83">
        <v>4</v>
      </c>
      <c r="B28" s="84" t="s">
        <v>118</v>
      </c>
      <c r="C28" s="28" t="s">
        <v>316</v>
      </c>
      <c r="D28" s="25"/>
      <c r="E28" s="114">
        <f t="shared" ref="E28:E42" si="2">IF(C28="Fully met", 1, IF(C28="Partially met",0.5, 0))</f>
        <v>1</v>
      </c>
    </row>
    <row r="29" spans="1:5" ht="50.15" customHeight="1" x14ac:dyDescent="0.35">
      <c r="A29" s="83">
        <v>5</v>
      </c>
      <c r="B29" s="84" t="s">
        <v>108</v>
      </c>
      <c r="C29" s="28" t="s">
        <v>316</v>
      </c>
      <c r="D29" s="25"/>
      <c r="E29" s="114">
        <f t="shared" si="2"/>
        <v>1</v>
      </c>
    </row>
    <row r="30" spans="1:5" ht="50.15" customHeight="1" x14ac:dyDescent="0.35">
      <c r="A30" s="83">
        <v>6</v>
      </c>
      <c r="B30" s="84" t="s">
        <v>119</v>
      </c>
      <c r="C30" s="28" t="s">
        <v>316</v>
      </c>
      <c r="D30" s="25"/>
      <c r="E30" s="114">
        <f t="shared" si="2"/>
        <v>1</v>
      </c>
    </row>
    <row r="31" spans="1:5" ht="50.15" customHeight="1" x14ac:dyDescent="0.35">
      <c r="A31" s="83">
        <v>7</v>
      </c>
      <c r="B31" s="84" t="s">
        <v>79</v>
      </c>
      <c r="C31" s="28" t="s">
        <v>316</v>
      </c>
      <c r="D31" s="25"/>
      <c r="E31" s="114">
        <f t="shared" si="2"/>
        <v>1</v>
      </c>
    </row>
    <row r="32" spans="1:5" ht="50.15" customHeight="1" x14ac:dyDescent="0.35">
      <c r="A32" s="83">
        <v>8</v>
      </c>
      <c r="B32" s="84" t="s">
        <v>120</v>
      </c>
      <c r="C32" s="28" t="s">
        <v>316</v>
      </c>
      <c r="D32" s="25"/>
      <c r="E32" s="114">
        <f t="shared" si="2"/>
        <v>1</v>
      </c>
    </row>
    <row r="33" spans="1:5" ht="50.15" customHeight="1" x14ac:dyDescent="0.35">
      <c r="A33" s="83">
        <v>9</v>
      </c>
      <c r="B33" s="84" t="s">
        <v>81</v>
      </c>
      <c r="C33" s="28" t="s">
        <v>316</v>
      </c>
      <c r="D33" s="25"/>
      <c r="E33" s="114">
        <f t="shared" si="2"/>
        <v>1</v>
      </c>
    </row>
    <row r="34" spans="1:5" ht="50.15" customHeight="1" x14ac:dyDescent="0.35">
      <c r="A34" s="83">
        <v>10</v>
      </c>
      <c r="B34" s="84" t="s">
        <v>83</v>
      </c>
      <c r="C34" s="28" t="s">
        <v>316</v>
      </c>
      <c r="D34" s="25"/>
      <c r="E34" s="114">
        <f t="shared" si="2"/>
        <v>1</v>
      </c>
    </row>
    <row r="35" spans="1:5" ht="50.15" customHeight="1" x14ac:dyDescent="0.35">
      <c r="A35" s="83">
        <v>11</v>
      </c>
      <c r="B35" s="84" t="s">
        <v>121</v>
      </c>
      <c r="C35" s="28" t="s">
        <v>316</v>
      </c>
      <c r="D35" s="25"/>
      <c r="E35" s="114">
        <f t="shared" si="2"/>
        <v>1</v>
      </c>
    </row>
    <row r="36" spans="1:5" ht="50.15" customHeight="1" x14ac:dyDescent="0.35">
      <c r="A36" s="83">
        <v>12</v>
      </c>
      <c r="B36" s="84" t="s">
        <v>84</v>
      </c>
      <c r="C36" s="28" t="s">
        <v>316</v>
      </c>
      <c r="D36" s="25"/>
      <c r="E36" s="114">
        <f t="shared" si="2"/>
        <v>1</v>
      </c>
    </row>
    <row r="37" spans="1:5" ht="50.15" customHeight="1" x14ac:dyDescent="0.35">
      <c r="A37" s="83">
        <v>13</v>
      </c>
      <c r="B37" s="84" t="s">
        <v>85</v>
      </c>
      <c r="C37" s="28" t="s">
        <v>316</v>
      </c>
      <c r="D37" s="25"/>
      <c r="E37" s="114">
        <f t="shared" si="2"/>
        <v>1</v>
      </c>
    </row>
    <row r="38" spans="1:5" ht="50.15" customHeight="1" x14ac:dyDescent="0.35">
      <c r="A38" s="83">
        <v>14</v>
      </c>
      <c r="B38" s="84" t="s">
        <v>86</v>
      </c>
      <c r="C38" s="28" t="s">
        <v>316</v>
      </c>
      <c r="D38" s="25"/>
      <c r="E38" s="114">
        <f t="shared" si="2"/>
        <v>1</v>
      </c>
    </row>
    <row r="39" spans="1:5" ht="80.150000000000006" customHeight="1" x14ac:dyDescent="0.35">
      <c r="A39" s="83">
        <v>15</v>
      </c>
      <c r="B39" s="84" t="s">
        <v>87</v>
      </c>
      <c r="C39" s="28" t="s">
        <v>316</v>
      </c>
      <c r="D39" s="25"/>
      <c r="E39" s="114">
        <f t="shared" si="2"/>
        <v>1</v>
      </c>
    </row>
    <row r="40" spans="1:5" ht="50.15" customHeight="1" x14ac:dyDescent="0.35">
      <c r="A40" s="83">
        <v>16</v>
      </c>
      <c r="B40" s="84" t="s">
        <v>122</v>
      </c>
      <c r="C40" s="28" t="s">
        <v>316</v>
      </c>
      <c r="D40" s="25"/>
      <c r="E40" s="114">
        <f t="shared" si="2"/>
        <v>1</v>
      </c>
    </row>
    <row r="41" spans="1:5" ht="50.15" customHeight="1" x14ac:dyDescent="0.35">
      <c r="A41" s="83">
        <v>17</v>
      </c>
      <c r="B41" s="84" t="s">
        <v>88</v>
      </c>
      <c r="C41" s="28" t="s">
        <v>316</v>
      </c>
      <c r="D41" s="25"/>
      <c r="E41" s="114">
        <f t="shared" si="2"/>
        <v>1</v>
      </c>
    </row>
    <row r="42" spans="1:5" ht="50.15" customHeight="1" x14ac:dyDescent="0.35">
      <c r="A42" s="83">
        <v>18</v>
      </c>
      <c r="B42" s="84" t="s">
        <v>89</v>
      </c>
      <c r="C42" s="28" t="s">
        <v>317</v>
      </c>
      <c r="D42" s="39" t="s">
        <v>323</v>
      </c>
      <c r="E42" s="114">
        <f t="shared" si="2"/>
        <v>0.5</v>
      </c>
    </row>
    <row r="43" spans="1:5" ht="15.5" customHeight="1" x14ac:dyDescent="0.35">
      <c r="A43" s="115"/>
      <c r="B43" s="116"/>
      <c r="C43" s="117"/>
      <c r="D43" s="118" t="s">
        <v>66</v>
      </c>
      <c r="E43" s="67">
        <f>SUM(E25:E42)</f>
        <v>17.5</v>
      </c>
    </row>
    <row r="44" spans="1:5" ht="15" customHeight="1" thickBot="1" x14ac:dyDescent="0.4">
      <c r="A44" s="119"/>
      <c r="B44" s="120"/>
      <c r="C44" s="121"/>
      <c r="D44" s="122"/>
      <c r="E44" s="113" t="s">
        <v>141</v>
      </c>
    </row>
    <row r="45" spans="1:5" ht="15" thickBot="1" x14ac:dyDescent="0.4">
      <c r="A45" s="123"/>
      <c r="B45" s="123"/>
      <c r="C45" s="124"/>
      <c r="D45" s="123"/>
      <c r="E45" s="124"/>
    </row>
    <row r="46" spans="1:5" ht="30" customHeight="1" x14ac:dyDescent="0.35">
      <c r="A46" s="136"/>
      <c r="B46" s="87" t="s">
        <v>90</v>
      </c>
      <c r="C46" s="88"/>
      <c r="D46" s="87"/>
      <c r="E46" s="137"/>
    </row>
    <row r="47" spans="1:5" ht="30" customHeight="1" x14ac:dyDescent="0.35">
      <c r="A47" s="138"/>
      <c r="B47" s="139" t="s">
        <v>53</v>
      </c>
      <c r="C47" s="130" t="s">
        <v>12</v>
      </c>
      <c r="D47" s="130" t="s">
        <v>13</v>
      </c>
      <c r="E47" s="131" t="s">
        <v>54</v>
      </c>
    </row>
    <row r="48" spans="1:5" ht="80.150000000000006" customHeight="1" x14ac:dyDescent="0.35">
      <c r="A48" s="83">
        <v>1</v>
      </c>
      <c r="B48" s="84" t="s">
        <v>91</v>
      </c>
      <c r="C48" s="28" t="s">
        <v>316</v>
      </c>
      <c r="D48" s="39"/>
      <c r="E48" s="114">
        <f>IF(C48="Fully met", 1, IF(C48="Partially met",0.5, 0))</f>
        <v>1</v>
      </c>
    </row>
    <row r="49" spans="1:5" ht="80.150000000000006" customHeight="1" x14ac:dyDescent="0.35">
      <c r="A49" s="83">
        <v>2</v>
      </c>
      <c r="B49" s="84" t="s">
        <v>92</v>
      </c>
      <c r="C49" s="28" t="s">
        <v>316</v>
      </c>
      <c r="D49" s="39"/>
      <c r="E49" s="114">
        <f t="shared" ref="E49:E57" si="3">IF(C49="Fully met", 1, IF(C49="Partially met",0.5, 0))</f>
        <v>1</v>
      </c>
    </row>
    <row r="50" spans="1:5" ht="50.15" customHeight="1" x14ac:dyDescent="0.35">
      <c r="A50" s="83">
        <v>3</v>
      </c>
      <c r="B50" s="84" t="s">
        <v>93</v>
      </c>
      <c r="C50" s="28" t="s">
        <v>316</v>
      </c>
      <c r="D50" s="39"/>
      <c r="E50" s="114">
        <f t="shared" si="3"/>
        <v>1</v>
      </c>
    </row>
    <row r="51" spans="1:5" ht="50.15" customHeight="1" x14ac:dyDescent="0.35">
      <c r="A51" s="83">
        <v>4</v>
      </c>
      <c r="B51" s="84" t="s">
        <v>123</v>
      </c>
      <c r="C51" s="28" t="s">
        <v>316</v>
      </c>
      <c r="D51" s="39"/>
      <c r="E51" s="114">
        <f t="shared" si="3"/>
        <v>1</v>
      </c>
    </row>
    <row r="52" spans="1:5" ht="50.15" customHeight="1" x14ac:dyDescent="0.35">
      <c r="A52" s="83">
        <v>5</v>
      </c>
      <c r="B52" s="84" t="s">
        <v>95</v>
      </c>
      <c r="C52" s="28" t="s">
        <v>317</v>
      </c>
      <c r="D52" s="39" t="s">
        <v>324</v>
      </c>
      <c r="E52" s="114">
        <f t="shared" si="3"/>
        <v>0.5</v>
      </c>
    </row>
    <row r="53" spans="1:5" ht="50.15" customHeight="1" x14ac:dyDescent="0.35">
      <c r="A53" s="83">
        <v>6</v>
      </c>
      <c r="B53" s="84" t="s">
        <v>96</v>
      </c>
      <c r="C53" s="28" t="s">
        <v>316</v>
      </c>
      <c r="D53" s="39"/>
      <c r="E53" s="114">
        <f t="shared" si="3"/>
        <v>1</v>
      </c>
    </row>
    <row r="54" spans="1:5" ht="50.15" customHeight="1" x14ac:dyDescent="0.35">
      <c r="A54" s="83">
        <v>7</v>
      </c>
      <c r="B54" s="84" t="s">
        <v>124</v>
      </c>
      <c r="C54" s="28" t="s">
        <v>316</v>
      </c>
      <c r="D54" s="39"/>
      <c r="E54" s="114">
        <f t="shared" si="3"/>
        <v>1</v>
      </c>
    </row>
    <row r="55" spans="1:5" ht="50.15" customHeight="1" x14ac:dyDescent="0.35">
      <c r="A55" s="83">
        <v>8</v>
      </c>
      <c r="B55" s="84" t="s">
        <v>98</v>
      </c>
      <c r="C55" s="28" t="s">
        <v>316</v>
      </c>
      <c r="D55" s="39"/>
      <c r="E55" s="114">
        <f t="shared" si="3"/>
        <v>1</v>
      </c>
    </row>
    <row r="56" spans="1:5" ht="50.15" customHeight="1" x14ac:dyDescent="0.35">
      <c r="A56" s="83">
        <v>9</v>
      </c>
      <c r="B56" s="84" t="s">
        <v>88</v>
      </c>
      <c r="C56" s="28" t="s">
        <v>316</v>
      </c>
      <c r="D56" s="39"/>
      <c r="E56" s="114">
        <f t="shared" si="3"/>
        <v>1</v>
      </c>
    </row>
    <row r="57" spans="1:5" ht="50.15" customHeight="1" x14ac:dyDescent="0.35">
      <c r="A57" s="83">
        <v>10</v>
      </c>
      <c r="B57" s="84" t="s">
        <v>99</v>
      </c>
      <c r="C57" s="28" t="s">
        <v>317</v>
      </c>
      <c r="D57" s="39" t="s">
        <v>320</v>
      </c>
      <c r="E57" s="114">
        <f t="shared" si="3"/>
        <v>0.5</v>
      </c>
    </row>
    <row r="58" spans="1:5" ht="15.5" customHeight="1" x14ac:dyDescent="0.35">
      <c r="A58" s="115"/>
      <c r="B58" s="116"/>
      <c r="C58" s="117"/>
      <c r="D58" s="118" t="s">
        <v>66</v>
      </c>
      <c r="E58" s="67">
        <f>SUM(E48:E57)</f>
        <v>9</v>
      </c>
    </row>
    <row r="59" spans="1:5" ht="15" customHeight="1" thickBot="1" x14ac:dyDescent="0.4">
      <c r="A59" s="119"/>
      <c r="B59" s="120"/>
      <c r="C59" s="121"/>
      <c r="D59" s="122"/>
      <c r="E59" s="113" t="s">
        <v>142</v>
      </c>
    </row>
    <row r="60" spans="1:5" ht="15" thickBot="1" x14ac:dyDescent="0.4">
      <c r="A60" s="123"/>
      <c r="B60" s="123"/>
      <c r="C60" s="124"/>
      <c r="D60" s="123"/>
      <c r="E60" s="124"/>
    </row>
    <row r="61" spans="1:5" ht="30" customHeight="1" x14ac:dyDescent="0.35">
      <c r="A61" s="136"/>
      <c r="B61" s="87" t="s">
        <v>125</v>
      </c>
      <c r="C61" s="88"/>
      <c r="D61" s="87"/>
      <c r="E61" s="137"/>
    </row>
    <row r="62" spans="1:5" ht="30" customHeight="1" x14ac:dyDescent="0.35">
      <c r="A62" s="138"/>
      <c r="B62" s="139" t="s">
        <v>53</v>
      </c>
      <c r="C62" s="130" t="s">
        <v>12</v>
      </c>
      <c r="D62" s="130" t="s">
        <v>13</v>
      </c>
      <c r="E62" s="131" t="s">
        <v>54</v>
      </c>
    </row>
    <row r="63" spans="1:5" ht="80.150000000000006" customHeight="1" x14ac:dyDescent="0.35">
      <c r="A63" s="83">
        <v>1</v>
      </c>
      <c r="B63" s="84" t="s">
        <v>126</v>
      </c>
      <c r="C63" s="28" t="s">
        <v>316</v>
      </c>
      <c r="D63" s="39"/>
      <c r="E63" s="114">
        <f>IF(C63="Fully met", 1, IF(C63="Partially met",0.5, 0))</f>
        <v>1</v>
      </c>
    </row>
    <row r="64" spans="1:5" ht="80.150000000000006" customHeight="1" x14ac:dyDescent="0.35">
      <c r="A64" s="83">
        <v>2</v>
      </c>
      <c r="B64" s="84" t="s">
        <v>127</v>
      </c>
      <c r="C64" s="28" t="s">
        <v>316</v>
      </c>
      <c r="D64" s="39" t="s">
        <v>325</v>
      </c>
      <c r="E64" s="114">
        <f t="shared" ref="E64:E68" si="4">IF(C64="Fully met", 1, IF(C64="Partially met",0.5, 0))</f>
        <v>1</v>
      </c>
    </row>
    <row r="65" spans="1:5" ht="50.15" customHeight="1" x14ac:dyDescent="0.35">
      <c r="A65" s="83">
        <v>3</v>
      </c>
      <c r="B65" s="84" t="s">
        <v>128</v>
      </c>
      <c r="C65" s="28" t="s">
        <v>316</v>
      </c>
      <c r="D65" s="39"/>
      <c r="E65" s="114">
        <f t="shared" si="4"/>
        <v>1</v>
      </c>
    </row>
    <row r="66" spans="1:5" ht="50.15" customHeight="1" x14ac:dyDescent="0.35">
      <c r="A66" s="83">
        <v>4</v>
      </c>
      <c r="B66" s="84" t="s">
        <v>129</v>
      </c>
      <c r="C66" s="28" t="s">
        <v>316</v>
      </c>
      <c r="D66" s="39"/>
      <c r="E66" s="114">
        <f t="shared" si="4"/>
        <v>1</v>
      </c>
    </row>
    <row r="67" spans="1:5" ht="80.150000000000006" customHeight="1" x14ac:dyDescent="0.35">
      <c r="A67" s="83">
        <v>5</v>
      </c>
      <c r="B67" s="84" t="s">
        <v>130</v>
      </c>
      <c r="C67" s="28" t="s">
        <v>316</v>
      </c>
      <c r="D67" s="39"/>
      <c r="E67" s="114">
        <f t="shared" si="4"/>
        <v>1</v>
      </c>
    </row>
    <row r="68" spans="1:5" ht="50.15" customHeight="1" x14ac:dyDescent="0.35">
      <c r="A68" s="83">
        <v>6</v>
      </c>
      <c r="B68" s="84" t="s">
        <v>131</v>
      </c>
      <c r="C68" s="28" t="s">
        <v>317</v>
      </c>
      <c r="D68" s="39" t="s">
        <v>326</v>
      </c>
      <c r="E68" s="114">
        <f t="shared" si="4"/>
        <v>0.5</v>
      </c>
    </row>
    <row r="69" spans="1:5" ht="15.5" customHeight="1" x14ac:dyDescent="0.35">
      <c r="A69" s="115"/>
      <c r="B69" s="116"/>
      <c r="C69" s="117"/>
      <c r="D69" s="118" t="s">
        <v>66</v>
      </c>
      <c r="E69" s="67">
        <f>SUM(E63:E68)</f>
        <v>5.5</v>
      </c>
    </row>
    <row r="70" spans="1:5" ht="15" customHeight="1" thickBot="1" x14ac:dyDescent="0.4">
      <c r="A70" s="119"/>
      <c r="B70" s="120"/>
      <c r="C70" s="121"/>
      <c r="D70" s="122"/>
      <c r="E70" s="113" t="s">
        <v>143</v>
      </c>
    </row>
    <row r="71" spans="1:5" ht="15" customHeight="1" thickBot="1" x14ac:dyDescent="0.4">
      <c r="A71" s="123"/>
      <c r="B71" s="123"/>
      <c r="C71" s="124"/>
      <c r="D71" s="123"/>
      <c r="E71" s="124"/>
    </row>
    <row r="72" spans="1:5" ht="30" customHeight="1" x14ac:dyDescent="0.35">
      <c r="A72" s="136"/>
      <c r="B72" s="87" t="s">
        <v>264</v>
      </c>
      <c r="C72" s="88"/>
      <c r="D72" s="87"/>
      <c r="E72" s="137"/>
    </row>
    <row r="73" spans="1:5" ht="30" customHeight="1" x14ac:dyDescent="0.35">
      <c r="A73" s="138"/>
      <c r="B73" s="139" t="s">
        <v>53</v>
      </c>
      <c r="C73" s="130" t="s">
        <v>12</v>
      </c>
      <c r="D73" s="130" t="s">
        <v>13</v>
      </c>
      <c r="E73" s="131" t="s">
        <v>54</v>
      </c>
    </row>
    <row r="74" spans="1:5" ht="50.15" customHeight="1" x14ac:dyDescent="0.35">
      <c r="A74" s="83">
        <v>1</v>
      </c>
      <c r="B74" s="133" t="s">
        <v>132</v>
      </c>
      <c r="C74" s="28" t="s">
        <v>316</v>
      </c>
      <c r="D74" s="25"/>
      <c r="E74" s="114">
        <f>IF(C74="Fully met", 1, IF(C74="Partially met",0.5, 0))</f>
        <v>1</v>
      </c>
    </row>
    <row r="75" spans="1:5" ht="150" customHeight="1" x14ac:dyDescent="0.35">
      <c r="A75" s="134">
        <v>2</v>
      </c>
      <c r="B75" s="84" t="s">
        <v>293</v>
      </c>
      <c r="C75" s="37" t="s">
        <v>316</v>
      </c>
      <c r="D75" s="39"/>
      <c r="E75" s="132">
        <f t="shared" ref="E75" si="5">IF(C75="Fully met", 1, IF(C75="Partially met",0.5, 0))</f>
        <v>1</v>
      </c>
    </row>
    <row r="76" spans="1:5" ht="50.15" customHeight="1" x14ac:dyDescent="0.35">
      <c r="A76" s="83">
        <v>3</v>
      </c>
      <c r="B76" s="135" t="s">
        <v>133</v>
      </c>
      <c r="C76" s="28" t="s">
        <v>316</v>
      </c>
      <c r="D76" s="25"/>
      <c r="E76" s="114">
        <f>IF(C76="Fully met", 1, IF(C76="Partially met",0.5, 0))</f>
        <v>1</v>
      </c>
    </row>
    <row r="77" spans="1:5" ht="50.15" customHeight="1" x14ac:dyDescent="0.35">
      <c r="A77" s="83">
        <v>4</v>
      </c>
      <c r="B77" s="84" t="s">
        <v>134</v>
      </c>
      <c r="C77" s="28" t="s">
        <v>316</v>
      </c>
      <c r="D77" s="25"/>
      <c r="E77" s="114">
        <f t="shared" ref="E77:E81" si="6">IF(C77="Fully met", 1, IF(C77="Partially met",0.5, 0))</f>
        <v>1</v>
      </c>
    </row>
    <row r="78" spans="1:5" ht="50.15" customHeight="1" x14ac:dyDescent="0.35">
      <c r="A78" s="83">
        <v>5</v>
      </c>
      <c r="B78" s="84" t="s">
        <v>135</v>
      </c>
      <c r="C78" s="28" t="s">
        <v>316</v>
      </c>
      <c r="D78" s="25"/>
      <c r="E78" s="114">
        <f t="shared" si="6"/>
        <v>1</v>
      </c>
    </row>
    <row r="79" spans="1:5" ht="80.150000000000006" customHeight="1" x14ac:dyDescent="0.35">
      <c r="A79" s="83">
        <v>6</v>
      </c>
      <c r="B79" s="84" t="s">
        <v>136</v>
      </c>
      <c r="C79" s="28" t="s">
        <v>316</v>
      </c>
      <c r="D79" s="25"/>
      <c r="E79" s="114">
        <f t="shared" si="6"/>
        <v>1</v>
      </c>
    </row>
    <row r="80" spans="1:5" ht="50.15" customHeight="1" x14ac:dyDescent="0.35">
      <c r="A80" s="83">
        <v>7</v>
      </c>
      <c r="B80" s="84" t="s">
        <v>137</v>
      </c>
      <c r="C80" s="28" t="s">
        <v>316</v>
      </c>
      <c r="D80" s="25"/>
      <c r="E80" s="114">
        <f t="shared" si="6"/>
        <v>1</v>
      </c>
    </row>
    <row r="81" spans="1:5" ht="50.15" customHeight="1" x14ac:dyDescent="0.35">
      <c r="A81" s="83">
        <v>8</v>
      </c>
      <c r="B81" s="133" t="s">
        <v>138</v>
      </c>
      <c r="C81" s="28" t="s">
        <v>316</v>
      </c>
      <c r="D81" s="25"/>
      <c r="E81" s="114">
        <f t="shared" si="6"/>
        <v>1</v>
      </c>
    </row>
    <row r="82" spans="1:5" ht="130" customHeight="1" x14ac:dyDescent="0.35">
      <c r="A82" s="147">
        <v>9</v>
      </c>
      <c r="B82" s="84" t="s">
        <v>294</v>
      </c>
      <c r="C82" s="46" t="s">
        <v>316</v>
      </c>
      <c r="D82" s="45"/>
      <c r="E82" s="132">
        <f>IF(C82="Fully met", 1, IF(C82="Partially met",0.5, 0))</f>
        <v>1</v>
      </c>
    </row>
    <row r="83" spans="1:5" ht="50.15" customHeight="1" x14ac:dyDescent="0.35">
      <c r="A83" s="83">
        <v>10</v>
      </c>
      <c r="B83" s="135" t="s">
        <v>139</v>
      </c>
      <c r="C83" s="28" t="s">
        <v>316</v>
      </c>
      <c r="D83" s="25"/>
      <c r="E83" s="114">
        <f>IF(C83="Fully met", 1, IF(C83="Partially met",0.5, 0))</f>
        <v>1</v>
      </c>
    </row>
    <row r="84" spans="1:5" ht="50.15" customHeight="1" x14ac:dyDescent="0.35">
      <c r="A84" s="83">
        <v>11</v>
      </c>
      <c r="B84" s="135" t="s">
        <v>185</v>
      </c>
      <c r="C84" s="28" t="s">
        <v>316</v>
      </c>
      <c r="D84" s="25"/>
      <c r="E84" s="114">
        <f t="shared" ref="E84:E85" si="7">IF(C84="Fully met", 1, IF(C84="Partially met",0.5, 0))</f>
        <v>1</v>
      </c>
    </row>
    <row r="85" spans="1:5" ht="80" customHeight="1" x14ac:dyDescent="0.35">
      <c r="A85" s="83">
        <v>12</v>
      </c>
      <c r="B85" s="135" t="s">
        <v>262</v>
      </c>
      <c r="C85" s="28" t="s">
        <v>316</v>
      </c>
      <c r="D85" s="25"/>
      <c r="E85" s="114">
        <f t="shared" si="7"/>
        <v>1</v>
      </c>
    </row>
    <row r="86" spans="1:5" ht="77.5" x14ac:dyDescent="0.35">
      <c r="A86" s="83">
        <v>13</v>
      </c>
      <c r="B86" s="84" t="s">
        <v>265</v>
      </c>
      <c r="C86" s="28" t="s">
        <v>317</v>
      </c>
      <c r="D86" s="39" t="s">
        <v>327</v>
      </c>
      <c r="E86" s="114">
        <f>IF(C86="Fully met", 1, IF(C86="Partially met",0.5, 0))</f>
        <v>0.5</v>
      </c>
    </row>
    <row r="87" spans="1:5" ht="15.5" x14ac:dyDescent="0.35">
      <c r="A87" s="115"/>
      <c r="B87" s="116"/>
      <c r="C87" s="117"/>
      <c r="D87" s="118" t="s">
        <v>66</v>
      </c>
      <c r="E87" s="67">
        <f>SUM(E74:E86)</f>
        <v>12.5</v>
      </c>
    </row>
    <row r="88" spans="1:5" ht="15" customHeight="1" thickBot="1" x14ac:dyDescent="0.4">
      <c r="A88" s="119"/>
      <c r="B88" s="120"/>
      <c r="C88" s="121"/>
      <c r="D88" s="122"/>
      <c r="E88" s="113" t="s">
        <v>174</v>
      </c>
    </row>
  </sheetData>
  <sheetProtection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zoomScaleNormal="100" workbookViewId="0">
      <selection activeCell="G71" sqref="G71"/>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6" t="s">
        <v>9</v>
      </c>
      <c r="B1" s="106"/>
      <c r="C1" s="106"/>
      <c r="D1" s="106"/>
      <c r="E1" s="106"/>
    </row>
    <row r="2" spans="1:5" ht="15.5" x14ac:dyDescent="0.35">
      <c r="A2" s="142"/>
      <c r="B2" s="123"/>
      <c r="C2" s="123"/>
      <c r="D2" s="123"/>
      <c r="E2" s="124"/>
    </row>
    <row r="3" spans="1:5" ht="15.5" x14ac:dyDescent="0.35">
      <c r="A3" s="143" t="s">
        <v>51</v>
      </c>
      <c r="B3" s="143"/>
      <c r="C3" s="143"/>
      <c r="D3" s="143"/>
      <c r="E3" s="143"/>
    </row>
    <row r="4" spans="1:5" x14ac:dyDescent="0.35">
      <c r="A4" s="123"/>
      <c r="B4" s="123"/>
      <c r="C4" s="123"/>
      <c r="D4" s="123"/>
      <c r="E4" s="124"/>
    </row>
    <row r="5" spans="1:5" ht="18.5" x14ac:dyDescent="0.45">
      <c r="A5" s="145" t="s">
        <v>144</v>
      </c>
      <c r="B5" s="145"/>
      <c r="C5" s="145"/>
      <c r="D5" s="145"/>
      <c r="E5" s="145"/>
    </row>
    <row r="6" spans="1:5" ht="16" thickBot="1" x14ac:dyDescent="0.4">
      <c r="A6" s="149"/>
      <c r="B6" s="149"/>
      <c r="C6" s="149"/>
      <c r="D6" s="149"/>
      <c r="E6" s="149"/>
    </row>
    <row r="7" spans="1:5" ht="30" customHeight="1" x14ac:dyDescent="0.35">
      <c r="A7" s="136"/>
      <c r="B7" s="87" t="s">
        <v>146</v>
      </c>
      <c r="C7" s="87"/>
      <c r="D7" s="87"/>
      <c r="E7" s="137"/>
    </row>
    <row r="8" spans="1:5" ht="30" customHeight="1" x14ac:dyDescent="0.35">
      <c r="A8" s="138"/>
      <c r="B8" s="139" t="s">
        <v>53</v>
      </c>
      <c r="C8" s="130" t="s">
        <v>12</v>
      </c>
      <c r="D8" s="130" t="s">
        <v>13</v>
      </c>
      <c r="E8" s="131" t="s">
        <v>54</v>
      </c>
    </row>
    <row r="9" spans="1:5" ht="50.15" customHeight="1" x14ac:dyDescent="0.35">
      <c r="A9" s="83">
        <v>1</v>
      </c>
      <c r="B9" s="84" t="s">
        <v>147</v>
      </c>
      <c r="C9" s="26" t="s">
        <v>316</v>
      </c>
      <c r="D9" s="25"/>
      <c r="E9" s="114">
        <f>IF(C9="Fully met", 1, IF(C9="Partially met",0.5, 0))</f>
        <v>1</v>
      </c>
    </row>
    <row r="10" spans="1:5" ht="150" customHeight="1" x14ac:dyDescent="0.35">
      <c r="A10" s="134">
        <v>2</v>
      </c>
      <c r="B10" s="84" t="s">
        <v>291</v>
      </c>
      <c r="C10" s="37" t="s">
        <v>316</v>
      </c>
      <c r="D10" s="39"/>
      <c r="E10" s="114">
        <f>IF(C10="Fully met", 1, IF(C10="Partially met",0.5, 0))</f>
        <v>1</v>
      </c>
    </row>
    <row r="11" spans="1:5" ht="80.150000000000006" customHeight="1" x14ac:dyDescent="0.35">
      <c r="A11" s="83">
        <v>3</v>
      </c>
      <c r="B11" s="84" t="s">
        <v>56</v>
      </c>
      <c r="C11" s="26" t="s">
        <v>316</v>
      </c>
      <c r="D11" s="25"/>
      <c r="E11" s="114">
        <f>IF(C11="Fully met", 1, IF(C11="Partially met",0.5, 0))</f>
        <v>1</v>
      </c>
    </row>
    <row r="12" spans="1:5" ht="50.15" customHeight="1" x14ac:dyDescent="0.35">
      <c r="A12" s="151">
        <v>4</v>
      </c>
      <c r="B12" s="152" t="s">
        <v>148</v>
      </c>
      <c r="C12" s="26" t="s">
        <v>316</v>
      </c>
      <c r="D12" s="25"/>
      <c r="E12" s="114">
        <f t="shared" ref="E12" si="0">IF(C12="Fully met", 1, IF(C12="Partially met",0.5, 0))</f>
        <v>1</v>
      </c>
    </row>
    <row r="13" spans="1:5" ht="80.150000000000006" customHeight="1" x14ac:dyDescent="0.35">
      <c r="A13" s="151">
        <v>5</v>
      </c>
      <c r="B13" s="154" t="s">
        <v>149</v>
      </c>
      <c r="C13" s="26" t="s">
        <v>316</v>
      </c>
      <c r="D13" s="25"/>
      <c r="E13" s="114">
        <f>IF(C13="Fully met", 1, IF(C13="Partially met",0.5, 0))</f>
        <v>1</v>
      </c>
    </row>
    <row r="14" spans="1:5" ht="50.15" customHeight="1" x14ac:dyDescent="0.35">
      <c r="A14" s="151">
        <v>6</v>
      </c>
      <c r="B14" s="152" t="s">
        <v>150</v>
      </c>
      <c r="C14" s="26" t="s">
        <v>316</v>
      </c>
      <c r="D14" s="25"/>
      <c r="E14" s="114">
        <f t="shared" ref="E14:E26" si="1">IF(C14="Fully met", 1, IF(C14="Partially met",0.5, 0))</f>
        <v>1</v>
      </c>
    </row>
    <row r="15" spans="1:5" ht="50.15" customHeight="1" x14ac:dyDescent="0.35">
      <c r="A15" s="151">
        <v>7</v>
      </c>
      <c r="B15" s="152" t="s">
        <v>151</v>
      </c>
      <c r="C15" s="26" t="s">
        <v>316</v>
      </c>
      <c r="D15" s="25"/>
      <c r="E15" s="114">
        <f t="shared" si="1"/>
        <v>1</v>
      </c>
    </row>
    <row r="16" spans="1:5" ht="50.15" customHeight="1" x14ac:dyDescent="0.35">
      <c r="A16" s="151">
        <v>8</v>
      </c>
      <c r="B16" s="152" t="s">
        <v>152</v>
      </c>
      <c r="C16" s="26" t="s">
        <v>316</v>
      </c>
      <c r="D16" s="25"/>
      <c r="E16" s="114">
        <f t="shared" si="1"/>
        <v>1</v>
      </c>
    </row>
    <row r="17" spans="1:5" ht="50.15" customHeight="1" x14ac:dyDescent="0.35">
      <c r="A17" s="153">
        <v>9</v>
      </c>
      <c r="B17" s="148" t="s">
        <v>153</v>
      </c>
      <c r="C17" s="26" t="s">
        <v>316</v>
      </c>
      <c r="D17" s="25"/>
      <c r="E17" s="114">
        <f t="shared" si="1"/>
        <v>1</v>
      </c>
    </row>
    <row r="18" spans="1:5" ht="50.15" customHeight="1" x14ac:dyDescent="0.35">
      <c r="A18" s="153">
        <v>10</v>
      </c>
      <c r="B18" s="148" t="s">
        <v>154</v>
      </c>
      <c r="C18" s="26" t="s">
        <v>316</v>
      </c>
      <c r="D18" s="25"/>
      <c r="E18" s="114">
        <f t="shared" si="1"/>
        <v>1</v>
      </c>
    </row>
    <row r="19" spans="1:5" ht="50.15" customHeight="1" x14ac:dyDescent="0.35">
      <c r="A19" s="153">
        <v>11</v>
      </c>
      <c r="B19" s="148" t="s">
        <v>84</v>
      </c>
      <c r="C19" s="26" t="s">
        <v>316</v>
      </c>
      <c r="D19" s="25"/>
      <c r="E19" s="114">
        <f t="shared" si="1"/>
        <v>1</v>
      </c>
    </row>
    <row r="20" spans="1:5" ht="50.15" customHeight="1" x14ac:dyDescent="0.35">
      <c r="A20" s="153">
        <v>12</v>
      </c>
      <c r="B20" s="148" t="s">
        <v>155</v>
      </c>
      <c r="C20" s="26" t="s">
        <v>317</v>
      </c>
      <c r="D20" s="39" t="s">
        <v>328</v>
      </c>
      <c r="E20" s="114">
        <f t="shared" si="1"/>
        <v>0.5</v>
      </c>
    </row>
    <row r="21" spans="1:5" ht="50.15" customHeight="1" x14ac:dyDescent="0.35">
      <c r="A21" s="153">
        <v>13</v>
      </c>
      <c r="B21" s="148" t="s">
        <v>266</v>
      </c>
      <c r="C21" s="26" t="s">
        <v>316</v>
      </c>
      <c r="D21" s="25"/>
      <c r="E21" s="114">
        <f t="shared" si="1"/>
        <v>1</v>
      </c>
    </row>
    <row r="22" spans="1:5" ht="50.15" customHeight="1" x14ac:dyDescent="0.35">
      <c r="A22" s="153">
        <v>14</v>
      </c>
      <c r="B22" s="148" t="s">
        <v>156</v>
      </c>
      <c r="C22" s="26" t="s">
        <v>316</v>
      </c>
      <c r="D22" s="25"/>
      <c r="E22" s="114">
        <f t="shared" si="1"/>
        <v>1</v>
      </c>
    </row>
    <row r="23" spans="1:5" ht="50.15" customHeight="1" x14ac:dyDescent="0.35">
      <c r="A23" s="153">
        <v>15</v>
      </c>
      <c r="B23" s="148" t="s">
        <v>157</v>
      </c>
      <c r="C23" s="26" t="s">
        <v>316</v>
      </c>
      <c r="D23" s="25"/>
      <c r="E23" s="114">
        <f t="shared" si="1"/>
        <v>1</v>
      </c>
    </row>
    <row r="24" spans="1:5" ht="50.15" customHeight="1" x14ac:dyDescent="0.35">
      <c r="A24" s="153">
        <v>16</v>
      </c>
      <c r="B24" s="148" t="s">
        <v>158</v>
      </c>
      <c r="C24" s="26" t="s">
        <v>316</v>
      </c>
      <c r="D24" s="25"/>
      <c r="E24" s="114">
        <f t="shared" si="1"/>
        <v>1</v>
      </c>
    </row>
    <row r="25" spans="1:5" ht="50.15" customHeight="1" x14ac:dyDescent="0.35">
      <c r="A25" s="153">
        <v>17</v>
      </c>
      <c r="B25" s="148" t="s">
        <v>88</v>
      </c>
      <c r="C25" s="26" t="s">
        <v>316</v>
      </c>
      <c r="D25" s="25"/>
      <c r="E25" s="114">
        <f t="shared" si="1"/>
        <v>1</v>
      </c>
    </row>
    <row r="26" spans="1:5" ht="50.15" customHeight="1" x14ac:dyDescent="0.35">
      <c r="A26" s="153">
        <v>18</v>
      </c>
      <c r="B26" s="148" t="s">
        <v>89</v>
      </c>
      <c r="C26" s="26" t="s">
        <v>316</v>
      </c>
      <c r="D26" s="25"/>
      <c r="E26" s="114">
        <f t="shared" si="1"/>
        <v>1</v>
      </c>
    </row>
    <row r="27" spans="1:5" ht="15.65" customHeight="1" x14ac:dyDescent="0.35">
      <c r="A27" s="115"/>
      <c r="B27" s="116"/>
      <c r="C27" s="116"/>
      <c r="D27" s="118" t="s">
        <v>66</v>
      </c>
      <c r="E27" s="67">
        <f>SUM(E9:E26)</f>
        <v>17.5</v>
      </c>
    </row>
    <row r="28" spans="1:5" ht="14.5" customHeight="1" thickBot="1" x14ac:dyDescent="0.4">
      <c r="A28" s="119"/>
      <c r="B28" s="120"/>
      <c r="C28" s="120"/>
      <c r="D28" s="122"/>
      <c r="E28" s="150" t="s">
        <v>141</v>
      </c>
    </row>
    <row r="29" spans="1:5" ht="15" thickBot="1" x14ac:dyDescent="0.4">
      <c r="A29" s="123"/>
      <c r="B29" s="123"/>
      <c r="C29" s="123"/>
      <c r="D29" s="123"/>
      <c r="E29" s="124"/>
    </row>
    <row r="30" spans="1:5" ht="30" customHeight="1" x14ac:dyDescent="0.35">
      <c r="A30" s="136"/>
      <c r="B30" s="87" t="s">
        <v>159</v>
      </c>
      <c r="C30" s="87"/>
      <c r="D30" s="87"/>
      <c r="E30" s="137"/>
    </row>
    <row r="31" spans="1:5" ht="30" customHeight="1" x14ac:dyDescent="0.35">
      <c r="A31" s="138"/>
      <c r="B31" s="139" t="s">
        <v>53</v>
      </c>
      <c r="C31" s="130" t="s">
        <v>12</v>
      </c>
      <c r="D31" s="130" t="s">
        <v>13</v>
      </c>
      <c r="E31" s="131" t="s">
        <v>54</v>
      </c>
    </row>
    <row r="32" spans="1:5" ht="80.150000000000006" customHeight="1" x14ac:dyDescent="0.35">
      <c r="A32" s="83">
        <v>1</v>
      </c>
      <c r="B32" s="84" t="s">
        <v>91</v>
      </c>
      <c r="C32" s="26" t="s">
        <v>316</v>
      </c>
      <c r="D32" s="39"/>
      <c r="E32" s="114">
        <f>IF(C32="Fully met", 1, IF(C32="Partially met",0.5, 0))</f>
        <v>1</v>
      </c>
    </row>
    <row r="33" spans="1:5" ht="80.150000000000006" customHeight="1" x14ac:dyDescent="0.35">
      <c r="A33" s="83">
        <v>2</v>
      </c>
      <c r="B33" s="84" t="s">
        <v>92</v>
      </c>
      <c r="C33" s="26" t="s">
        <v>316</v>
      </c>
      <c r="D33" s="39"/>
      <c r="E33" s="114">
        <f t="shared" ref="E33:E44" si="2">IF(C33="Fully met", 1, IF(C33="Partially met",0.5, 0))</f>
        <v>1</v>
      </c>
    </row>
    <row r="34" spans="1:5" ht="50.15" customHeight="1" x14ac:dyDescent="0.35">
      <c r="A34" s="83">
        <v>3</v>
      </c>
      <c r="B34" s="84" t="s">
        <v>93</v>
      </c>
      <c r="C34" s="26" t="s">
        <v>316</v>
      </c>
      <c r="D34" s="39"/>
      <c r="E34" s="114">
        <f t="shared" si="2"/>
        <v>1</v>
      </c>
    </row>
    <row r="35" spans="1:5" ht="50.15" customHeight="1" x14ac:dyDescent="0.35">
      <c r="A35" s="83">
        <v>4</v>
      </c>
      <c r="B35" s="84" t="s">
        <v>123</v>
      </c>
      <c r="C35" s="26" t="s">
        <v>316</v>
      </c>
      <c r="D35" s="39"/>
      <c r="E35" s="114">
        <f t="shared" si="2"/>
        <v>1</v>
      </c>
    </row>
    <row r="36" spans="1:5" ht="50.15" customHeight="1" x14ac:dyDescent="0.35">
      <c r="A36" s="83">
        <v>5</v>
      </c>
      <c r="B36" s="84" t="s">
        <v>95</v>
      </c>
      <c r="C36" s="26" t="s">
        <v>317</v>
      </c>
      <c r="D36" s="39" t="s">
        <v>329</v>
      </c>
      <c r="E36" s="114">
        <f t="shared" si="2"/>
        <v>0.5</v>
      </c>
    </row>
    <row r="37" spans="1:5" ht="50.15" customHeight="1" x14ac:dyDescent="0.35">
      <c r="A37" s="83">
        <v>6</v>
      </c>
      <c r="B37" s="84" t="s">
        <v>96</v>
      </c>
      <c r="C37" s="26" t="s">
        <v>316</v>
      </c>
      <c r="D37" s="39"/>
      <c r="E37" s="114">
        <f t="shared" si="2"/>
        <v>1</v>
      </c>
    </row>
    <row r="38" spans="1:5" ht="50.15" customHeight="1" x14ac:dyDescent="0.35">
      <c r="A38" s="83">
        <v>7</v>
      </c>
      <c r="B38" s="84" t="s">
        <v>124</v>
      </c>
      <c r="C38" s="26" t="s">
        <v>316</v>
      </c>
      <c r="D38" s="39"/>
      <c r="E38" s="114">
        <f t="shared" si="2"/>
        <v>1</v>
      </c>
    </row>
    <row r="39" spans="1:5" ht="50.15" customHeight="1" x14ac:dyDescent="0.35">
      <c r="A39" s="83">
        <v>8</v>
      </c>
      <c r="B39" s="84" t="s">
        <v>98</v>
      </c>
      <c r="C39" s="26" t="s">
        <v>316</v>
      </c>
      <c r="D39" s="39"/>
      <c r="E39" s="114">
        <f t="shared" si="2"/>
        <v>1</v>
      </c>
    </row>
    <row r="40" spans="1:5" ht="50.15" customHeight="1" x14ac:dyDescent="0.35">
      <c r="A40" s="83">
        <v>9</v>
      </c>
      <c r="B40" s="84" t="s">
        <v>160</v>
      </c>
      <c r="C40" s="26" t="s">
        <v>316</v>
      </c>
      <c r="D40" s="39"/>
      <c r="E40" s="114">
        <f t="shared" si="2"/>
        <v>1</v>
      </c>
    </row>
    <row r="41" spans="1:5" ht="50.15" customHeight="1" x14ac:dyDescent="0.35">
      <c r="A41" s="83">
        <v>10</v>
      </c>
      <c r="B41" s="84" t="s">
        <v>161</v>
      </c>
      <c r="C41" s="26" t="s">
        <v>316</v>
      </c>
      <c r="D41" s="39"/>
      <c r="E41" s="114">
        <f t="shared" si="2"/>
        <v>1</v>
      </c>
    </row>
    <row r="42" spans="1:5" ht="50.15" customHeight="1" x14ac:dyDescent="0.35">
      <c r="A42" s="83">
        <v>11</v>
      </c>
      <c r="B42" s="84" t="s">
        <v>162</v>
      </c>
      <c r="C42" s="26" t="s">
        <v>316</v>
      </c>
      <c r="D42" s="39"/>
      <c r="E42" s="114">
        <f t="shared" si="2"/>
        <v>1</v>
      </c>
    </row>
    <row r="43" spans="1:5" ht="50.15" customHeight="1" x14ac:dyDescent="0.35">
      <c r="A43" s="83">
        <v>12</v>
      </c>
      <c r="B43" s="84" t="s">
        <v>88</v>
      </c>
      <c r="C43" s="26" t="s">
        <v>316</v>
      </c>
      <c r="D43" s="39"/>
      <c r="E43" s="114">
        <f t="shared" si="2"/>
        <v>1</v>
      </c>
    </row>
    <row r="44" spans="1:5" ht="50.15" customHeight="1" x14ac:dyDescent="0.35">
      <c r="A44" s="83">
        <v>13</v>
      </c>
      <c r="B44" s="84" t="s">
        <v>99</v>
      </c>
      <c r="C44" s="26" t="s">
        <v>317</v>
      </c>
      <c r="D44" s="39" t="s">
        <v>330</v>
      </c>
      <c r="E44" s="114">
        <f t="shared" si="2"/>
        <v>0.5</v>
      </c>
    </row>
    <row r="45" spans="1:5" ht="15.5" customHeight="1" x14ac:dyDescent="0.35">
      <c r="A45" s="115"/>
      <c r="B45" s="116"/>
      <c r="C45" s="116"/>
      <c r="D45" s="118" t="s">
        <v>66</v>
      </c>
      <c r="E45" s="67">
        <f>SUM(E32:E44)</f>
        <v>12</v>
      </c>
    </row>
    <row r="46" spans="1:5" ht="15" customHeight="1" thickBot="1" x14ac:dyDescent="0.4">
      <c r="A46" s="119"/>
      <c r="B46" s="120"/>
      <c r="C46" s="120"/>
      <c r="D46" s="122"/>
      <c r="E46" s="113" t="s">
        <v>174</v>
      </c>
    </row>
    <row r="47" spans="1:5" ht="15" thickBot="1" x14ac:dyDescent="0.4">
      <c r="A47" s="123"/>
      <c r="B47" s="123"/>
      <c r="C47" s="123"/>
      <c r="D47" s="123"/>
      <c r="E47" s="124"/>
    </row>
    <row r="48" spans="1:5" ht="30" customHeight="1" x14ac:dyDescent="0.35">
      <c r="A48" s="136"/>
      <c r="B48" s="87" t="s">
        <v>163</v>
      </c>
      <c r="C48" s="87"/>
      <c r="D48" s="87"/>
      <c r="E48" s="137"/>
    </row>
    <row r="49" spans="1:5" ht="30" customHeight="1" x14ac:dyDescent="0.35">
      <c r="A49" s="138"/>
      <c r="B49" s="139" t="s">
        <v>53</v>
      </c>
      <c r="C49" s="130" t="s">
        <v>12</v>
      </c>
      <c r="D49" s="130" t="s">
        <v>13</v>
      </c>
      <c r="E49" s="131" t="s">
        <v>54</v>
      </c>
    </row>
    <row r="50" spans="1:5" ht="50.15" customHeight="1" x14ac:dyDescent="0.35">
      <c r="A50" s="83">
        <v>1</v>
      </c>
      <c r="B50" s="84" t="s">
        <v>164</v>
      </c>
      <c r="C50" s="26" t="s">
        <v>316</v>
      </c>
      <c r="D50" s="39"/>
      <c r="E50" s="114">
        <f>IF(C50="Fully met", 1, IF(C50="Partially met",0.5, 0))</f>
        <v>1</v>
      </c>
    </row>
    <row r="51" spans="1:5" ht="50.15" customHeight="1" x14ac:dyDescent="0.35">
      <c r="A51" s="83">
        <v>2</v>
      </c>
      <c r="B51" s="84" t="s">
        <v>165</v>
      </c>
      <c r="C51" s="26" t="s">
        <v>316</v>
      </c>
      <c r="D51" s="39"/>
      <c r="E51" s="114">
        <f t="shared" ref="E51:E55" si="3">IF(C51="Fully met", 1, IF(C51="Partially met",0.5, 0))</f>
        <v>1</v>
      </c>
    </row>
    <row r="52" spans="1:5" ht="50.15" customHeight="1" x14ac:dyDescent="0.35">
      <c r="A52" s="83">
        <v>3</v>
      </c>
      <c r="B52" s="84" t="s">
        <v>128</v>
      </c>
      <c r="C52" s="26" t="s">
        <v>317</v>
      </c>
      <c r="D52" s="39" t="s">
        <v>331</v>
      </c>
      <c r="E52" s="114">
        <f t="shared" si="3"/>
        <v>0.5</v>
      </c>
    </row>
    <row r="53" spans="1:5" ht="50.15" customHeight="1" x14ac:dyDescent="0.35">
      <c r="A53" s="83">
        <v>4</v>
      </c>
      <c r="B53" s="84" t="s">
        <v>166</v>
      </c>
      <c r="C53" s="26" t="s">
        <v>316</v>
      </c>
      <c r="D53" s="39"/>
      <c r="E53" s="114">
        <f t="shared" si="3"/>
        <v>1</v>
      </c>
    </row>
    <row r="54" spans="1:5" ht="80.150000000000006" customHeight="1" x14ac:dyDescent="0.35">
      <c r="A54" s="83">
        <v>5</v>
      </c>
      <c r="B54" s="84" t="s">
        <v>130</v>
      </c>
      <c r="C54" s="26" t="s">
        <v>316</v>
      </c>
      <c r="D54" s="39"/>
      <c r="E54" s="114">
        <f t="shared" si="3"/>
        <v>1</v>
      </c>
    </row>
    <row r="55" spans="1:5" ht="50.15" customHeight="1" x14ac:dyDescent="0.35">
      <c r="A55" s="83">
        <v>6</v>
      </c>
      <c r="B55" s="84" t="s">
        <v>167</v>
      </c>
      <c r="C55" s="26" t="s">
        <v>317</v>
      </c>
      <c r="D55" s="39" t="s">
        <v>332</v>
      </c>
      <c r="E55" s="114">
        <f t="shared" si="3"/>
        <v>0.5</v>
      </c>
    </row>
    <row r="56" spans="1:5" ht="15.5" customHeight="1" x14ac:dyDescent="0.35">
      <c r="A56" s="115"/>
      <c r="B56" s="116"/>
      <c r="C56" s="116"/>
      <c r="D56" s="118" t="s">
        <v>66</v>
      </c>
      <c r="E56" s="67">
        <f>SUM(E50:E55)</f>
        <v>5</v>
      </c>
    </row>
    <row r="57" spans="1:5" ht="15" customHeight="1" thickBot="1" x14ac:dyDescent="0.4">
      <c r="A57" s="119"/>
      <c r="B57" s="120"/>
      <c r="C57" s="120"/>
      <c r="D57" s="122"/>
      <c r="E57" s="113" t="s">
        <v>143</v>
      </c>
    </row>
    <row r="58" spans="1:5" ht="15" thickBot="1" x14ac:dyDescent="0.4">
      <c r="A58" s="124"/>
      <c r="B58" s="123"/>
      <c r="C58" s="123"/>
      <c r="D58" s="123"/>
      <c r="E58" s="124"/>
    </row>
    <row r="59" spans="1:5" ht="30" customHeight="1" x14ac:dyDescent="0.35">
      <c r="A59" s="136"/>
      <c r="B59" s="87" t="s">
        <v>168</v>
      </c>
      <c r="C59" s="87"/>
      <c r="D59" s="87"/>
      <c r="E59" s="137"/>
    </row>
    <row r="60" spans="1:5" ht="30" customHeight="1" x14ac:dyDescent="0.35">
      <c r="A60" s="138"/>
      <c r="B60" s="139" t="s">
        <v>53</v>
      </c>
      <c r="C60" s="130" t="s">
        <v>12</v>
      </c>
      <c r="D60" s="130" t="s">
        <v>13</v>
      </c>
      <c r="E60" s="131" t="s">
        <v>54</v>
      </c>
    </row>
    <row r="61" spans="1:5" ht="80.150000000000006" customHeight="1" x14ac:dyDescent="0.35">
      <c r="A61" s="83">
        <v>1</v>
      </c>
      <c r="B61" s="84" t="s">
        <v>169</v>
      </c>
      <c r="C61" s="26" t="s">
        <v>316</v>
      </c>
      <c r="D61" s="25"/>
      <c r="E61" s="114">
        <f>IF(C61="Fully met", 1, IF(C61="Partially met",0.5, 0))</f>
        <v>1</v>
      </c>
    </row>
    <row r="62" spans="1:5" ht="50.15" customHeight="1" x14ac:dyDescent="0.35">
      <c r="A62" s="83">
        <v>2</v>
      </c>
      <c r="B62" s="84" t="s">
        <v>133</v>
      </c>
      <c r="C62" s="26" t="s">
        <v>316</v>
      </c>
      <c r="D62" s="25"/>
      <c r="E62" s="114">
        <f t="shared" ref="E62:E63" si="4">IF(C62="Fully met", 1, IF(C62="Partially met",0.5, 0))</f>
        <v>1</v>
      </c>
    </row>
    <row r="63" spans="1:5" ht="80.150000000000006" customHeight="1" x14ac:dyDescent="0.35">
      <c r="A63" s="83">
        <v>3</v>
      </c>
      <c r="B63" s="133" t="s">
        <v>170</v>
      </c>
      <c r="C63" s="26" t="s">
        <v>316</v>
      </c>
      <c r="D63" s="25"/>
      <c r="E63" s="114">
        <f t="shared" si="4"/>
        <v>1</v>
      </c>
    </row>
    <row r="64" spans="1:5" ht="130" customHeight="1" x14ac:dyDescent="0.35">
      <c r="A64" s="134">
        <v>4</v>
      </c>
      <c r="B64" s="84" t="s">
        <v>294</v>
      </c>
      <c r="C64" s="37" t="s">
        <v>316</v>
      </c>
      <c r="D64" s="39"/>
      <c r="E64" s="114">
        <f>IF(C64="Fully met", 1, IF(C64="Partially met",0.5, 0))</f>
        <v>1</v>
      </c>
    </row>
    <row r="65" spans="1:5" ht="50.15" customHeight="1" x14ac:dyDescent="0.35">
      <c r="A65" s="83">
        <v>5</v>
      </c>
      <c r="B65" s="135" t="s">
        <v>137</v>
      </c>
      <c r="C65" s="26" t="s">
        <v>316</v>
      </c>
      <c r="D65" s="25"/>
      <c r="E65" s="114">
        <f>IF(C65="Fully met", 1, IF(C65="Partially met",0.5, 0))</f>
        <v>1</v>
      </c>
    </row>
    <row r="66" spans="1:5" ht="50.15" customHeight="1" x14ac:dyDescent="0.35">
      <c r="A66" s="83">
        <v>6</v>
      </c>
      <c r="B66" s="84" t="s">
        <v>138</v>
      </c>
      <c r="C66" s="26" t="s">
        <v>316</v>
      </c>
      <c r="D66" s="25"/>
      <c r="E66" s="114">
        <f t="shared" ref="E66:E72" si="5">IF(C66="Fully met", 1, IF(C66="Partially met",0.5, 0))</f>
        <v>1</v>
      </c>
    </row>
    <row r="67" spans="1:5" ht="80.150000000000006" customHeight="1" x14ac:dyDescent="0.35">
      <c r="A67" s="83">
        <v>7</v>
      </c>
      <c r="B67" s="84" t="s">
        <v>171</v>
      </c>
      <c r="C67" s="26" t="s">
        <v>317</v>
      </c>
      <c r="D67" s="39" t="s">
        <v>333</v>
      </c>
      <c r="E67" s="114">
        <f t="shared" si="5"/>
        <v>0.5</v>
      </c>
    </row>
    <row r="68" spans="1:5" ht="50.15" customHeight="1" x14ac:dyDescent="0.35">
      <c r="A68" s="83">
        <v>8</v>
      </c>
      <c r="B68" s="84" t="s">
        <v>172</v>
      </c>
      <c r="C68" s="26" t="s">
        <v>316</v>
      </c>
      <c r="D68" s="25"/>
      <c r="E68" s="114">
        <f t="shared" si="5"/>
        <v>1</v>
      </c>
    </row>
    <row r="69" spans="1:5" ht="80.150000000000006" customHeight="1" x14ac:dyDescent="0.35">
      <c r="A69" s="83">
        <v>9</v>
      </c>
      <c r="B69" s="84" t="s">
        <v>173</v>
      </c>
      <c r="C69" s="26" t="s">
        <v>316</v>
      </c>
      <c r="D69" s="25"/>
      <c r="E69" s="114">
        <f t="shared" si="5"/>
        <v>1</v>
      </c>
    </row>
    <row r="70" spans="1:5" ht="50.15" customHeight="1" x14ac:dyDescent="0.35">
      <c r="A70" s="83">
        <v>10</v>
      </c>
      <c r="B70" s="84" t="s">
        <v>135</v>
      </c>
      <c r="C70" s="26" t="s">
        <v>316</v>
      </c>
      <c r="D70" s="25"/>
      <c r="E70" s="114">
        <f t="shared" si="5"/>
        <v>1</v>
      </c>
    </row>
    <row r="71" spans="1:5" ht="50.15" customHeight="1" x14ac:dyDescent="0.35">
      <c r="A71" s="83">
        <v>11</v>
      </c>
      <c r="B71" s="84" t="s">
        <v>185</v>
      </c>
      <c r="C71" s="26" t="s">
        <v>316</v>
      </c>
      <c r="D71" s="25"/>
      <c r="E71" s="114">
        <f t="shared" si="5"/>
        <v>1</v>
      </c>
    </row>
    <row r="72" spans="1:5" ht="50.15" customHeight="1" x14ac:dyDescent="0.35">
      <c r="A72" s="83">
        <v>12</v>
      </c>
      <c r="B72" s="84" t="s">
        <v>140</v>
      </c>
      <c r="C72" s="26" t="s">
        <v>317</v>
      </c>
      <c r="D72" s="39" t="s">
        <v>334</v>
      </c>
      <c r="E72" s="114">
        <f t="shared" si="5"/>
        <v>0.5</v>
      </c>
    </row>
    <row r="73" spans="1:5" ht="15.5" customHeight="1" x14ac:dyDescent="0.35">
      <c r="A73" s="115"/>
      <c r="B73" s="116"/>
      <c r="C73" s="116"/>
      <c r="D73" s="118" t="s">
        <v>66</v>
      </c>
      <c r="E73" s="67">
        <f>SUM(E61:E72)</f>
        <v>11</v>
      </c>
    </row>
    <row r="74" spans="1:5" ht="15" customHeight="1" thickBot="1" x14ac:dyDescent="0.4">
      <c r="A74" s="119"/>
      <c r="B74" s="120"/>
      <c r="C74" s="120"/>
      <c r="D74" s="122"/>
      <c r="E74" s="113" t="s">
        <v>67</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zoomScaleNormal="100" workbookViewId="0">
      <selection activeCell="D75" sqref="D75"/>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6" t="s">
        <v>9</v>
      </c>
      <c r="B1" s="106"/>
      <c r="C1" s="141"/>
      <c r="D1" s="106"/>
      <c r="E1" s="106"/>
    </row>
    <row r="2" spans="1:5" ht="15.5" x14ac:dyDescent="0.35">
      <c r="A2" s="142"/>
      <c r="B2" s="123"/>
      <c r="C2" s="124"/>
      <c r="D2" s="123"/>
      <c r="E2" s="124"/>
    </row>
    <row r="3" spans="1:5" ht="15.5" x14ac:dyDescent="0.35">
      <c r="A3" s="143" t="s">
        <v>51</v>
      </c>
      <c r="B3" s="143"/>
      <c r="C3" s="144"/>
      <c r="D3" s="143"/>
      <c r="E3" s="143"/>
    </row>
    <row r="4" spans="1:5" x14ac:dyDescent="0.35">
      <c r="A4" s="123"/>
      <c r="B4" s="123"/>
      <c r="C4" s="124"/>
      <c r="D4" s="123"/>
      <c r="E4" s="124"/>
    </row>
    <row r="5" spans="1:5" ht="18.5" x14ac:dyDescent="0.45">
      <c r="A5" s="145" t="s">
        <v>235</v>
      </c>
      <c r="B5" s="145"/>
      <c r="C5" s="146"/>
      <c r="D5" s="145"/>
      <c r="E5" s="145"/>
    </row>
    <row r="6" spans="1:5" ht="16" thickBot="1" x14ac:dyDescent="0.4">
      <c r="A6" s="149"/>
      <c r="B6" s="149"/>
      <c r="C6" s="149"/>
      <c r="D6" s="149"/>
      <c r="E6" s="149"/>
    </row>
    <row r="7" spans="1:5" ht="30" customHeight="1" x14ac:dyDescent="0.35">
      <c r="A7" s="136"/>
      <c r="B7" s="87" t="s">
        <v>146</v>
      </c>
      <c r="C7" s="88"/>
      <c r="D7" s="87"/>
      <c r="E7" s="137"/>
    </row>
    <row r="8" spans="1:5" ht="30" customHeight="1" x14ac:dyDescent="0.35">
      <c r="A8" s="138"/>
      <c r="B8" s="139" t="s">
        <v>53</v>
      </c>
      <c r="C8" s="130" t="s">
        <v>12</v>
      </c>
      <c r="D8" s="130" t="s">
        <v>13</v>
      </c>
      <c r="E8" s="131" t="s">
        <v>54</v>
      </c>
    </row>
    <row r="9" spans="1:5" ht="81" customHeight="1" x14ac:dyDescent="0.35">
      <c r="A9" s="83">
        <v>1</v>
      </c>
      <c r="B9" s="84" t="s">
        <v>175</v>
      </c>
      <c r="C9" s="28" t="s">
        <v>316</v>
      </c>
      <c r="D9" s="39" t="s">
        <v>335</v>
      </c>
      <c r="E9" s="114">
        <f>IF(C9="Fully met", 1, IF(C9="Partially met",0.5, 0))</f>
        <v>1</v>
      </c>
    </row>
    <row r="10" spans="1:5" ht="81" customHeight="1" x14ac:dyDescent="0.35">
      <c r="A10" s="83">
        <v>2</v>
      </c>
      <c r="B10" s="133" t="s">
        <v>56</v>
      </c>
      <c r="C10" s="28" t="s">
        <v>316</v>
      </c>
      <c r="D10" s="39" t="s">
        <v>335</v>
      </c>
      <c r="E10" s="114">
        <f t="shared" ref="E10:E11" si="0">IF(C10="Fully met", 1, IF(C10="Partially met",0.5, 0))</f>
        <v>1</v>
      </c>
    </row>
    <row r="11" spans="1:5" ht="50.15" customHeight="1" x14ac:dyDescent="0.35">
      <c r="A11" s="134">
        <v>3</v>
      </c>
      <c r="B11" s="133" t="s">
        <v>148</v>
      </c>
      <c r="C11" s="37" t="s">
        <v>316</v>
      </c>
      <c r="D11" s="39" t="s">
        <v>335</v>
      </c>
      <c r="E11" s="114">
        <f t="shared" si="0"/>
        <v>1</v>
      </c>
    </row>
    <row r="12" spans="1:5" ht="150" customHeight="1" x14ac:dyDescent="0.35">
      <c r="A12" s="134">
        <v>4</v>
      </c>
      <c r="B12" s="84" t="s">
        <v>291</v>
      </c>
      <c r="C12" s="37" t="s">
        <v>317</v>
      </c>
      <c r="D12" s="39" t="s">
        <v>336</v>
      </c>
      <c r="E12" s="114">
        <f>IF(C12="Fully met", 1, IF(C12="Partially met",0.5, 0))</f>
        <v>0.5</v>
      </c>
    </row>
    <row r="13" spans="1:5" ht="80.150000000000006" customHeight="1" x14ac:dyDescent="0.35">
      <c r="A13" s="83">
        <v>5</v>
      </c>
      <c r="B13" s="135" t="s">
        <v>149</v>
      </c>
      <c r="C13" s="28" t="s">
        <v>317</v>
      </c>
      <c r="D13" s="39" t="s">
        <v>337</v>
      </c>
      <c r="E13" s="114">
        <f>IF(C13="Fully met", 1, IF(C13="Partially met",0.5, 0))</f>
        <v>0.5</v>
      </c>
    </row>
    <row r="14" spans="1:5" ht="50.15" customHeight="1" x14ac:dyDescent="0.35">
      <c r="A14" s="83">
        <v>6</v>
      </c>
      <c r="B14" s="84" t="s">
        <v>176</v>
      </c>
      <c r="C14" s="28" t="s">
        <v>316</v>
      </c>
      <c r="D14" s="25"/>
      <c r="E14" s="114">
        <f t="shared" ref="E14:E26" si="1">IF(C14="Fully met", 1, IF(C14="Partially met",0.5, 0))</f>
        <v>1</v>
      </c>
    </row>
    <row r="15" spans="1:5" ht="50.15" customHeight="1" x14ac:dyDescent="0.35">
      <c r="A15" s="83">
        <v>7</v>
      </c>
      <c r="B15" s="84" t="s">
        <v>177</v>
      </c>
      <c r="C15" s="28" t="s">
        <v>316</v>
      </c>
      <c r="D15" s="39" t="s">
        <v>338</v>
      </c>
      <c r="E15" s="114">
        <f t="shared" si="1"/>
        <v>1</v>
      </c>
    </row>
    <row r="16" spans="1:5" ht="50.15" customHeight="1" x14ac:dyDescent="0.35">
      <c r="A16" s="83">
        <v>8</v>
      </c>
      <c r="B16" s="84" t="s">
        <v>152</v>
      </c>
      <c r="C16" s="28" t="s">
        <v>316</v>
      </c>
      <c r="D16" s="25"/>
      <c r="E16" s="114">
        <f t="shared" si="1"/>
        <v>1</v>
      </c>
    </row>
    <row r="17" spans="1:5" ht="50.15" customHeight="1" x14ac:dyDescent="0.35">
      <c r="A17" s="83">
        <v>9</v>
      </c>
      <c r="B17" s="84" t="s">
        <v>178</v>
      </c>
      <c r="C17" s="28" t="s">
        <v>317</v>
      </c>
      <c r="D17" s="39" t="s">
        <v>339</v>
      </c>
      <c r="E17" s="114">
        <f t="shared" si="1"/>
        <v>0.5</v>
      </c>
    </row>
    <row r="18" spans="1:5" ht="50.15" customHeight="1" x14ac:dyDescent="0.35">
      <c r="A18" s="83">
        <v>10</v>
      </c>
      <c r="B18" s="84" t="s">
        <v>154</v>
      </c>
      <c r="C18" s="28" t="s">
        <v>310</v>
      </c>
      <c r="D18" s="39" t="s">
        <v>341</v>
      </c>
      <c r="E18" s="114">
        <f t="shared" si="1"/>
        <v>0</v>
      </c>
    </row>
    <row r="19" spans="1:5" ht="50.15" customHeight="1" x14ac:dyDescent="0.35">
      <c r="A19" s="83">
        <v>11</v>
      </c>
      <c r="B19" s="84" t="s">
        <v>84</v>
      </c>
      <c r="C19" s="28" t="s">
        <v>316</v>
      </c>
      <c r="D19" s="25"/>
      <c r="E19" s="114">
        <f t="shared" si="1"/>
        <v>1</v>
      </c>
    </row>
    <row r="20" spans="1:5" ht="50.15" customHeight="1" x14ac:dyDescent="0.35">
      <c r="A20" s="83">
        <v>12</v>
      </c>
      <c r="B20" s="84" t="s">
        <v>155</v>
      </c>
      <c r="C20" s="28" t="s">
        <v>316</v>
      </c>
      <c r="D20" s="25"/>
      <c r="E20" s="114">
        <f t="shared" si="1"/>
        <v>1</v>
      </c>
    </row>
    <row r="21" spans="1:5" ht="50.15" customHeight="1" x14ac:dyDescent="0.35">
      <c r="A21" s="83">
        <v>13</v>
      </c>
      <c r="B21" s="84" t="s">
        <v>266</v>
      </c>
      <c r="C21" s="28" t="s">
        <v>310</v>
      </c>
      <c r="D21" s="39" t="s">
        <v>341</v>
      </c>
      <c r="E21" s="114">
        <f t="shared" si="1"/>
        <v>0</v>
      </c>
    </row>
    <row r="22" spans="1:5" ht="50.15" customHeight="1" x14ac:dyDescent="0.35">
      <c r="A22" s="83">
        <v>14</v>
      </c>
      <c r="B22" s="84" t="s">
        <v>156</v>
      </c>
      <c r="C22" s="28" t="s">
        <v>317</v>
      </c>
      <c r="D22" s="39" t="s">
        <v>342</v>
      </c>
      <c r="E22" s="114">
        <f t="shared" si="1"/>
        <v>0.5</v>
      </c>
    </row>
    <row r="23" spans="1:5" ht="50.15" customHeight="1" x14ac:dyDescent="0.35">
      <c r="A23" s="83">
        <v>15</v>
      </c>
      <c r="B23" s="84" t="s">
        <v>157</v>
      </c>
      <c r="C23" s="28" t="s">
        <v>316</v>
      </c>
      <c r="D23" s="25"/>
      <c r="E23" s="114">
        <f t="shared" si="1"/>
        <v>1</v>
      </c>
    </row>
    <row r="24" spans="1:5" ht="50.15" customHeight="1" x14ac:dyDescent="0.35">
      <c r="A24" s="83">
        <v>16</v>
      </c>
      <c r="B24" s="84" t="s">
        <v>267</v>
      </c>
      <c r="C24" s="28" t="s">
        <v>316</v>
      </c>
      <c r="D24" s="39" t="s">
        <v>340</v>
      </c>
      <c r="E24" s="114">
        <f t="shared" si="1"/>
        <v>1</v>
      </c>
    </row>
    <row r="25" spans="1:5" ht="50.15" customHeight="1" x14ac:dyDescent="0.35">
      <c r="A25" s="83">
        <v>17</v>
      </c>
      <c r="B25" s="84" t="s">
        <v>88</v>
      </c>
      <c r="C25" s="28" t="s">
        <v>316</v>
      </c>
      <c r="D25" s="39"/>
      <c r="E25" s="114">
        <f t="shared" si="1"/>
        <v>1</v>
      </c>
    </row>
    <row r="26" spans="1:5" ht="50.15" customHeight="1" x14ac:dyDescent="0.35">
      <c r="A26" s="83">
        <v>18</v>
      </c>
      <c r="B26" s="84" t="s">
        <v>89</v>
      </c>
      <c r="C26" s="28" t="s">
        <v>310</v>
      </c>
      <c r="D26" s="39" t="s">
        <v>343</v>
      </c>
      <c r="E26" s="114">
        <f t="shared" si="1"/>
        <v>0</v>
      </c>
    </row>
    <row r="27" spans="1:5" ht="15.5" customHeight="1" x14ac:dyDescent="0.35">
      <c r="A27" s="115"/>
      <c r="B27" s="116"/>
      <c r="C27" s="117"/>
      <c r="D27" s="118" t="s">
        <v>66</v>
      </c>
      <c r="E27" s="67">
        <f>SUM(E9:E26)</f>
        <v>13</v>
      </c>
    </row>
    <row r="28" spans="1:5" ht="15" customHeight="1" thickBot="1" x14ac:dyDescent="0.4">
      <c r="A28" s="119"/>
      <c r="B28" s="120"/>
      <c r="C28" s="121"/>
      <c r="D28" s="122"/>
      <c r="E28" s="113" t="s">
        <v>141</v>
      </c>
    </row>
    <row r="29" spans="1:5" ht="15" thickBot="1" x14ac:dyDescent="0.4">
      <c r="A29" s="123"/>
      <c r="B29" s="123"/>
      <c r="C29" s="124"/>
      <c r="D29" s="123"/>
      <c r="E29" s="124"/>
    </row>
    <row r="30" spans="1:5" ht="30" customHeight="1" x14ac:dyDescent="0.35">
      <c r="A30" s="136"/>
      <c r="B30" s="87" t="s">
        <v>159</v>
      </c>
      <c r="C30" s="88"/>
      <c r="D30" s="87"/>
      <c r="E30" s="137"/>
    </row>
    <row r="31" spans="1:5" ht="30" customHeight="1" x14ac:dyDescent="0.35">
      <c r="A31" s="138"/>
      <c r="B31" s="139" t="s">
        <v>53</v>
      </c>
      <c r="C31" s="130" t="s">
        <v>12</v>
      </c>
      <c r="D31" s="130" t="s">
        <v>13</v>
      </c>
      <c r="E31" s="131" t="s">
        <v>54</v>
      </c>
    </row>
    <row r="32" spans="1:5" ht="80.150000000000006" customHeight="1" x14ac:dyDescent="0.35">
      <c r="A32" s="83">
        <v>1</v>
      </c>
      <c r="B32" s="84" t="s">
        <v>91</v>
      </c>
      <c r="C32" s="28" t="s">
        <v>316</v>
      </c>
      <c r="D32" s="39"/>
      <c r="E32" s="114">
        <f>IF(C32="Fully met", 1, IF(C32="Partially met",0.5, 0))</f>
        <v>1</v>
      </c>
    </row>
    <row r="33" spans="1:5" ht="80.150000000000006" customHeight="1" x14ac:dyDescent="0.35">
      <c r="A33" s="83">
        <v>2</v>
      </c>
      <c r="B33" s="84" t="s">
        <v>92</v>
      </c>
      <c r="C33" s="28" t="s">
        <v>316</v>
      </c>
      <c r="D33" s="39"/>
      <c r="E33" s="114">
        <f t="shared" ref="E33:E45" si="2">IF(C33="Fully met", 1, IF(C33="Partially met",0.5, 0))</f>
        <v>1</v>
      </c>
    </row>
    <row r="34" spans="1:5" ht="50.15" customHeight="1" x14ac:dyDescent="0.35">
      <c r="A34" s="83">
        <v>3</v>
      </c>
      <c r="B34" s="84" t="s">
        <v>93</v>
      </c>
      <c r="C34" s="28" t="s">
        <v>316</v>
      </c>
      <c r="D34" s="39"/>
      <c r="E34" s="114">
        <f t="shared" si="2"/>
        <v>1</v>
      </c>
    </row>
    <row r="35" spans="1:5" ht="50.15" customHeight="1" x14ac:dyDescent="0.35">
      <c r="A35" s="83">
        <v>4</v>
      </c>
      <c r="B35" s="84" t="s">
        <v>123</v>
      </c>
      <c r="C35" s="28" t="s">
        <v>316</v>
      </c>
      <c r="D35" s="39"/>
      <c r="E35" s="114">
        <f t="shared" si="2"/>
        <v>1</v>
      </c>
    </row>
    <row r="36" spans="1:5" ht="50.15" customHeight="1" x14ac:dyDescent="0.35">
      <c r="A36" s="83">
        <v>5</v>
      </c>
      <c r="B36" s="84" t="s">
        <v>95</v>
      </c>
      <c r="C36" s="28" t="s">
        <v>317</v>
      </c>
      <c r="D36" s="39" t="s">
        <v>344</v>
      </c>
      <c r="E36" s="114">
        <f t="shared" si="2"/>
        <v>0.5</v>
      </c>
    </row>
    <row r="37" spans="1:5" ht="50.15" customHeight="1" x14ac:dyDescent="0.35">
      <c r="A37" s="83">
        <v>6</v>
      </c>
      <c r="B37" s="84" t="s">
        <v>96</v>
      </c>
      <c r="C37" s="28" t="s">
        <v>316</v>
      </c>
      <c r="D37" s="39"/>
      <c r="E37" s="114">
        <f t="shared" si="2"/>
        <v>1</v>
      </c>
    </row>
    <row r="38" spans="1:5" ht="50.15" customHeight="1" x14ac:dyDescent="0.35">
      <c r="A38" s="83">
        <v>7</v>
      </c>
      <c r="B38" s="84" t="s">
        <v>179</v>
      </c>
      <c r="C38" s="28" t="s">
        <v>316</v>
      </c>
      <c r="D38" s="39"/>
      <c r="E38" s="114">
        <f t="shared" si="2"/>
        <v>1</v>
      </c>
    </row>
    <row r="39" spans="1:5" ht="50.15" customHeight="1" x14ac:dyDescent="0.35">
      <c r="A39" s="83">
        <v>8</v>
      </c>
      <c r="B39" s="84" t="s">
        <v>98</v>
      </c>
      <c r="C39" s="28" t="s">
        <v>316</v>
      </c>
      <c r="D39" s="39"/>
      <c r="E39" s="114">
        <f t="shared" si="2"/>
        <v>1</v>
      </c>
    </row>
    <row r="40" spans="1:5" ht="50.15" customHeight="1" x14ac:dyDescent="0.35">
      <c r="A40" s="83">
        <v>9</v>
      </c>
      <c r="B40" s="84" t="s">
        <v>180</v>
      </c>
      <c r="C40" s="28" t="s">
        <v>316</v>
      </c>
      <c r="D40" s="39"/>
      <c r="E40" s="114">
        <f t="shared" si="2"/>
        <v>1</v>
      </c>
    </row>
    <row r="41" spans="1:5" ht="50.15" customHeight="1" x14ac:dyDescent="0.35">
      <c r="A41" s="83">
        <v>10</v>
      </c>
      <c r="B41" s="84" t="s">
        <v>181</v>
      </c>
      <c r="C41" s="28" t="s">
        <v>316</v>
      </c>
      <c r="D41" s="39"/>
      <c r="E41" s="114">
        <f t="shared" si="2"/>
        <v>1</v>
      </c>
    </row>
    <row r="42" spans="1:5" ht="50.15" customHeight="1" x14ac:dyDescent="0.35">
      <c r="A42" s="83">
        <v>11</v>
      </c>
      <c r="B42" s="84" t="s">
        <v>162</v>
      </c>
      <c r="C42" s="28" t="s">
        <v>316</v>
      </c>
      <c r="D42" s="39"/>
      <c r="E42" s="114">
        <f t="shared" si="2"/>
        <v>1</v>
      </c>
    </row>
    <row r="43" spans="1:5" ht="50.15" customHeight="1" x14ac:dyDescent="0.35">
      <c r="A43" s="83">
        <v>12</v>
      </c>
      <c r="B43" s="84" t="s">
        <v>182</v>
      </c>
      <c r="C43" s="28" t="s">
        <v>310</v>
      </c>
      <c r="D43" s="39" t="s">
        <v>345</v>
      </c>
      <c r="E43" s="114">
        <f t="shared" si="2"/>
        <v>0</v>
      </c>
    </row>
    <row r="44" spans="1:5" ht="50.15" customHeight="1" x14ac:dyDescent="0.35">
      <c r="A44" s="83">
        <v>13</v>
      </c>
      <c r="B44" s="84" t="s">
        <v>88</v>
      </c>
      <c r="C44" s="28" t="s">
        <v>316</v>
      </c>
      <c r="D44" s="39"/>
      <c r="E44" s="114">
        <f t="shared" si="2"/>
        <v>1</v>
      </c>
    </row>
    <row r="45" spans="1:5" ht="50.15" customHeight="1" x14ac:dyDescent="0.35">
      <c r="A45" s="83">
        <v>14</v>
      </c>
      <c r="B45" s="84" t="s">
        <v>99</v>
      </c>
      <c r="C45" s="28" t="s">
        <v>317</v>
      </c>
      <c r="D45" s="39" t="s">
        <v>320</v>
      </c>
      <c r="E45" s="114">
        <f t="shared" si="2"/>
        <v>0.5</v>
      </c>
    </row>
    <row r="46" spans="1:5" ht="15.5" customHeight="1" x14ac:dyDescent="0.35">
      <c r="A46" s="115"/>
      <c r="B46" s="116"/>
      <c r="C46" s="117"/>
      <c r="D46" s="118" t="s">
        <v>66</v>
      </c>
      <c r="E46" s="67">
        <f>SUM(E32:E45)</f>
        <v>12</v>
      </c>
    </row>
    <row r="47" spans="1:5" ht="15" customHeight="1" thickBot="1" x14ac:dyDescent="0.4">
      <c r="A47" s="119"/>
      <c r="B47" s="120"/>
      <c r="C47" s="121"/>
      <c r="D47" s="122"/>
      <c r="E47" s="113" t="s">
        <v>197</v>
      </c>
    </row>
    <row r="48" spans="1:5" ht="15" thickBot="1" x14ac:dyDescent="0.4">
      <c r="A48" s="123"/>
      <c r="B48" s="123"/>
      <c r="C48" s="124"/>
      <c r="D48" s="123"/>
      <c r="E48" s="124"/>
    </row>
    <row r="49" spans="1:5" ht="30" customHeight="1" x14ac:dyDescent="0.35">
      <c r="A49" s="136"/>
      <c r="B49" s="87" t="s">
        <v>163</v>
      </c>
      <c r="C49" s="88"/>
      <c r="D49" s="87"/>
      <c r="E49" s="137"/>
    </row>
    <row r="50" spans="1:5" ht="30" customHeight="1" x14ac:dyDescent="0.35">
      <c r="A50" s="138"/>
      <c r="B50" s="139" t="s">
        <v>53</v>
      </c>
      <c r="C50" s="130" t="s">
        <v>12</v>
      </c>
      <c r="D50" s="130" t="s">
        <v>13</v>
      </c>
      <c r="E50" s="131" t="s">
        <v>54</v>
      </c>
    </row>
    <row r="51" spans="1:5" ht="186" x14ac:dyDescent="0.35">
      <c r="A51" s="83">
        <v>1</v>
      </c>
      <c r="B51" s="84" t="s">
        <v>164</v>
      </c>
      <c r="C51" s="28" t="s">
        <v>317</v>
      </c>
      <c r="D51" s="39" t="s">
        <v>346</v>
      </c>
      <c r="E51" s="114">
        <f>IF(C51="Fully met", 1, IF(C51="Partially met",0.5, 0))</f>
        <v>0.5</v>
      </c>
    </row>
    <row r="52" spans="1:5" ht="93" x14ac:dyDescent="0.35">
      <c r="A52" s="83">
        <v>2</v>
      </c>
      <c r="B52" s="84" t="s">
        <v>165</v>
      </c>
      <c r="C52" s="28" t="s">
        <v>310</v>
      </c>
      <c r="D52" s="39" t="s">
        <v>347</v>
      </c>
      <c r="E52" s="114">
        <f t="shared" ref="E52:E56" si="3">IF(C52="Fully met", 1, IF(C52="Partially met",0.5, 0))</f>
        <v>0</v>
      </c>
    </row>
    <row r="53" spans="1:5" ht="186" x14ac:dyDescent="0.35">
      <c r="A53" s="83">
        <v>3</v>
      </c>
      <c r="B53" s="84" t="s">
        <v>128</v>
      </c>
      <c r="C53" s="28" t="s">
        <v>317</v>
      </c>
      <c r="D53" s="39" t="s">
        <v>348</v>
      </c>
      <c r="E53" s="114">
        <f t="shared" si="3"/>
        <v>0.5</v>
      </c>
    </row>
    <row r="54" spans="1:5" ht="93" x14ac:dyDescent="0.35">
      <c r="A54" s="83">
        <v>4</v>
      </c>
      <c r="B54" s="84" t="s">
        <v>183</v>
      </c>
      <c r="C54" s="28" t="s">
        <v>310</v>
      </c>
      <c r="D54" s="39" t="s">
        <v>349</v>
      </c>
      <c r="E54" s="114">
        <f t="shared" si="3"/>
        <v>0</v>
      </c>
    </row>
    <row r="55" spans="1:5" ht="108.5" x14ac:dyDescent="0.35">
      <c r="A55" s="83">
        <v>5</v>
      </c>
      <c r="B55" s="84" t="s">
        <v>184</v>
      </c>
      <c r="C55" s="28" t="s">
        <v>316</v>
      </c>
      <c r="D55" s="39" t="s">
        <v>350</v>
      </c>
      <c r="E55" s="114">
        <f t="shared" si="3"/>
        <v>1</v>
      </c>
    </row>
    <row r="56" spans="1:5" ht="186" x14ac:dyDescent="0.35">
      <c r="A56" s="83">
        <v>6</v>
      </c>
      <c r="B56" s="84" t="s">
        <v>167</v>
      </c>
      <c r="C56" s="28" t="s">
        <v>317</v>
      </c>
      <c r="D56" s="39" t="s">
        <v>351</v>
      </c>
      <c r="E56" s="114">
        <f t="shared" si="3"/>
        <v>0.5</v>
      </c>
    </row>
    <row r="57" spans="1:5" ht="15.5" customHeight="1" x14ac:dyDescent="0.35">
      <c r="A57" s="115"/>
      <c r="B57" s="116"/>
      <c r="C57" s="117"/>
      <c r="D57" s="118" t="s">
        <v>66</v>
      </c>
      <c r="E57" s="67">
        <f>SUM(E51:E56)</f>
        <v>2.5</v>
      </c>
    </row>
    <row r="58" spans="1:5" ht="15" customHeight="1" thickBot="1" x14ac:dyDescent="0.4">
      <c r="A58" s="119"/>
      <c r="B58" s="120"/>
      <c r="C58" s="121"/>
      <c r="D58" s="122"/>
      <c r="E58" s="113" t="s">
        <v>143</v>
      </c>
    </row>
    <row r="59" spans="1:5" ht="15" thickBot="1" x14ac:dyDescent="0.4">
      <c r="A59" s="123"/>
      <c r="B59" s="123"/>
      <c r="C59" s="124"/>
      <c r="D59" s="123"/>
      <c r="E59" s="124"/>
    </row>
    <row r="60" spans="1:5" ht="30" customHeight="1" x14ac:dyDescent="0.35">
      <c r="A60" s="136"/>
      <c r="B60" s="87" t="s">
        <v>168</v>
      </c>
      <c r="C60" s="88"/>
      <c r="D60" s="87"/>
      <c r="E60" s="137"/>
    </row>
    <row r="61" spans="1:5" ht="30" customHeight="1" x14ac:dyDescent="0.35">
      <c r="A61" s="138"/>
      <c r="B61" s="139" t="s">
        <v>53</v>
      </c>
      <c r="C61" s="130" t="s">
        <v>12</v>
      </c>
      <c r="D61" s="130" t="s">
        <v>13</v>
      </c>
      <c r="E61" s="131" t="s">
        <v>54</v>
      </c>
    </row>
    <row r="62" spans="1:5" ht="108.5" x14ac:dyDescent="0.35">
      <c r="A62" s="83">
        <v>1</v>
      </c>
      <c r="B62" s="84" t="s">
        <v>169</v>
      </c>
      <c r="C62" s="28" t="s">
        <v>316</v>
      </c>
      <c r="D62" s="39" t="s">
        <v>352</v>
      </c>
      <c r="E62" s="114">
        <f>IF(C62="Fully met", 1, IF(C62="Partially met",0.5, 0))</f>
        <v>1</v>
      </c>
    </row>
    <row r="63" spans="1:5" ht="124" x14ac:dyDescent="0.35">
      <c r="A63" s="83">
        <v>2</v>
      </c>
      <c r="B63" s="84" t="s">
        <v>185</v>
      </c>
      <c r="C63" s="28" t="s">
        <v>316</v>
      </c>
      <c r="D63" s="39" t="s">
        <v>353</v>
      </c>
      <c r="E63" s="114">
        <f t="shared" ref="E63:E66" si="4">IF(C63="Fully met", 1, IF(C63="Partially met",0.5, 0))</f>
        <v>1</v>
      </c>
    </row>
    <row r="64" spans="1:5" ht="139.5" x14ac:dyDescent="0.35">
      <c r="A64" s="83">
        <v>3</v>
      </c>
      <c r="B64" s="84" t="s">
        <v>135</v>
      </c>
      <c r="C64" s="28" t="s">
        <v>317</v>
      </c>
      <c r="D64" s="39" t="s">
        <v>354</v>
      </c>
      <c r="E64" s="114">
        <f t="shared" si="4"/>
        <v>0.5</v>
      </c>
    </row>
    <row r="65" spans="1:5" ht="124" x14ac:dyDescent="0.35">
      <c r="A65" s="83">
        <v>4</v>
      </c>
      <c r="B65" s="84" t="s">
        <v>186</v>
      </c>
      <c r="C65" s="28" t="s">
        <v>317</v>
      </c>
      <c r="D65" s="39" t="s">
        <v>355</v>
      </c>
      <c r="E65" s="114">
        <f t="shared" si="4"/>
        <v>0.5</v>
      </c>
    </row>
    <row r="66" spans="1:5" ht="124" x14ac:dyDescent="0.35">
      <c r="A66" s="83">
        <v>5</v>
      </c>
      <c r="B66" s="133" t="s">
        <v>170</v>
      </c>
      <c r="C66" s="28" t="s">
        <v>317</v>
      </c>
      <c r="D66" s="39" t="s">
        <v>356</v>
      </c>
      <c r="E66" s="114">
        <f t="shared" si="4"/>
        <v>0.5</v>
      </c>
    </row>
    <row r="67" spans="1:5" ht="124" x14ac:dyDescent="0.35">
      <c r="A67" s="134">
        <v>6</v>
      </c>
      <c r="B67" s="84" t="s">
        <v>295</v>
      </c>
      <c r="C67" s="37" t="s">
        <v>317</v>
      </c>
      <c r="D67" s="39" t="s">
        <v>357</v>
      </c>
      <c r="E67" s="114">
        <f>IF(C67="Fully met", 1, IF(C67="Partially met",0.5, 0))</f>
        <v>0.5</v>
      </c>
    </row>
    <row r="68" spans="1:5" ht="124" x14ac:dyDescent="0.35">
      <c r="A68" s="83">
        <v>7</v>
      </c>
      <c r="B68" s="135" t="s">
        <v>137</v>
      </c>
      <c r="C68" s="28" t="s">
        <v>316</v>
      </c>
      <c r="D68" s="39" t="s">
        <v>358</v>
      </c>
      <c r="E68" s="114">
        <f>IF(C68="Fully met", 1, IF(C68="Partially met",0.5, 0))</f>
        <v>1</v>
      </c>
    </row>
    <row r="69" spans="1:5" ht="108.5" x14ac:dyDescent="0.35">
      <c r="A69" s="83">
        <v>8</v>
      </c>
      <c r="B69" s="84" t="s">
        <v>187</v>
      </c>
      <c r="C69" s="28" t="s">
        <v>316</v>
      </c>
      <c r="D69" s="39" t="s">
        <v>359</v>
      </c>
      <c r="E69" s="114">
        <f t="shared" ref="E69:E75" si="5">IF(C69="Fully met", 1, IF(C69="Partially met",0.5, 0))</f>
        <v>1</v>
      </c>
    </row>
    <row r="70" spans="1:5" ht="93" x14ac:dyDescent="0.35">
      <c r="A70" s="83">
        <v>9</v>
      </c>
      <c r="B70" s="84" t="s">
        <v>188</v>
      </c>
      <c r="C70" s="28" t="s">
        <v>316</v>
      </c>
      <c r="D70" s="39" t="s">
        <v>360</v>
      </c>
      <c r="E70" s="114">
        <f t="shared" si="5"/>
        <v>1</v>
      </c>
    </row>
    <row r="71" spans="1:5" ht="108.5" x14ac:dyDescent="0.35">
      <c r="A71" s="83">
        <v>10</v>
      </c>
      <c r="B71" s="84" t="s">
        <v>171</v>
      </c>
      <c r="C71" s="28" t="s">
        <v>316</v>
      </c>
      <c r="D71" s="39" t="s">
        <v>361</v>
      </c>
      <c r="E71" s="114">
        <f t="shared" si="5"/>
        <v>1</v>
      </c>
    </row>
    <row r="72" spans="1:5" ht="108.5" x14ac:dyDescent="0.35">
      <c r="A72" s="83">
        <v>11</v>
      </c>
      <c r="B72" s="84" t="s">
        <v>172</v>
      </c>
      <c r="C72" s="28" t="s">
        <v>316</v>
      </c>
      <c r="D72" s="39" t="s">
        <v>362</v>
      </c>
      <c r="E72" s="114">
        <f t="shared" si="5"/>
        <v>1</v>
      </c>
    </row>
    <row r="73" spans="1:5" ht="108.5" x14ac:dyDescent="0.35">
      <c r="A73" s="83">
        <v>12</v>
      </c>
      <c r="B73" s="84" t="s">
        <v>189</v>
      </c>
      <c r="C73" s="28" t="s">
        <v>316</v>
      </c>
      <c r="D73" s="39" t="s">
        <v>363</v>
      </c>
      <c r="E73" s="114">
        <f t="shared" si="5"/>
        <v>1</v>
      </c>
    </row>
    <row r="74" spans="1:5" ht="93" x14ac:dyDescent="0.35">
      <c r="A74" s="83">
        <v>13</v>
      </c>
      <c r="B74" s="84" t="s">
        <v>190</v>
      </c>
      <c r="C74" s="28" t="s">
        <v>316</v>
      </c>
      <c r="D74" s="39" t="s">
        <v>364</v>
      </c>
      <c r="E74" s="114">
        <f t="shared" si="5"/>
        <v>1</v>
      </c>
    </row>
    <row r="75" spans="1:5" ht="232.5" x14ac:dyDescent="0.35">
      <c r="A75" s="83">
        <v>14</v>
      </c>
      <c r="B75" s="84" t="s">
        <v>140</v>
      </c>
      <c r="C75" s="28" t="s">
        <v>317</v>
      </c>
      <c r="D75" s="39" t="s">
        <v>365</v>
      </c>
      <c r="E75" s="114">
        <f t="shared" si="5"/>
        <v>0.5</v>
      </c>
    </row>
    <row r="76" spans="1:5" ht="15.5" customHeight="1" x14ac:dyDescent="0.35">
      <c r="A76" s="115"/>
      <c r="B76" s="116"/>
      <c r="C76" s="117"/>
      <c r="D76" s="118" t="s">
        <v>66</v>
      </c>
      <c r="E76" s="67">
        <f>SUM(E62:E75)</f>
        <v>11.5</v>
      </c>
    </row>
    <row r="77" spans="1:5" ht="15" customHeight="1" thickBot="1" x14ac:dyDescent="0.4">
      <c r="A77" s="119"/>
      <c r="B77" s="120"/>
      <c r="C77" s="121"/>
      <c r="D77" s="122"/>
      <c r="E77" s="113" t="s">
        <v>197</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zoomScaleNormal="100" workbookViewId="0">
      <selection activeCell="G21" sqref="G21"/>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6" t="s">
        <v>9</v>
      </c>
      <c r="B1" s="106"/>
      <c r="C1" s="141"/>
      <c r="D1" s="106"/>
      <c r="E1" s="106"/>
    </row>
    <row r="2" spans="1:5" s="2" customFormat="1" ht="15.5" x14ac:dyDescent="0.35">
      <c r="A2" s="142"/>
      <c r="B2" s="123"/>
      <c r="C2" s="124"/>
      <c r="D2" s="123"/>
      <c r="E2" s="124"/>
    </row>
    <row r="3" spans="1:5" s="2" customFormat="1" ht="15.5" x14ac:dyDescent="0.35">
      <c r="A3" s="143" t="s">
        <v>51</v>
      </c>
      <c r="B3" s="143"/>
      <c r="C3" s="144"/>
      <c r="D3" s="143"/>
      <c r="E3" s="143"/>
    </row>
    <row r="4" spans="1:5" s="2" customFormat="1" x14ac:dyDescent="0.35">
      <c r="A4" s="123"/>
      <c r="B4" s="123"/>
      <c r="C4" s="124"/>
      <c r="D4" s="123"/>
      <c r="E4" s="124"/>
    </row>
    <row r="5" spans="1:5" s="2" customFormat="1" ht="18.5" x14ac:dyDescent="0.45">
      <c r="A5" s="160" t="s">
        <v>285</v>
      </c>
      <c r="B5" s="160"/>
      <c r="C5" s="161"/>
      <c r="D5" s="160"/>
      <c r="E5" s="160"/>
    </row>
    <row r="6" spans="1:5" ht="15" thickBot="1" x14ac:dyDescent="0.4">
      <c r="A6" s="62"/>
      <c r="B6" s="62"/>
      <c r="C6" s="61"/>
      <c r="D6" s="62"/>
      <c r="E6" s="61"/>
    </row>
    <row r="7" spans="1:5" ht="30" customHeight="1" x14ac:dyDescent="0.35">
      <c r="A7" s="136"/>
      <c r="B7" s="87" t="s">
        <v>296</v>
      </c>
      <c r="C7" s="88"/>
      <c r="D7" s="87"/>
      <c r="E7" s="137"/>
    </row>
    <row r="8" spans="1:5" ht="30" customHeight="1" x14ac:dyDescent="0.35">
      <c r="A8" s="138"/>
      <c r="B8" s="139" t="s">
        <v>53</v>
      </c>
      <c r="C8" s="130" t="s">
        <v>12</v>
      </c>
      <c r="D8" s="130" t="s">
        <v>13</v>
      </c>
      <c r="E8" s="131" t="s">
        <v>54</v>
      </c>
    </row>
    <row r="9" spans="1:5" ht="50.15" customHeight="1" x14ac:dyDescent="0.35">
      <c r="A9" s="83">
        <v>1</v>
      </c>
      <c r="B9" s="84" t="s">
        <v>192</v>
      </c>
      <c r="C9" s="28" t="s">
        <v>316</v>
      </c>
      <c r="D9" s="30"/>
      <c r="E9" s="114">
        <f>IF(C9="Fully met", 1, IF(C9="Partially met",0.5, 0))</f>
        <v>1</v>
      </c>
    </row>
    <row r="10" spans="1:5" ht="50.15" customHeight="1" x14ac:dyDescent="0.35">
      <c r="A10" s="83">
        <v>2</v>
      </c>
      <c r="B10" s="84" t="s">
        <v>193</v>
      </c>
      <c r="C10" s="28" t="s">
        <v>316</v>
      </c>
      <c r="D10" s="25"/>
      <c r="E10" s="114">
        <f t="shared" ref="E10:E13" si="0">IF(C10="Fully met", 1, IF(C10="Partially met",0.5, 0))</f>
        <v>1</v>
      </c>
    </row>
    <row r="11" spans="1:5" ht="50.15" customHeight="1" x14ac:dyDescent="0.35">
      <c r="A11" s="83">
        <v>3</v>
      </c>
      <c r="B11" s="84" t="s">
        <v>194</v>
      </c>
      <c r="C11" s="28" t="s">
        <v>316</v>
      </c>
      <c r="D11" s="25"/>
      <c r="E11" s="114">
        <f t="shared" si="0"/>
        <v>1</v>
      </c>
    </row>
    <row r="12" spans="1:5" ht="50.15" customHeight="1" x14ac:dyDescent="0.35">
      <c r="A12" s="83">
        <v>4</v>
      </c>
      <c r="B12" s="84" t="s">
        <v>195</v>
      </c>
      <c r="C12" s="28" t="s">
        <v>316</v>
      </c>
      <c r="D12" s="25"/>
      <c r="E12" s="114">
        <f t="shared" si="0"/>
        <v>1</v>
      </c>
    </row>
    <row r="13" spans="1:5" ht="50.15" customHeight="1" x14ac:dyDescent="0.35">
      <c r="A13" s="83">
        <v>5</v>
      </c>
      <c r="B13" s="84" t="s">
        <v>196</v>
      </c>
      <c r="C13" s="28" t="s">
        <v>316</v>
      </c>
      <c r="D13" s="25"/>
      <c r="E13" s="114">
        <f t="shared" si="0"/>
        <v>1</v>
      </c>
    </row>
    <row r="14" spans="1:5" ht="15.5" customHeight="1" x14ac:dyDescent="0.35">
      <c r="A14" s="115"/>
      <c r="B14" s="116"/>
      <c r="C14" s="117"/>
      <c r="D14" s="118" t="s">
        <v>66</v>
      </c>
      <c r="E14" s="67">
        <f>SUM(E9:E13)</f>
        <v>5</v>
      </c>
    </row>
    <row r="15" spans="1:5" ht="15" customHeight="1" thickBot="1" x14ac:dyDescent="0.4">
      <c r="A15" s="119"/>
      <c r="B15" s="120"/>
      <c r="C15" s="121"/>
      <c r="D15" s="122"/>
      <c r="E15" s="113" t="s">
        <v>19</v>
      </c>
    </row>
    <row r="16" spans="1:5" x14ac:dyDescent="0.35">
      <c r="A16" s="62"/>
      <c r="B16" s="62"/>
      <c r="C16" s="61"/>
      <c r="D16" s="62"/>
      <c r="E16" s="61"/>
    </row>
    <row r="17" spans="1:5" ht="15" thickBot="1" x14ac:dyDescent="0.4">
      <c r="A17" s="62"/>
      <c r="B17" s="62"/>
      <c r="C17" s="61"/>
      <c r="D17" s="62"/>
      <c r="E17" s="61"/>
    </row>
    <row r="18" spans="1:5" ht="30" customHeight="1" x14ac:dyDescent="0.35">
      <c r="A18" s="136"/>
      <c r="B18" s="87" t="s">
        <v>278</v>
      </c>
      <c r="C18" s="88"/>
      <c r="D18" s="87"/>
      <c r="E18" s="137"/>
    </row>
    <row r="19" spans="1:5" ht="30" customHeight="1" x14ac:dyDescent="0.35">
      <c r="A19" s="138"/>
      <c r="B19" s="139" t="s">
        <v>53</v>
      </c>
      <c r="C19" s="130" t="s">
        <v>12</v>
      </c>
      <c r="D19" s="130" t="s">
        <v>13</v>
      </c>
      <c r="E19" s="131" t="s">
        <v>54</v>
      </c>
    </row>
    <row r="20" spans="1:5" ht="50" customHeight="1" x14ac:dyDescent="0.35">
      <c r="A20" s="157">
        <v>1</v>
      </c>
      <c r="B20" s="158" t="s">
        <v>297</v>
      </c>
      <c r="C20" s="40" t="s">
        <v>309</v>
      </c>
      <c r="D20" s="41" t="s">
        <v>313</v>
      </c>
      <c r="E20" s="155">
        <f>IF(C20="Met", 1, 0)</f>
        <v>1</v>
      </c>
    </row>
    <row r="21" spans="1:5" ht="50" customHeight="1" x14ac:dyDescent="0.35">
      <c r="A21" s="159">
        <v>2</v>
      </c>
      <c r="B21" s="158" t="s">
        <v>298</v>
      </c>
      <c r="C21" s="48" t="s">
        <v>310</v>
      </c>
      <c r="D21" s="47" t="s">
        <v>314</v>
      </c>
      <c r="E21" s="156">
        <f>IF(C21="Met", 1, 0)</f>
        <v>0</v>
      </c>
    </row>
    <row r="22" spans="1:5" ht="15.5" customHeight="1" x14ac:dyDescent="0.35">
      <c r="A22" s="115"/>
      <c r="B22" s="116"/>
      <c r="C22" s="117"/>
      <c r="D22" s="118" t="s">
        <v>66</v>
      </c>
      <c r="E22" s="67">
        <f>SUM(E20:E21)</f>
        <v>1</v>
      </c>
    </row>
    <row r="23" spans="1:5" ht="15" customHeight="1" thickBot="1" x14ac:dyDescent="0.4">
      <c r="A23" s="119"/>
      <c r="B23" s="120"/>
      <c r="C23" s="121"/>
      <c r="D23" s="122"/>
      <c r="E23" s="150" t="s">
        <v>279</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zoomScaleNormal="100" workbookViewId="0">
      <selection activeCell="H68" sqref="H68"/>
    </sheetView>
  </sheetViews>
  <sheetFormatPr defaultColWidth="8.7265625" defaultRowHeight="14.5" x14ac:dyDescent="0.35"/>
  <cols>
    <col min="1" max="1" width="25.54296875" style="2" customWidth="1"/>
    <col min="2" max="3" width="15.6328125" style="2" customWidth="1"/>
    <col min="4" max="4" width="40.54296875" style="2" customWidth="1"/>
    <col min="5" max="5" width="30.6328125" style="2" customWidth="1"/>
    <col min="6" max="16384" width="8.7265625" style="2"/>
  </cols>
  <sheetData>
    <row r="1" spans="1:5" ht="18.5" x14ac:dyDescent="0.35">
      <c r="A1" s="106" t="s">
        <v>198</v>
      </c>
      <c r="B1" s="106"/>
      <c r="C1" s="106"/>
      <c r="D1" s="106"/>
      <c r="E1" s="106"/>
    </row>
    <row r="2" spans="1:5" ht="15.5" x14ac:dyDescent="0.35">
      <c r="A2" s="192"/>
      <c r="B2" s="123"/>
      <c r="C2" s="123"/>
      <c r="D2" s="123"/>
      <c r="E2" s="123"/>
    </row>
    <row r="3" spans="1:5" ht="15" customHeight="1" x14ac:dyDescent="0.35">
      <c r="A3" s="192" t="s">
        <v>302</v>
      </c>
      <c r="B3" s="192"/>
      <c r="C3" s="192"/>
      <c r="D3" s="192"/>
      <c r="E3" s="142"/>
    </row>
    <row r="4" spans="1:5" ht="15" customHeight="1" x14ac:dyDescent="0.35">
      <c r="A4" s="142" t="s">
        <v>303</v>
      </c>
      <c r="B4" s="193"/>
      <c r="C4" s="193"/>
      <c r="D4" s="193"/>
      <c r="E4" s="142"/>
    </row>
    <row r="5" spans="1:5" ht="15" customHeight="1" x14ac:dyDescent="0.35">
      <c r="A5" s="142" t="s">
        <v>299</v>
      </c>
      <c r="B5" s="142"/>
      <c r="C5" s="142"/>
      <c r="D5" s="142"/>
      <c r="E5" s="142"/>
    </row>
    <row r="6" spans="1:5" ht="15" customHeight="1" x14ac:dyDescent="0.35">
      <c r="A6" s="142" t="s">
        <v>300</v>
      </c>
      <c r="B6" s="142"/>
      <c r="C6" s="142"/>
      <c r="D6" s="142"/>
      <c r="E6" s="142"/>
    </row>
    <row r="7" spans="1:5" ht="15" customHeight="1" x14ac:dyDescent="0.35">
      <c r="A7" s="142" t="s">
        <v>301</v>
      </c>
      <c r="B7" s="142"/>
      <c r="C7" s="142"/>
      <c r="D7" s="142"/>
      <c r="E7" s="142"/>
    </row>
    <row r="8" spans="1:5" ht="29.15" customHeight="1" thickBot="1" x14ac:dyDescent="0.4">
      <c r="A8" s="194"/>
      <c r="B8" s="123"/>
      <c r="C8" s="123"/>
      <c r="D8" s="123"/>
      <c r="E8" s="123"/>
    </row>
    <row r="9" spans="1:5" ht="30" customHeight="1" x14ac:dyDescent="0.35">
      <c r="A9" s="86" t="s">
        <v>10</v>
      </c>
      <c r="B9" s="125"/>
      <c r="C9" s="125"/>
      <c r="D9" s="127"/>
      <c r="E9" s="123"/>
    </row>
    <row r="10" spans="1:5" ht="30" customHeight="1" x14ac:dyDescent="0.35">
      <c r="A10" s="195" t="s">
        <v>199</v>
      </c>
      <c r="B10" s="196"/>
      <c r="C10" s="184" t="s">
        <v>200</v>
      </c>
      <c r="D10" s="185" t="s">
        <v>1</v>
      </c>
      <c r="E10" s="123"/>
    </row>
    <row r="11" spans="1:5" ht="25" customHeight="1" x14ac:dyDescent="0.35">
      <c r="A11" s="165" t="s">
        <v>237</v>
      </c>
      <c r="B11" s="197"/>
      <c r="C11" s="198">
        <f>'Phase 1'!E11</f>
        <v>4</v>
      </c>
      <c r="D11" s="199" t="s">
        <v>19</v>
      </c>
      <c r="E11" s="123"/>
    </row>
    <row r="12" spans="1:5" ht="25" customHeight="1" x14ac:dyDescent="0.35">
      <c r="A12" s="165" t="s">
        <v>238</v>
      </c>
      <c r="B12" s="197"/>
      <c r="C12" s="198">
        <f>'Phase 1'!E18</f>
        <v>3</v>
      </c>
      <c r="D12" s="199" t="s">
        <v>25</v>
      </c>
      <c r="E12" s="123"/>
    </row>
    <row r="13" spans="1:5" ht="25" customHeight="1" x14ac:dyDescent="0.35">
      <c r="A13" s="165" t="s">
        <v>239</v>
      </c>
      <c r="B13" s="197"/>
      <c r="C13" s="198">
        <f>'Phase 1'!E25</f>
        <v>3</v>
      </c>
      <c r="D13" s="199" t="s">
        <v>25</v>
      </c>
      <c r="E13" s="123"/>
    </row>
    <row r="14" spans="1:5" ht="25" customHeight="1" x14ac:dyDescent="0.35">
      <c r="A14" s="200" t="s">
        <v>240</v>
      </c>
      <c r="B14" s="201"/>
      <c r="C14" s="198">
        <f>'Phase 1'!E36</f>
        <v>7</v>
      </c>
      <c r="D14" s="199" t="s">
        <v>48</v>
      </c>
      <c r="E14" s="123"/>
    </row>
    <row r="15" spans="1:5" ht="25" customHeight="1" x14ac:dyDescent="0.35">
      <c r="A15" s="200" t="s">
        <v>241</v>
      </c>
      <c r="B15" s="201"/>
      <c r="C15" s="198">
        <f>'Phase 1'!E44</f>
        <v>4</v>
      </c>
      <c r="D15" s="199" t="s">
        <v>46</v>
      </c>
      <c r="E15" s="123"/>
    </row>
    <row r="16" spans="1:5" ht="25" customHeight="1" x14ac:dyDescent="0.35">
      <c r="A16" s="165" t="s">
        <v>242</v>
      </c>
      <c r="B16" s="197"/>
      <c r="C16" s="202">
        <f>'Phase 1'!E51</f>
        <v>3</v>
      </c>
      <c r="D16" s="203" t="s">
        <v>25</v>
      </c>
      <c r="E16" s="123"/>
    </row>
    <row r="17" spans="1:5" ht="25" customHeight="1" x14ac:dyDescent="0.35">
      <c r="A17" s="195"/>
      <c r="B17" s="204" t="s">
        <v>243</v>
      </c>
      <c r="C17" s="198">
        <f>'Phase 1'!B57</f>
        <v>24</v>
      </c>
      <c r="D17" s="199" t="s">
        <v>280</v>
      </c>
      <c r="E17" s="123"/>
    </row>
    <row r="18" spans="1:5" ht="25" customHeight="1" thickBot="1" x14ac:dyDescent="0.4">
      <c r="A18" s="205"/>
      <c r="B18" s="206" t="s">
        <v>2</v>
      </c>
      <c r="C18" s="207" t="str">
        <f>'Phase 1'!C59</f>
        <v>20-25 points = program moves to Phase 2</v>
      </c>
      <c r="D18" s="208"/>
      <c r="E18" s="123"/>
    </row>
    <row r="19" spans="1:5" ht="15.5" x14ac:dyDescent="0.35">
      <c r="A19" s="194"/>
      <c r="B19" s="123"/>
      <c r="C19" s="123"/>
      <c r="D19" s="123"/>
      <c r="E19" s="123"/>
    </row>
    <row r="20" spans="1:5" ht="15.5" x14ac:dyDescent="0.35">
      <c r="A20" s="194"/>
      <c r="B20" s="123"/>
      <c r="C20" s="123"/>
      <c r="D20" s="123"/>
      <c r="E20" s="123"/>
    </row>
    <row r="21" spans="1:5" ht="15.5" x14ac:dyDescent="0.35">
      <c r="A21" s="143" t="s">
        <v>51</v>
      </c>
      <c r="B21" s="143"/>
      <c r="C21" s="143"/>
      <c r="D21" s="143"/>
      <c r="E21" s="143"/>
    </row>
    <row r="22" spans="1:5" ht="15" thickBot="1" x14ac:dyDescent="0.4">
      <c r="A22" s="123"/>
      <c r="B22" s="123"/>
      <c r="C22" s="123"/>
      <c r="D22" s="123"/>
      <c r="E22" s="123"/>
    </row>
    <row r="23" spans="1:5" ht="30" customHeight="1" x14ac:dyDescent="0.35">
      <c r="A23" s="168" t="s">
        <v>0</v>
      </c>
      <c r="B23" s="169"/>
      <c r="C23" s="169"/>
      <c r="D23" s="169"/>
      <c r="E23" s="170"/>
    </row>
    <row r="24" spans="1:5" ht="25" customHeight="1" x14ac:dyDescent="0.35">
      <c r="A24" s="182" t="s">
        <v>199</v>
      </c>
      <c r="B24" s="184" t="s">
        <v>200</v>
      </c>
      <c r="C24" s="184"/>
      <c r="D24" s="184" t="s">
        <v>1</v>
      </c>
      <c r="E24" s="185" t="s">
        <v>271</v>
      </c>
    </row>
    <row r="25" spans="1:5" ht="50" customHeight="1" x14ac:dyDescent="0.35">
      <c r="A25" s="186" t="s">
        <v>201</v>
      </c>
      <c r="B25" s="190">
        <f>'Phase 2 Kindergarten'!E21</f>
        <v>11.5</v>
      </c>
      <c r="C25" s="177" t="s">
        <v>207</v>
      </c>
      <c r="D25" s="84" t="s">
        <v>244</v>
      </c>
      <c r="E25" s="54" t="s">
        <v>366</v>
      </c>
    </row>
    <row r="26" spans="1:5" ht="50" customHeight="1" x14ac:dyDescent="0.35">
      <c r="A26" s="186" t="s">
        <v>202</v>
      </c>
      <c r="B26" s="190">
        <f>'Phase 2 Kindergarten'!E49</f>
        <v>23</v>
      </c>
      <c r="C26" s="177" t="s">
        <v>208</v>
      </c>
      <c r="D26" s="84" t="s">
        <v>245</v>
      </c>
      <c r="E26" s="55" t="s">
        <v>366</v>
      </c>
    </row>
    <row r="27" spans="1:5" ht="50" customHeight="1" x14ac:dyDescent="0.35">
      <c r="A27" s="186" t="s">
        <v>203</v>
      </c>
      <c r="B27" s="130">
        <f>'Phase 2 Kindergarten'!E65</f>
        <v>10</v>
      </c>
      <c r="C27" s="177" t="s">
        <v>209</v>
      </c>
      <c r="D27" s="84" t="s">
        <v>246</v>
      </c>
      <c r="E27" s="55" t="s">
        <v>366</v>
      </c>
    </row>
    <row r="28" spans="1:5" ht="50" customHeight="1" x14ac:dyDescent="0.35">
      <c r="A28" s="186" t="s">
        <v>204</v>
      </c>
      <c r="B28" s="130">
        <f>'Phase 2 Kindergarten'!E79</f>
        <v>8</v>
      </c>
      <c r="C28" s="177" t="s">
        <v>268</v>
      </c>
      <c r="D28" s="84" t="s">
        <v>269</v>
      </c>
      <c r="E28" s="55" t="s">
        <v>366</v>
      </c>
    </row>
    <row r="29" spans="1:5" ht="25" customHeight="1" x14ac:dyDescent="0.35">
      <c r="A29" s="175"/>
      <c r="B29" s="188"/>
      <c r="C29" s="188"/>
      <c r="D29" s="181" t="s">
        <v>205</v>
      </c>
      <c r="E29" s="50" t="s">
        <v>366</v>
      </c>
    </row>
    <row r="30" spans="1:5" ht="80" customHeight="1" thickBot="1" x14ac:dyDescent="0.4">
      <c r="A30" s="174" t="s">
        <v>206</v>
      </c>
      <c r="B30" s="52"/>
      <c r="C30" s="52"/>
      <c r="D30" s="52"/>
      <c r="E30" s="53"/>
    </row>
    <row r="31" spans="1:5" ht="15" thickBot="1" x14ac:dyDescent="0.4">
      <c r="A31" s="123"/>
      <c r="B31" s="123"/>
      <c r="C31" s="123"/>
      <c r="D31" s="123"/>
      <c r="E31" s="123"/>
    </row>
    <row r="32" spans="1:5" ht="30" customHeight="1" x14ac:dyDescent="0.35">
      <c r="A32" s="168" t="s">
        <v>111</v>
      </c>
      <c r="B32" s="169"/>
      <c r="C32" s="169"/>
      <c r="D32" s="169"/>
      <c r="E32" s="170"/>
    </row>
    <row r="33" spans="1:5" ht="25" customHeight="1" x14ac:dyDescent="0.35">
      <c r="A33" s="182" t="s">
        <v>199</v>
      </c>
      <c r="B33" s="184" t="s">
        <v>200</v>
      </c>
      <c r="C33" s="184"/>
      <c r="D33" s="184" t="s">
        <v>1</v>
      </c>
      <c r="E33" s="185" t="s">
        <v>271</v>
      </c>
    </row>
    <row r="34" spans="1:5" ht="50" customHeight="1" x14ac:dyDescent="0.35">
      <c r="A34" s="186" t="s">
        <v>201</v>
      </c>
      <c r="B34" s="190">
        <f>'Phase 2 First Grade'!E20</f>
        <v>10.5</v>
      </c>
      <c r="C34" s="177" t="s">
        <v>209</v>
      </c>
      <c r="D34" s="84" t="s">
        <v>247</v>
      </c>
      <c r="E34" s="55" t="s">
        <v>366</v>
      </c>
    </row>
    <row r="35" spans="1:5" ht="50" customHeight="1" x14ac:dyDescent="0.35">
      <c r="A35" s="186" t="s">
        <v>202</v>
      </c>
      <c r="B35" s="190">
        <f>'Phase 2 First Grade'!E43</f>
        <v>17.5</v>
      </c>
      <c r="C35" s="177" t="s">
        <v>210</v>
      </c>
      <c r="D35" s="84" t="s">
        <v>249</v>
      </c>
      <c r="E35" s="55" t="s">
        <v>366</v>
      </c>
    </row>
    <row r="36" spans="1:5" ht="50" customHeight="1" x14ac:dyDescent="0.35">
      <c r="A36" s="186" t="s">
        <v>203</v>
      </c>
      <c r="B36" s="130">
        <f>'Phase 2 First Grade'!E58</f>
        <v>9</v>
      </c>
      <c r="C36" s="177" t="s">
        <v>211</v>
      </c>
      <c r="D36" s="84" t="s">
        <v>258</v>
      </c>
      <c r="E36" s="55" t="s">
        <v>366</v>
      </c>
    </row>
    <row r="37" spans="1:5" ht="50" customHeight="1" x14ac:dyDescent="0.35">
      <c r="A37" s="186" t="s">
        <v>212</v>
      </c>
      <c r="B37" s="130">
        <f>'Phase 2 First Grade'!E69</f>
        <v>5.5</v>
      </c>
      <c r="C37" s="177" t="s">
        <v>214</v>
      </c>
      <c r="D37" s="84" t="s">
        <v>248</v>
      </c>
      <c r="E37" s="55" t="s">
        <v>366</v>
      </c>
    </row>
    <row r="38" spans="1:5" ht="50" customHeight="1" x14ac:dyDescent="0.35">
      <c r="A38" s="186" t="s">
        <v>213</v>
      </c>
      <c r="B38" s="130">
        <f>'Phase 2 First Grade'!E87</f>
        <v>12.5</v>
      </c>
      <c r="C38" s="177" t="s">
        <v>219</v>
      </c>
      <c r="D38" s="84" t="s">
        <v>270</v>
      </c>
      <c r="E38" s="55" t="s">
        <v>366</v>
      </c>
    </row>
    <row r="39" spans="1:5" ht="25" customHeight="1" x14ac:dyDescent="0.35">
      <c r="A39" s="175"/>
      <c r="B39" s="188"/>
      <c r="C39" s="188"/>
      <c r="D39" s="191" t="s">
        <v>205</v>
      </c>
      <c r="E39" s="50" t="s">
        <v>366</v>
      </c>
    </row>
    <row r="40" spans="1:5" ht="80" customHeight="1" thickBot="1" x14ac:dyDescent="0.4">
      <c r="A40" s="189" t="s">
        <v>206</v>
      </c>
      <c r="B40" s="52"/>
      <c r="C40" s="52"/>
      <c r="D40" s="52"/>
      <c r="E40" s="53"/>
    </row>
    <row r="41" spans="1:5" ht="15" thickBot="1" x14ac:dyDescent="0.4">
      <c r="A41" s="123"/>
      <c r="B41" s="123"/>
      <c r="C41" s="123"/>
      <c r="D41" s="123"/>
      <c r="E41" s="123"/>
    </row>
    <row r="42" spans="1:5" ht="30" customHeight="1" x14ac:dyDescent="0.35">
      <c r="A42" s="168" t="s">
        <v>144</v>
      </c>
      <c r="B42" s="169"/>
      <c r="C42" s="169"/>
      <c r="D42" s="169"/>
      <c r="E42" s="170"/>
    </row>
    <row r="43" spans="1:5" ht="25" customHeight="1" x14ac:dyDescent="0.35">
      <c r="A43" s="182" t="s">
        <v>199</v>
      </c>
      <c r="B43" s="184" t="s">
        <v>200</v>
      </c>
      <c r="C43" s="184"/>
      <c r="D43" s="184" t="s">
        <v>1</v>
      </c>
      <c r="E43" s="185" t="s">
        <v>271</v>
      </c>
    </row>
    <row r="44" spans="1:5" ht="50" customHeight="1" x14ac:dyDescent="0.35">
      <c r="A44" s="186" t="s">
        <v>215</v>
      </c>
      <c r="B44" s="130">
        <f>'Phase 2 Second Grade'!E27</f>
        <v>17.5</v>
      </c>
      <c r="C44" s="177" t="s">
        <v>210</v>
      </c>
      <c r="D44" s="84" t="s">
        <v>249</v>
      </c>
      <c r="E44" s="55" t="s">
        <v>366</v>
      </c>
    </row>
    <row r="45" spans="1:5" ht="50" customHeight="1" x14ac:dyDescent="0.35">
      <c r="A45" s="186" t="s">
        <v>216</v>
      </c>
      <c r="B45" s="130">
        <f>'Phase 2 Second Grade'!E45</f>
        <v>12</v>
      </c>
      <c r="C45" s="177" t="s">
        <v>219</v>
      </c>
      <c r="D45" s="84" t="s">
        <v>259</v>
      </c>
      <c r="E45" s="55" t="s">
        <v>366</v>
      </c>
    </row>
    <row r="46" spans="1:5" ht="50" customHeight="1" x14ac:dyDescent="0.35">
      <c r="A46" s="186" t="s">
        <v>217</v>
      </c>
      <c r="B46" s="130">
        <f>'Phase 2 Second Grade'!E56</f>
        <v>5</v>
      </c>
      <c r="C46" s="177" t="s">
        <v>214</v>
      </c>
      <c r="D46" s="84" t="s">
        <v>248</v>
      </c>
      <c r="E46" s="55" t="s">
        <v>366</v>
      </c>
    </row>
    <row r="47" spans="1:5" ht="50" customHeight="1" x14ac:dyDescent="0.35">
      <c r="A47" s="187" t="s">
        <v>218</v>
      </c>
      <c r="B47" s="130">
        <f>'Phase 2 Second Grade'!E73</f>
        <v>11</v>
      </c>
      <c r="C47" s="177" t="s">
        <v>207</v>
      </c>
      <c r="D47" s="84" t="s">
        <v>244</v>
      </c>
      <c r="E47" s="55" t="s">
        <v>366</v>
      </c>
    </row>
    <row r="48" spans="1:5" ht="25" customHeight="1" x14ac:dyDescent="0.35">
      <c r="A48" s="175"/>
      <c r="B48" s="188"/>
      <c r="C48" s="188"/>
      <c r="D48" s="181" t="s">
        <v>205</v>
      </c>
      <c r="E48" s="50" t="s">
        <v>366</v>
      </c>
    </row>
    <row r="49" spans="1:5" ht="80" customHeight="1" thickBot="1" x14ac:dyDescent="0.4">
      <c r="A49" s="174" t="s">
        <v>206</v>
      </c>
      <c r="B49" s="52"/>
      <c r="C49" s="52"/>
      <c r="D49" s="52"/>
      <c r="E49" s="53"/>
    </row>
    <row r="50" spans="1:5" ht="14.5" customHeight="1" thickBot="1" x14ac:dyDescent="0.4">
      <c r="A50" s="123"/>
      <c r="B50" s="123"/>
      <c r="C50" s="123"/>
      <c r="D50" s="123"/>
      <c r="E50" s="123"/>
    </row>
    <row r="51" spans="1:5" ht="30" customHeight="1" x14ac:dyDescent="0.35">
      <c r="A51" s="168" t="s">
        <v>145</v>
      </c>
      <c r="B51" s="169"/>
      <c r="C51" s="169"/>
      <c r="D51" s="169"/>
      <c r="E51" s="170"/>
    </row>
    <row r="52" spans="1:5" ht="25" customHeight="1" x14ac:dyDescent="0.35">
      <c r="A52" s="182" t="s">
        <v>199</v>
      </c>
      <c r="B52" s="183" t="s">
        <v>200</v>
      </c>
      <c r="C52" s="183"/>
      <c r="D52" s="184" t="s">
        <v>1</v>
      </c>
      <c r="E52" s="185" t="s">
        <v>271</v>
      </c>
    </row>
    <row r="53" spans="1:5" ht="50" customHeight="1" x14ac:dyDescent="0.35">
      <c r="A53" s="175" t="s">
        <v>215</v>
      </c>
      <c r="B53" s="176">
        <f>'Phase 2 Third Grade'!E27</f>
        <v>13</v>
      </c>
      <c r="C53" s="177" t="s">
        <v>210</v>
      </c>
      <c r="D53" s="178" t="s">
        <v>250</v>
      </c>
      <c r="E53" s="55" t="s">
        <v>367</v>
      </c>
    </row>
    <row r="54" spans="1:5" ht="50" customHeight="1" x14ac:dyDescent="0.35">
      <c r="A54" s="175" t="s">
        <v>216</v>
      </c>
      <c r="B54" s="176">
        <f>'Phase 2 Third Grade'!E46</f>
        <v>12</v>
      </c>
      <c r="C54" s="179" t="s">
        <v>221</v>
      </c>
      <c r="D54" s="178" t="s">
        <v>251</v>
      </c>
      <c r="E54" s="55" t="s">
        <v>366</v>
      </c>
    </row>
    <row r="55" spans="1:5" ht="50" customHeight="1" x14ac:dyDescent="0.35">
      <c r="A55" s="175" t="s">
        <v>220</v>
      </c>
      <c r="B55" s="176">
        <f>'Phase 2 Third Grade'!E57</f>
        <v>2.5</v>
      </c>
      <c r="C55" s="179" t="s">
        <v>214</v>
      </c>
      <c r="D55" s="178" t="s">
        <v>248</v>
      </c>
      <c r="E55" s="55" t="s">
        <v>368</v>
      </c>
    </row>
    <row r="56" spans="1:5" ht="50" customHeight="1" x14ac:dyDescent="0.35">
      <c r="A56" s="175" t="s">
        <v>218</v>
      </c>
      <c r="B56" s="130">
        <f>'Phase 2 Third Grade'!E76</f>
        <v>11.5</v>
      </c>
      <c r="C56" s="179" t="s">
        <v>221</v>
      </c>
      <c r="D56" s="178" t="s">
        <v>252</v>
      </c>
      <c r="E56" s="55" t="s">
        <v>366</v>
      </c>
    </row>
    <row r="57" spans="1:5" ht="25" customHeight="1" x14ac:dyDescent="0.35">
      <c r="A57" s="175"/>
      <c r="B57" s="180"/>
      <c r="C57" s="180"/>
      <c r="D57" s="181" t="s">
        <v>205</v>
      </c>
      <c r="E57" s="31" t="s">
        <v>368</v>
      </c>
    </row>
    <row r="58" spans="1:5" ht="80" customHeight="1" thickBot="1" x14ac:dyDescent="0.4">
      <c r="A58" s="174" t="s">
        <v>206</v>
      </c>
      <c r="B58" s="52"/>
      <c r="C58" s="52"/>
      <c r="D58" s="52" t="s">
        <v>369</v>
      </c>
      <c r="E58" s="53"/>
    </row>
    <row r="59" spans="1:5" ht="15" thickBot="1" x14ac:dyDescent="0.4">
      <c r="A59" s="123"/>
      <c r="B59" s="123"/>
      <c r="C59" s="123"/>
      <c r="D59" s="123"/>
      <c r="E59" s="123"/>
    </row>
    <row r="60" spans="1:5" ht="30" customHeight="1" x14ac:dyDescent="0.35">
      <c r="A60" s="168" t="s">
        <v>191</v>
      </c>
      <c r="B60" s="169"/>
      <c r="C60" s="169"/>
      <c r="D60" s="169"/>
      <c r="E60" s="170"/>
    </row>
    <row r="61" spans="1:5" ht="25" customHeight="1" x14ac:dyDescent="0.35">
      <c r="A61" s="171" t="s">
        <v>199</v>
      </c>
      <c r="B61" s="172" t="s">
        <v>200</v>
      </c>
      <c r="C61" s="172"/>
      <c r="D61" s="172" t="s">
        <v>1</v>
      </c>
      <c r="E61" s="173" t="s">
        <v>271</v>
      </c>
    </row>
    <row r="62" spans="1:5" ht="50" customHeight="1" x14ac:dyDescent="0.35">
      <c r="A62" s="163" t="s">
        <v>191</v>
      </c>
      <c r="B62" s="130">
        <f>'Usability, Professional Dev.'!E14</f>
        <v>5</v>
      </c>
      <c r="C62" s="164" t="s">
        <v>222</v>
      </c>
      <c r="D62" s="148" t="s">
        <v>253</v>
      </c>
      <c r="E62" s="54" t="s">
        <v>366</v>
      </c>
    </row>
    <row r="63" spans="1:5" ht="25" customHeight="1" x14ac:dyDescent="0.35">
      <c r="A63" s="165"/>
      <c r="B63" s="166"/>
      <c r="C63" s="166"/>
      <c r="D63" s="167" t="s">
        <v>66</v>
      </c>
      <c r="E63" s="49" t="s">
        <v>366</v>
      </c>
    </row>
    <row r="64" spans="1:5" ht="80" customHeight="1" thickBot="1" x14ac:dyDescent="0.4">
      <c r="A64" s="162" t="s">
        <v>206</v>
      </c>
      <c r="B64" s="58"/>
      <c r="C64" s="58"/>
      <c r="D64" s="58"/>
      <c r="E64" s="59"/>
    </row>
    <row r="65" spans="1:5" ht="15" thickBot="1" x14ac:dyDescent="0.4">
      <c r="A65" s="123"/>
      <c r="B65" s="123"/>
      <c r="C65" s="123"/>
      <c r="D65" s="123"/>
      <c r="E65" s="123"/>
    </row>
    <row r="66" spans="1:5" ht="30" customHeight="1" x14ac:dyDescent="0.35">
      <c r="A66" s="168" t="s">
        <v>277</v>
      </c>
      <c r="B66" s="169"/>
      <c r="C66" s="169"/>
      <c r="D66" s="169"/>
      <c r="E66" s="170"/>
    </row>
    <row r="67" spans="1:5" ht="74" customHeight="1" x14ac:dyDescent="0.35">
      <c r="A67" s="171" t="s">
        <v>199</v>
      </c>
      <c r="B67" s="172" t="s">
        <v>200</v>
      </c>
      <c r="C67" s="172"/>
      <c r="D67" s="172" t="s">
        <v>287</v>
      </c>
      <c r="E67" s="173" t="s">
        <v>271</v>
      </c>
    </row>
    <row r="68" spans="1:5" ht="50" customHeight="1" x14ac:dyDescent="0.35">
      <c r="A68" s="163" t="s">
        <v>283</v>
      </c>
      <c r="B68" s="130">
        <f>'Usability, Professional Dev.'!E22</f>
        <v>1</v>
      </c>
      <c r="C68" s="164" t="s">
        <v>284</v>
      </c>
      <c r="D68" s="148" t="s">
        <v>286</v>
      </c>
      <c r="E68" s="54"/>
    </row>
    <row r="69" spans="1:5" ht="30" customHeight="1" x14ac:dyDescent="0.35">
      <c r="A69" s="165"/>
      <c r="B69" s="166"/>
      <c r="C69" s="166"/>
      <c r="D69" s="167" t="s">
        <v>66</v>
      </c>
      <c r="E69" s="49" t="s">
        <v>368</v>
      </c>
    </row>
    <row r="70" spans="1:5" ht="80" customHeight="1" thickBot="1" x14ac:dyDescent="0.4">
      <c r="A70" s="162" t="s">
        <v>206</v>
      </c>
      <c r="B70" s="58"/>
      <c r="C70" s="58"/>
      <c r="D70" s="58"/>
      <c r="E70" s="59"/>
    </row>
  </sheetData>
  <sheetProtection algorithmName="SHA-512" hashValue="pn4gUzQ1rE849xAoh2gFiutD/T+I4ww8DgPk8IGy2TxMaXVA8SQ3Tuk1Bafc1aM1SMtWRGTmU8xve8osJ2ZuVg==" saltValue="yN3JLsPflxRhQH0yZqCCK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A2AF86C6C2624A81137F403A209C99" ma:contentTypeVersion="7" ma:contentTypeDescription="Create a new document." ma:contentTypeScope="" ma:versionID="d9ce65f5d9c5782cc26d3af67712342e">
  <xsd:schema xmlns:xsd="http://www.w3.org/2001/XMLSchema" xmlns:xs="http://www.w3.org/2001/XMLSchema" xmlns:p="http://schemas.microsoft.com/office/2006/metadata/properties" xmlns:ns3="2cf7f913-0afe-400a-862b-5c5ca42eb236" xmlns:ns4="c8c7c391-ceb4-4abb-8d37-325305ce56a4" targetNamespace="http://schemas.microsoft.com/office/2006/metadata/properties" ma:root="true" ma:fieldsID="7c4d9d4846c8c55336260e28e7496d22" ns3:_="" ns4:_="">
    <xsd:import namespace="2cf7f913-0afe-400a-862b-5c5ca42eb236"/>
    <xsd:import namespace="c8c7c391-ceb4-4abb-8d37-325305ce56a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f7f913-0afe-400a-862b-5c5ca42eb2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c7c391-ceb4-4abb-8d37-325305ce56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72AF8E-F781-453C-BEED-973D8FBC9987}">
  <ds:schemaRefs>
    <ds:schemaRef ds:uri="http://purl.org/dc/terms/"/>
    <ds:schemaRef ds:uri="http://schemas.openxmlformats.org/package/2006/metadata/core-properties"/>
    <ds:schemaRef ds:uri="c8c7c391-ceb4-4abb-8d37-325305ce56a4"/>
    <ds:schemaRef ds:uri="http://www.w3.org/XML/1998/namespace"/>
    <ds:schemaRef ds:uri="http://purl.org/dc/elements/1.1/"/>
    <ds:schemaRef ds:uri="http://schemas.microsoft.com/office/2006/documentManagement/types"/>
    <ds:schemaRef ds:uri="2cf7f913-0afe-400a-862b-5c5ca42eb236"/>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18366C3-8EDF-417B-AE31-153C2BBA64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f7f913-0afe-400a-862b-5c5ca42eb236"/>
    <ds:schemaRef ds:uri="c8c7c391-ceb4-4abb-8d37-325305ce5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BB5E2B-4DB4-4E58-9FD4-2732D1AA57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Calzadillas, Marisa</cp:lastModifiedBy>
  <cp:lastPrinted>2020-04-03T20:11:48Z</cp:lastPrinted>
  <dcterms:created xsi:type="dcterms:W3CDTF">2020-01-29T22:20:11Z</dcterms:created>
  <dcterms:modified xsi:type="dcterms:W3CDTF">2020-06-24T15:31:59Z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0x010100B6A2AF86C6C2624A81137F403A209C99</vt:lpwstr>
  </property>
</Properties>
</file>