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cdecolorado.sharepoint.com/sites/READActImplementationProjects/Shared Documents/Professional Development Reviews/2025 Administrator Training Advisory List Review1/5) Admin Training Rubric 2025/"/>
    </mc:Choice>
  </mc:AlternateContent>
  <xr:revisionPtr revIDLastSave="0" documentId="8_{7021AA90-F169-4B1D-8C29-E9E0710E4D64}" xr6:coauthVersionLast="47" xr6:coauthVersionMax="47" xr10:uidLastSave="{00000000-0000-0000-0000-000000000000}"/>
  <workbookProtection workbookAlgorithmName="SHA-512" workbookHashValue="aZbyRjNz30/8lYd6n1KtcVFqZ/I036OQfbZWoskNHM5+z3I3jICG9B4ZioIlSx3TczOfDcMZ1ZHNYHMK7zSjOA==" workbookSaltValue="ev5VA9m4133hZLDkMwh/7w==" workbookSpinCount="100000" lockStructure="1"/>
  <bookViews>
    <workbookView xWindow="28680" yWindow="-1725" windowWidth="29040" windowHeight="17640" firstSheet="1" activeTab="1" xr2:uid="{626D0E5E-9555-4AE3-9344-80DC0E36A7EC}"/>
  </bookViews>
  <sheets>
    <sheet name="Introduction &amp; Rating Scale" sheetId="5" r:id="rId1"/>
    <sheet name="Statute Requirements" sheetId="8" r:id="rId2"/>
    <sheet name="Phase 1" sheetId="6" r:id="rId3"/>
    <sheet name="Phase 2-Principal Standards" sheetId="12" r:id="rId4"/>
    <sheet name="Phase 2-Teacher Standards" sheetId="9" r:id="rId5"/>
    <sheet name="Usability" sheetId="7" r:id="rId6"/>
    <sheet name="Ratings Summary" sheetId="10" r:id="rId7"/>
    <sheet name="Final Summary"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8" l="1"/>
  <c r="B13" i="11"/>
  <c r="B31" i="10" a="1"/>
  <c r="B31" i="10" s="1"/>
  <c r="D139" i="9"/>
  <c r="D140" i="9"/>
  <c r="D138" i="9"/>
  <c r="D129" i="9"/>
  <c r="D130" i="9"/>
  <c r="D128" i="9"/>
  <c r="D125" i="9"/>
  <c r="D126" i="9"/>
  <c r="D124" i="9"/>
  <c r="D122" i="9"/>
  <c r="D121" i="9"/>
  <c r="D114" i="9"/>
  <c r="D115" i="9"/>
  <c r="D113" i="9"/>
  <c r="D111" i="9"/>
  <c r="D110" i="9"/>
  <c r="D99" i="9"/>
  <c r="D100" i="9"/>
  <c r="D101" i="9"/>
  <c r="D102" i="9"/>
  <c r="D103" i="9"/>
  <c r="D98" i="9"/>
  <c r="D92" i="9"/>
  <c r="D89" i="9"/>
  <c r="D83" i="9"/>
  <c r="D84" i="9"/>
  <c r="D85" i="9"/>
  <c r="D86" i="9"/>
  <c r="D82" i="9"/>
  <c r="D70" i="9"/>
  <c r="D71" i="9"/>
  <c r="D72" i="9"/>
  <c r="D73" i="9"/>
  <c r="D74" i="9"/>
  <c r="D75" i="9"/>
  <c r="D76" i="9"/>
  <c r="D69" i="9"/>
  <c r="D63" i="9"/>
  <c r="D64" i="9"/>
  <c r="D62" i="9"/>
  <c r="D56" i="9"/>
  <c r="D57" i="9"/>
  <c r="D58" i="9"/>
  <c r="D59" i="9"/>
  <c r="D55" i="9"/>
  <c r="D49" i="9"/>
  <c r="D42" i="9"/>
  <c r="D43" i="9"/>
  <c r="D44" i="9"/>
  <c r="D45" i="9"/>
  <c r="D46" i="9"/>
  <c r="D41" i="9"/>
  <c r="D27" i="9"/>
  <c r="D28" i="9"/>
  <c r="D29" i="9"/>
  <c r="D30" i="9"/>
  <c r="D31" i="9"/>
  <c r="D32" i="9"/>
  <c r="D33" i="9"/>
  <c r="D34" i="9"/>
  <c r="D35" i="9"/>
  <c r="D26" i="9"/>
  <c r="D15" i="9"/>
  <c r="D16" i="9"/>
  <c r="D17" i="9"/>
  <c r="D18" i="9"/>
  <c r="D19" i="9"/>
  <c r="D20" i="9"/>
  <c r="D21" i="9"/>
  <c r="D14" i="9"/>
  <c r="D5" i="9"/>
  <c r="D6" i="9"/>
  <c r="D7" i="9"/>
  <c r="D8" i="9"/>
  <c r="D4" i="9"/>
  <c r="E25" i="6"/>
  <c r="E24" i="6"/>
  <c r="E23" i="6"/>
  <c r="E22" i="6"/>
  <c r="E21" i="6"/>
  <c r="D7" i="7"/>
  <c r="D8" i="7"/>
  <c r="D131" i="9" l="1"/>
  <c r="B37" i="10" s="1"/>
  <c r="D116" i="9"/>
  <c r="B30" i="10" s="1"/>
  <c r="D104" i="9"/>
  <c r="B29" i="10" s="1"/>
  <c r="D93" i="9"/>
  <c r="B28" i="10" s="1"/>
  <c r="D77" i="9"/>
  <c r="B27" i="10" s="1"/>
  <c r="D65" i="9"/>
  <c r="B26" i="10" s="1"/>
  <c r="D50" i="9"/>
  <c r="B25" i="10" s="1"/>
  <c r="D36" i="9"/>
  <c r="B24" i="10" s="1"/>
  <c r="D22" i="9"/>
  <c r="B23" i="10" s="1"/>
  <c r="D9" i="9"/>
  <c r="C24" i="6"/>
  <c r="D8" i="8"/>
  <c r="D24" i="6" s="1"/>
  <c r="D30" i="12"/>
  <c r="D29" i="12"/>
  <c r="D28" i="12"/>
  <c r="D22" i="12"/>
  <c r="D21" i="12"/>
  <c r="D16" i="12"/>
  <c r="D15" i="12"/>
  <c r="D14" i="12"/>
  <c r="D13" i="12"/>
  <c r="D12" i="12"/>
  <c r="D6" i="12"/>
  <c r="D5" i="12"/>
  <c r="D4" i="12"/>
  <c r="B11" i="11"/>
  <c r="D9" i="10"/>
  <c r="B12" i="11" s="1"/>
  <c r="D8" i="10"/>
  <c r="D7" i="10"/>
  <c r="D5" i="7"/>
  <c r="D6" i="7"/>
  <c r="D9" i="7"/>
  <c r="D4" i="7"/>
  <c r="C25" i="6"/>
  <c r="C23" i="6"/>
  <c r="C22" i="6"/>
  <c r="C21" i="6"/>
  <c r="D5" i="8"/>
  <c r="D21" i="6" s="1"/>
  <c r="D6" i="8"/>
  <c r="D22" i="6" s="1"/>
  <c r="D7" i="8"/>
  <c r="D25" i="6"/>
  <c r="D35" i="6"/>
  <c r="D36" i="6"/>
  <c r="D37" i="6" s="1"/>
  <c r="D34" i="6"/>
  <c r="D29" i="6"/>
  <c r="D31" i="6" s="1"/>
  <c r="D30" i="6"/>
  <c r="D14" i="6"/>
  <c r="D15" i="6"/>
  <c r="D16" i="6"/>
  <c r="D17" i="6"/>
  <c r="D13" i="6"/>
  <c r="D11" i="6"/>
  <c r="D12" i="6"/>
  <c r="D10" i="6"/>
  <c r="D4" i="6"/>
  <c r="D5" i="6"/>
  <c r="D6" i="6"/>
  <c r="D23" i="6"/>
  <c r="D18" i="6"/>
  <c r="D10" i="7" l="1"/>
  <c r="B38" i="10" s="1"/>
  <c r="B14" i="11" s="1"/>
  <c r="D31" i="12"/>
  <c r="B16" i="10" s="1"/>
  <c r="D23" i="12"/>
  <c r="B15" i="10" s="1"/>
  <c r="D17" i="12"/>
  <c r="B14" i="10" s="1"/>
  <c r="D7" i="12"/>
  <c r="B13" i="10" s="1"/>
  <c r="D7" i="6"/>
  <c r="D26" i="6"/>
  <c r="B22" i="10"/>
  <c r="C43" i="6" l="1"/>
  <c r="C8"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<sst xmlns="http://schemas.openxmlformats.org/spreadsheetml/2006/main" count="383" uniqueCount="252">
  <si>
    <t>READ Act</t>
  </si>
  <si>
    <t>Request for Advisory List Submissions</t>
  </si>
  <si>
    <t>Professional Development Review</t>
  </si>
  <si>
    <t>Evidence-Based Administrator Training Rubric</t>
  </si>
  <si>
    <t>2025 Review Cycle</t>
  </si>
  <si>
    <r>
      <rPr>
        <sz val="11"/>
        <color rgb="FF000000"/>
        <rFont val="Calibri"/>
        <family val="2"/>
      </rPr>
      <t xml:space="preserve">The Colorado Reading to Ensure Academic Development Act (READ Act) requires the Colorado Department of Education to create an advisory list of professional development programs that are related to addressing significant reading deficiencies and to applying  evidence-based intervention instruction and strategies, in addition to programs related to scientifically based and evidence-based training in teaching reading  (C.R.S. 22-7-1209).  The professional development review process to create an advisory list involves the use of rubrics to evaluate professional development for evidence-based training in teaching reading and administrator training.
The professional development for evidence-based training in teaching reading for administrators must meet </t>
    </r>
    <r>
      <rPr>
        <u/>
        <sz val="11"/>
        <color rgb="FF000000"/>
        <rFont val="Calibri"/>
        <family val="2"/>
      </rPr>
      <t>all</t>
    </r>
    <r>
      <rPr>
        <sz val="11"/>
        <color rgb="FF000000"/>
        <rFont val="Calibri"/>
        <family val="2"/>
      </rPr>
      <t xml:space="preserve"> the minimum statute requirements listed  below to move forward for review.  If the professional development does not meet the minimum statute requirements, the review will be stopped and the vendor will be notified that the professional development has not met the requirements to be approved for the </t>
    </r>
    <r>
      <rPr>
        <i/>
        <sz val="11"/>
        <color rgb="FF000000"/>
        <rFont val="Calibri"/>
        <family val="2"/>
      </rPr>
      <t xml:space="preserve">Colorado Department of Education Advisory List for Professional Development.
</t>
    </r>
    <r>
      <rPr>
        <sz val="11"/>
        <color rgb="FF000000"/>
        <rFont val="Calibri"/>
        <family val="2"/>
      </rPr>
      <t xml:space="preserve">
</t>
    </r>
    <r>
      <rPr>
        <sz val="11"/>
        <color rgb="FFFF0000"/>
        <rFont val="Calibri"/>
        <family val="2"/>
      </rPr>
      <t>(Rubric on next tab)</t>
    </r>
  </si>
  <si>
    <t>If the professional development meets the minimum statute requirements above, the professional development will be reviewed utilizing a rubric designed in two phases. In Phase 1, expert reviewers will evaluate professional development on the key elements and features of scientifically-based reading instruction and best practices in professional learning  including:
• research alignment and effectiveness
• elements of effective professional development
• related elements
Professional development that meets criteria in Phase 1 of the rubric will move on to Phase 2.  Phase 2 review involves evaluating the extent to which professional development implement effective instructional practices for teaching the essential early literacy skills including but not limited to those addressed in the Colorado Principal Literacy Standards 1 CCR 301-92 13.01(D) and the educator preparation literacy standards in the Colorado Elementary Education Endorsement (Grades K-6) Standards 1 CCR 301-101.
Phase 1 and Phase 2 of the rubric are broken down into sections. Professional development programs that meet the criteria in Phase 1 will move forward to Phase 2.  Each section in Phase 2 has a minimum threshold for points that must be reached in order to receive credit for the section.  All sections must meet the minimum point requirements in Phase 2 of the review in order to be considered for the advisory list of professional development programs.</t>
  </si>
  <si>
    <r>
      <rPr>
        <sz val="11"/>
        <color rgb="FF000000"/>
        <rFont val="Calibri"/>
        <family val="2"/>
      </rPr>
      <t xml:space="preserve">Criteria shaded gray are required elements; they must receive a score of “Met” in order to receive points, and they must be “met” in order to pass the section. 
Individual criterion is  scored using the following rating scale:
</t>
    </r>
    <r>
      <rPr>
        <b/>
        <sz val="11"/>
        <color rgb="FF000000"/>
        <rFont val="Calibri"/>
        <family val="2"/>
      </rPr>
      <t xml:space="preserve">Fully Met or Met = 2 points
</t>
    </r>
    <r>
      <rPr>
        <sz val="11"/>
        <color rgb="FF000000"/>
        <rFont val="Calibri"/>
        <family val="2"/>
      </rPr>
      <t xml:space="preserve">Items marked as Fully Met should have evidence of all components of the criteria throughout the program. Reviewers are encouraged to note evidence and feedback for the publisher.
</t>
    </r>
    <r>
      <rPr>
        <b/>
        <sz val="11"/>
        <color rgb="FF000000"/>
        <rFont val="Calibri"/>
        <family val="2"/>
      </rPr>
      <t xml:space="preserve">Partially Met = 1 point
</t>
    </r>
    <r>
      <rPr>
        <sz val="11"/>
        <color rgb="FF000000"/>
        <rFont val="Calibri"/>
        <family val="2"/>
      </rPr>
      <t xml:space="preserve">Items should be marked as Partially Met when some aspect of the criteria is met but others are not, and/or the criteria is met in one part of the program but not met in others.  Reviewers are encouraged to note evidence and feedback for the publisher.
</t>
    </r>
    <r>
      <rPr>
        <b/>
        <sz val="11"/>
        <color rgb="FF000000"/>
        <rFont val="Calibri"/>
        <family val="2"/>
      </rPr>
      <t xml:space="preserve">Not Met = 0 points
</t>
    </r>
    <r>
      <rPr>
        <sz val="11"/>
        <color rgb="FF000000"/>
        <rFont val="Calibri"/>
        <family val="2"/>
      </rPr>
      <t xml:space="preserve">Items are marked as Not Met when no evidence of the criteria could be found in the program materials submitted by the publisher, or when there is evidence of a practice that is contrary to the criteria. Reviewers should note feedback for the publisher.
</t>
    </r>
  </si>
  <si>
    <t>Minimum Statute and State Board Rule Requirements</t>
  </si>
  <si>
    <t>Criteria: To move forward, all components below must be marked as “Met”.</t>
  </si>
  <si>
    <t xml:space="preserve">
</t>
  </si>
  <si>
    <r>
      <t xml:space="preserve">Minimum Statute and Rule Requirements
</t>
    </r>
    <r>
      <rPr>
        <i/>
        <sz val="10"/>
        <color rgb="FFFFFFFF"/>
        <rFont val="Calibri"/>
        <family val="2"/>
        <scheme val="minor"/>
      </rPr>
      <t>The professional development must meet all minimum statute and rule requirements to move forward with the review.</t>
    </r>
  </si>
  <si>
    <t>Rating</t>
  </si>
  <si>
    <t>Score</t>
  </si>
  <si>
    <t>Evidence/Feedback</t>
  </si>
  <si>
    <t>Includes a minimum of 20 hours for administrators who have not taken a CDE approved course for K-3 or K-12 Reading or a minimum of 5 hours (1 CCR 301-92, 13.01(C)) for administrators who have taken a CDE approved course for K-3 or K-12 Reading.</t>
  </si>
  <si>
    <r>
      <t xml:space="preserve">Includes rigorous evaluations of learning throughout the course. </t>
    </r>
    <r>
      <rPr>
        <i/>
        <sz val="12"/>
        <color rgb="FF000000"/>
        <rFont val="Calibri"/>
        <family val="2"/>
        <scheme val="minor"/>
      </rPr>
      <t>(e.g., true/false, multiple choice, short answer, essay, etc.) </t>
    </r>
  </si>
  <si>
    <t>Includes a rigorous end of course assessment. </t>
  </si>
  <si>
    <r>
      <t xml:space="preserve">Includes process for documentation of successful completion of the course and end of course assessment </t>
    </r>
    <r>
      <rPr>
        <i/>
        <sz val="12"/>
        <color rgb="FF000000"/>
        <rFont val="Calibri"/>
        <family val="2"/>
        <scheme val="minor"/>
      </rPr>
      <t>(e.g., certificate, data pull, etc.) </t>
    </r>
  </si>
  <si>
    <r>
      <t xml:space="preserve">Addresses </t>
    </r>
    <r>
      <rPr>
        <u/>
        <sz val="12"/>
        <color rgb="FF000000"/>
        <rFont val="Calibri"/>
        <family val="2"/>
        <scheme val="minor"/>
      </rPr>
      <t>all</t>
    </r>
    <r>
      <rPr>
        <sz val="12"/>
        <color rgb="FF000000"/>
        <rFont val="Calibri"/>
        <family val="2"/>
        <scheme val="minor"/>
      </rPr>
      <t xml:space="preserve"> of the content of the Colorado Principal Literacy Standards 1 CCR 301-92, 13.01(D)(1)</t>
    </r>
  </si>
  <si>
    <t>Decision:</t>
  </si>
  <si>
    <t>Phase 1: Key Elements and Features of Scientifically-Based Reading Instruction</t>
  </si>
  <si>
    <t>Section D: Reading Development Theory 
The professional development:
*gray shaded criterion must be "met" in order to receive credit for this section.</t>
  </si>
  <si>
    <r>
      <t xml:space="preserve">The theoretical model the professional development is grounded in aligns to the evidence base of how children learn to read and  the science of reading, including teaching in the areas of phonemic awareness, phonics, vocabulary development, reading fluency including oral skills and reading comprehension.
Includes authors of the model(s) and citations for the model(s) </t>
    </r>
    <r>
      <rPr>
        <i/>
        <sz val="12"/>
        <color rgb="FF000000"/>
        <rFont val="Calibri"/>
        <family val="2"/>
        <scheme val="minor"/>
      </rPr>
      <t xml:space="preserve">(Note in the feedback section if </t>
    </r>
    <r>
      <rPr>
        <b/>
        <i/>
        <sz val="12"/>
        <color rgb="FF000000"/>
        <rFont val="Calibri"/>
        <family val="2"/>
        <scheme val="minor"/>
      </rPr>
      <t>not</t>
    </r>
    <r>
      <rPr>
        <i/>
        <sz val="12"/>
        <color rgb="FF000000"/>
        <rFont val="Calibri"/>
        <family val="2"/>
        <scheme val="minor"/>
      </rPr>
      <t xml:space="preserve"> included, but do not mark as not met if author and citations are not included).</t>
    </r>
    <r>
      <rPr>
        <sz val="12"/>
        <color rgb="FF000000"/>
        <rFont val="Calibri"/>
        <family val="2"/>
        <scheme val="minor"/>
      </rPr>
      <t xml:space="preserve">
</t>
    </r>
  </si>
  <si>
    <t>Provides explanation of how the brain learns to read and the nature of reading difficulties that is aligned to scientifically-based reading research.</t>
  </si>
  <si>
    <t>As described, the professional development directly impacts and supports understanding of the science of reading and evidence-based practices.</t>
  </si>
  <si>
    <t>Total Met Section D:</t>
  </si>
  <si>
    <t>out of 6</t>
  </si>
  <si>
    <t>Section E: Professional Development Model &amp; Delivery
*gray shaded criterion must be "met" in order to receive credit for this section.</t>
  </si>
  <si>
    <t>Listed topic(s) align with scientifically based reading research.</t>
  </si>
  <si>
    <t>Includes a clear scope and sequence with objectives for learning to explain the content of the professional development.</t>
  </si>
  <si>
    <t>Alignment to the K-3 Colorado Academic Standards- Reading, Writing, and Communicating</t>
  </si>
  <si>
    <t>Includes a description of how demonstration of new learning is provided that builds on prior learning (e.g., modeling, videos, etc.).</t>
  </si>
  <si>
    <r>
      <t xml:space="preserve">Opportunities are provided for ongoing support (e.g., coaching, immediate feedback, presenter provides contact information, etc.)
</t>
    </r>
    <r>
      <rPr>
        <i/>
        <sz val="11"/>
        <color rgb="FF000000"/>
        <rFont val="Calibri"/>
        <family val="2"/>
        <scheme val="minor"/>
      </rPr>
      <t>If scoring an online PD, give full credit for this component and write “does not apply - online PD” in the Evidence/Feedback section of the rubric.</t>
    </r>
  </si>
  <si>
    <t>Includes opportunities for targeted practice of skills being taught as well as opportunities to reflect on the learning and how these skills can be applied in the classroom.</t>
  </si>
  <si>
    <t>Includes built-in interactive learning opportunities that align with the content.  Examples include: videos, application of the content, required discussions, reflection, etc. </t>
  </si>
  <si>
    <t>Includes instruction in strategies that are evidence-based and supportive of word level reading, also includes how leaders apply these practices to support instruction in their schools.</t>
  </si>
  <si>
    <t>Total Met Section E:</t>
  </si>
  <si>
    <t>out of 16</t>
  </si>
  <si>
    <t>Section F: Minimum Statute and Rule Requirements
*gray shaded criterion must be “met” in order to receive credit for this section.</t>
  </si>
  <si>
    <r>
      <t xml:space="preserve">Addresses </t>
    </r>
    <r>
      <rPr>
        <u/>
        <sz val="12"/>
        <color rgb="FF000000"/>
        <rFont val="Calibri"/>
        <family val="2"/>
        <scheme val="minor"/>
      </rPr>
      <t xml:space="preserve">all </t>
    </r>
    <r>
      <rPr>
        <sz val="12"/>
        <color rgb="FF000000"/>
        <rFont val="Calibri"/>
        <family val="2"/>
        <scheme val="minor"/>
      </rPr>
      <t>of the content of the Colorado Principal Literacy Standards 1 CCR 301-92, 13.01(D)(1)</t>
    </r>
  </si>
  <si>
    <t>Total Met Section F:</t>
  </si>
  <si>
    <t>out of 10</t>
  </si>
  <si>
    <t>Section G: Theory of Action &amp; Documentation of Effectiveness
*gray shaded criterion must be “met” in order to receive credit for this section.</t>
  </si>
  <si>
    <t>A well-specified logic model that is informed by research or an evaluation that suggests how the program is likely to improve relevant outcomes.</t>
  </si>
  <si>
    <t>Provides evidence that demonstrates professional development is grounded in adult learning theory and has some connection to ways that this might improve student outcomes.</t>
  </si>
  <si>
    <t>Total Met Section G:</t>
  </si>
  <si>
    <t>out of 4</t>
  </si>
  <si>
    <t>Section H: Ongoing Support and Training Staff</t>
  </si>
  <si>
    <t>Ensures standardization of content for program delivery (e.g., presenter materials, presenter notes, timing and pacing guides, delivery formats, etc.)</t>
  </si>
  <si>
    <r>
      <t xml:space="preserve">Minimum vendor trainer/staff qualifications are provided &amp; documentation of trainer/staff knowledge for the following:
The science of reading and evidence-based practices
Adult learning theory
Effective delivery of content
</t>
    </r>
    <r>
      <rPr>
        <i/>
        <sz val="11"/>
        <color rgb="FF000000"/>
        <rFont val="Calibri"/>
        <family val="2"/>
        <scheme val="minor"/>
      </rPr>
      <t>If scoring a fully  online PD, give full credit for this component and write “does not apply - online PD” in the Evidence/Feedback section of the rubric.</t>
    </r>
    <r>
      <rPr>
        <sz val="11"/>
        <color rgb="FF000000"/>
        <rFont val="Calibri"/>
        <family val="2"/>
        <scheme val="minor"/>
      </rPr>
      <t xml:space="preserve">
</t>
    </r>
  </si>
  <si>
    <r>
      <t xml:space="preserve">Vendor trainers/staff/presenters are effectively and reliably trained and supported to deliver the professional development with fidelity (e.g. gradual release, observation/feedback, technical support, reflection, participant feedback, etc.)
</t>
    </r>
    <r>
      <rPr>
        <i/>
        <sz val="11"/>
        <color rgb="FF000000"/>
        <rFont val="Calibri"/>
        <family val="2"/>
        <scheme val="minor"/>
      </rPr>
      <t>If scoring a fully  online PD, give full credit for this component and write “does not apply - online PD” in the Evidence/Feedback section of the rubric.</t>
    </r>
  </si>
  <si>
    <t>Total Met Section H:</t>
  </si>
  <si>
    <t>Rating Summary</t>
  </si>
  <si>
    <t>Criteria</t>
  </si>
  <si>
    <t>To move forward, a program must be marked as "Met" in all sections shaded gray as well as receive a score of 32 points or higher.</t>
  </si>
  <si>
    <t xml:space="preserve">All sections shaded gray are marked as met: </t>
  </si>
  <si>
    <t xml:space="preserve">Total Points: </t>
  </si>
  <si>
    <t>Phase 2: Alignment to Colorado Principal Literacy Standards</t>
  </si>
  <si>
    <t>Section I: PRINCIPAL LITERACY STANDARD I: FOUNDATIONAL KNOWLEDGE OF THE SCIENCE OF READING | 1 CCR 301-92, 13.01(D)(1)(a)
At a minimum, the vendor provides evidence that the product provides instruction in:</t>
  </si>
  <si>
    <t>Element A: Principals demonstrate knowledge of the foundational reading skills in the science of reading, including:
• phonological and phonemic awareness,
• phonics,
• vocabulary development,
• reading fluency, and 
• reading comprehension. 
13.01(D)(1)(a)(i)</t>
  </si>
  <si>
    <t xml:space="preserve">Element B: Principals demonstrate knowledge of the instructional practice of explicit, systematic, and evidence-based learning and instruction addressing oral language development and writing.
13.01(D)(1)(a)(ii) </t>
  </si>
  <si>
    <t xml:space="preserve">Element C: Principals demonstrate knowledge of the major theoretical instructional models such as The Simple View of Reading and Scarborough’s Reading Rope. 13.01(D)(1)(a)(iii) </t>
  </si>
  <si>
    <t>Minimum points needed to pass section I:  5/6</t>
  </si>
  <si>
    <t>Total earned points for 
Section I:</t>
  </si>
  <si>
    <t>Notes:</t>
  </si>
  <si>
    <t>Section J: CURRICULUM, INSTRUCTION, ASSESSMENT, AND EVALUATION | 1 CCR 301-92, 13.01(D)(1)(b)
At a minimum, the vendor provides evidence that the product provides instruction in:</t>
  </si>
  <si>
    <t xml:space="preserve">Element A: Principals understand the components of the science of reading and use that knowledge to ensure schoolwide adoption and implementation of standards-aligned, scientifically and evidence-based core, supplemental, and intervention curricular resources.
13.01(D)(1)(b)(i) </t>
  </si>
  <si>
    <t xml:space="preserve">Element B: Principals understand that reading difficulty exists along a continuum of severity, understand the distinguishing characteristics of reading difficulties, and understand how this affects curricular and instructional programming decisions to support learners on this continuum.
13.01(D)(1)(b)(ii) </t>
  </si>
  <si>
    <t xml:space="preserve">Element C: Principals coach and evaluate educators in their use of evidence-based literacy instruction to ensure that the school meets the literacy needs of all students.
13.01(D)(1)(b)(iii) </t>
  </si>
  <si>
    <t xml:space="preserve">Element D: Principals ensure that literacy assessments and evaluations are scientifically and evidence-based.
13.01(D)(1)(b)(iv) </t>
  </si>
  <si>
    <t>Element E: Principals lead, monitor, and evaluate the school's comprehensive scientifically and evidence-based language and literacy assessment systems, monitor gaps or redundancy across assessments, and adjust the assessment system accordingly to foster school literacy improvement for all students.
13.01(D)(1)(b)(v)</t>
  </si>
  <si>
    <t>Minimum points needed to pass section J: 8/10  </t>
  </si>
  <si>
    <t>Total  earned points for 
Section J:</t>
  </si>
  <si>
    <t>Section K: PRINCIPAL LITERACY STANDARD III: LITERACY LEADERSHIP AND PROFESSIONAL LEARNING | 1 CCR 301-92, 13.01(D)(1)(c)
At a minimum, the vendor provides evidence that the product provides instruction in: </t>
  </si>
  <si>
    <t>Element A: Principals establish, align, and ensure the implementation of the science of reading through job-embedded professional learning based on school-wide assessment data.
13.01(D)(1)(c)(i)</t>
  </si>
  <si>
    <t xml:space="preserve">Element B: Principals analyze and guide literacy instruction through data analysis, observation, and coaching conversations.
13.01(D)(1)(c)(ii) </t>
  </si>
  <si>
    <t>Minimum points needed to pass section K:  3/4</t>
  </si>
  <si>
    <t>Total  earned points for Section K:</t>
  </si>
  <si>
    <t xml:space="preserve">Section L:  PRINCIPAL LITERACY STANDARD IV: DIVERSITY, EQUITY, AND INCLUSION | 1 CCR 301-92, 13.01(D)(1)(d)
At a minimum, the vendor provides evidence that the product provides instruction in:
</t>
  </si>
  <si>
    <t xml:space="preserve">Element A: Principals promote self-reflection by school personnel about the effect of culture, beliefs, and potential biases on literacy instruction; and lead change in educational practices and institutional structures to promote equitable literacy instruction for all students.
13.01(D)(1)(d)(i) </t>
  </si>
  <si>
    <t>Element B: Principals apply foundational knowledge of scientifically and evidence-based practices and promote equitable literacy instruction to meet the diverse and inclusive needs of all learners.
13.01(D)(1)(d)(ii)</t>
  </si>
  <si>
    <t xml:space="preserve">Element C: Principals create an environment that prioritizes transforming and creating scientifically and evidence-based learning experiences for students that reflect their language and culture and create a link between the school and family literacy practices.
13.01(D)(1)(d)(iii) </t>
  </si>
  <si>
    <t>Minimum points needed to pass section L:  5/6</t>
  </si>
  <si>
    <t>Total  earned points for Section L:</t>
  </si>
  <si>
    <t>Phase 2: Alignment to Colorado Educator Preparation Literacy Standards Section 4.02(5) through 4.02(12)</t>
  </si>
  <si>
    <t>Section M: CHILD DEVELOPMENT |1 CCR 301-101, 4.02(5) 
At a minimum, the vendor provides evidence that the product provides instruction in:</t>
  </si>
  <si>
    <t>Documented and proven theories of child development and learning as appropriate for all learners including, but not limited to, exceptional and linguistically diverse learners. </t>
  </si>
  <si>
    <t>Differentiated instructional strategies that address stages of individual development.</t>
  </si>
  <si>
    <t>Differentiated instructional strategies that address language diversity and exceptionality</t>
  </si>
  <si>
    <t>Family and culture influences that affect students’ learning and academic progress.</t>
  </si>
  <si>
    <t>Economic and societal influences that affect students' learning and academic progress.</t>
  </si>
  <si>
    <t>Total earned points for 
Section M:</t>
  </si>
  <si>
    <t>out of 5</t>
  </si>
  <si>
    <t xml:space="preserve">Section N:  ADMINISTRATION AND INTERPRETATION OF ASSESSMENTS| 1 CCR 301-101, 4.02(7) 
At a minimum, the vendor provides evidence that the product provides instruction in:
</t>
  </si>
  <si>
    <t>Effective administration of a wide variety of ongoing formal and informal assessments that are developmentally appropriate and responsive to the needs of diverse learners.</t>
  </si>
  <si>
    <t>Effective utilization of assessment results and related data to plan for appropriate student instruction. </t>
  </si>
  <si>
    <t>The differences among screening, diagnostic, outcome and progress monitoring assessments. </t>
  </si>
  <si>
    <t>Basic principles of test construction including reliability, validity, norm-referencing and criterion-referencing. </t>
  </si>
  <si>
    <t>The principles of progress monitoring and the use of graphs to indicate progress. </t>
  </si>
  <si>
    <t>The range of skills typically assessed in terms of phonological skills, decoding skills, oral reading skills, spelling and writing. </t>
  </si>
  <si>
    <t>The content and purposes of the most common diagnostic tests used by psychologists and educational evaluators. </t>
  </si>
  <si>
    <r>
      <t xml:space="preserve">Interpreting measures of reading comprehension and written expression to make appropriate instructional recommendations.
</t>
    </r>
    <r>
      <rPr>
        <i/>
        <sz val="11"/>
        <color rgb="FF000000"/>
        <rFont val="Calibri"/>
        <family val="2"/>
        <scheme val="minor"/>
      </rPr>
      <t xml:space="preserve"> (e.g., information a teacher can glean from a student’s writing to inform their instruction)</t>
    </r>
  </si>
  <si>
    <t>Total  earned points for 
Section N:</t>
  </si>
  <si>
    <t>out of 8</t>
  </si>
  <si>
    <t>Section O: LITERACY DEVELOPMENT|1 CCR 301-101, 4.02(5)
At a minimum, the vendor provides evidence that the product provides instruction in: </t>
  </si>
  <si>
    <t>How the brain learns to read </t>
  </si>
  <si>
    <t>Nature of reading difficulties</t>
  </si>
  <si>
    <t>Understanding that learning to read is not natural.</t>
  </si>
  <si>
    <t>The language processing requirements of proficient reading and writing including phonological (speech sound) processing; orthographic (print) processing; semantic (meaning) processing; syntactic (sentence level) processing; discourse (connected text level) processing.</t>
  </si>
  <si>
    <t>Other aspects of cognition and behavior that affect reading and writing including attention, executive function, memory, processing speed and graphomotor control.</t>
  </si>
  <si>
    <t>The environmental, cultural, and social factors that contribute to literacy development (e.g., language spoken at home, language and literacy experiences, cultural values).</t>
  </si>
  <si>
    <r>
      <t xml:space="preserve">Phases in the typical developmental progression of oral language (semantic, syntactic, pragmatic); phonological skill; printed word recognition; spelling; reading fluency; reading comprehension; and written expression.
</t>
    </r>
    <r>
      <rPr>
        <i/>
        <sz val="11"/>
        <color rgb="FF000000"/>
        <rFont val="Calibri"/>
        <family val="2"/>
        <scheme val="minor"/>
      </rPr>
      <t>(Do not penalize if written expression is the only component missing.)</t>
    </r>
  </si>
  <si>
    <t>The known causal relationship among phonological skill, phonic decoding, spelling, accurate and automatic word recognition, text reading fluency, background knowledge, verbal reasoning skill, vocabulary, reading comprehension and writing.</t>
  </si>
  <si>
    <r>
      <t xml:space="preserve">How the relationships among the major components of literacy development change with reading development (i.e., changes in oral language, including phonological awareness; phonics and word recognition; spelling; reading and writing fluency; vocabulary; reading comprehension skills and strategies; written expression).
</t>
    </r>
    <r>
      <rPr>
        <i/>
        <sz val="11"/>
        <color rgb="FF000000"/>
        <rFont val="Calibri"/>
        <family val="2"/>
        <scheme val="minor"/>
      </rPr>
      <t>(Do not penalize if written expression is the only component missing.)</t>
    </r>
  </si>
  <si>
    <t>Reasonable goals and expectations for learners at various stages of reading and writing development.</t>
  </si>
  <si>
    <t>Total  earned points for Section O:</t>
  </si>
  <si>
    <t xml:space="preserve">Section P:  PHONOLOGY DEVELOPMENT|1 CCR 301-101, 4.02(8) 
At a minimum, the vendor provides evidence that the product provides instruction in:
</t>
  </si>
  <si>
    <t>The general goal of phonological skill instruction and how to explicitly state the goal of any phonological teaching activity. </t>
  </si>
  <si>
    <t>The progression of phonological skill development (i.e., rhyme, syllable, onset-rime, phoneme differentiation).</t>
  </si>
  <si>
    <t>The differences among various phonological manipulations, including identifying, matching, blending, segmenting, substituting and deleting sounds. </t>
  </si>
  <si>
    <t>The principles of phonological skill instruction: brief, multisensory, conceptual and auditory-verbal. </t>
  </si>
  <si>
    <t>The reciprocal relationship among phonological processing, reading, spelling and vocabulary. </t>
  </si>
  <si>
    <t>The phonological features of a second language, such as Spanish, and how they interfere with English pronunciation and phonics. </t>
  </si>
  <si>
    <r>
      <t>STRUCTURE OF LANGUAGE - Phonology|</t>
    </r>
    <r>
      <rPr>
        <b/>
        <sz val="10"/>
        <color rgb="FF000000"/>
        <rFont val="Calibri"/>
        <family val="2"/>
        <scheme val="minor"/>
      </rPr>
      <t>1 CCR 301-101, 4.02(6) </t>
    </r>
  </si>
  <si>
    <t>At a minimum, the vendor provides evidence that the product provides instruction in:</t>
  </si>
  <si>
    <t>Identification, pronunciation, classification and comparison of the consonant and vowel phonemes of English.</t>
  </si>
  <si>
    <t>Total  earned points for Section P:</t>
  </si>
  <si>
    <t>out of 7</t>
  </si>
  <si>
    <t>Section Q: PHONICS AND WORD RECOGNITION DEVELOPMENT|1 CCR 301-101, 4.02(9)
At a minimum, the vendor provides evidence that the product provides instruction in:</t>
  </si>
  <si>
    <t>The appropriate sequence of phonics concepts from basic to advanced. </t>
  </si>
  <si>
    <t>Principles of explicit and direct teaching; model, lead, give guided practice and review. </t>
  </si>
  <si>
    <t>The rationale for multisensory and multimodal techniques. </t>
  </si>
  <si>
    <t>The routines of a complete lesson format, from the introduction of a word-recognition concept to fluent application in meaningful reading and writing. </t>
  </si>
  <si>
    <t>Research-based adaptations of instruction for students with weaknesses in working memory, attention, executive function or processing speed. </t>
  </si>
  <si>
    <r>
      <t>STRUCTURE OF LANGUAGE - Orthography|</t>
    </r>
    <r>
      <rPr>
        <b/>
        <sz val="10"/>
        <color rgb="FF000000"/>
        <rFont val="Calibri"/>
        <family val="2"/>
        <scheme val="minor"/>
      </rPr>
      <t>1 CCR 301-101, 4.02(6) </t>
    </r>
  </si>
  <si>
    <t>The broad outline of historical influences on English spelling patterns, especially Anglo-Saxon, Latin (romance) and Greek.</t>
  </si>
  <si>
    <t>Defining grapheme as a functional correspondence unit or representation of a phoneme.</t>
  </si>
  <si>
    <t>Common orthographic rules and patterns in English, including:
• the difference between “high frequency” and “irregular” words.
• the six basic syllable types in English spelling.</t>
  </si>
  <si>
    <t>Total  earned points for Section Q:</t>
  </si>
  <si>
    <t>Section R: FLUENCY DEVELOPMENT|1 CCR 301-101, 4.02(10) 
At a minimum, the vendor provides evidence that the product provides instruction in:</t>
  </si>
  <si>
    <t>The role of fluency in word recognition, oral reading, silent reading, comprehension of written discourse and motivation to read. </t>
  </si>
  <si>
    <t>Reading fluency as a stage of normal reading development, as the primary symptom of some reading disorders and as a consequence of practice and instruction. </t>
  </si>
  <si>
    <r>
      <t xml:space="preserve">Examples of text at a student’s frustration, instructional and independent reading level. 
</t>
    </r>
    <r>
      <rPr>
        <i/>
        <sz val="11"/>
        <color rgb="FF000000"/>
        <rFont val="Calibri"/>
        <family val="2"/>
        <scheme val="minor"/>
      </rPr>
      <t>(Selecting text at an appropriate level of accuracy and difficulty to support students in building fluency.)</t>
    </r>
  </si>
  <si>
    <t>Sources of activities for building fluency in component reading skills.</t>
  </si>
  <si>
    <t>Instructional activities and approaches that are most likely to improve fluency outcomes. </t>
  </si>
  <si>
    <t>Techniques to enhance a student’s motivation to read. </t>
  </si>
  <si>
    <t>Appropriate uses of assistive technology for students with serious limitations in reading fluency.</t>
  </si>
  <si>
    <t>The relationship between accuracy and reading fluency. </t>
  </si>
  <si>
    <t>Total  earned points for Section R:</t>
  </si>
  <si>
    <t>Section S: VOCABULARY DEVELOPMENT|1 CCR 301-101, 4.02(11) 
At a minimum, the vendor provides evidence that the product provides instruction in:</t>
  </si>
  <si>
    <t>The role of vocabulary development and vocabulary knowledge in comprehension. </t>
  </si>
  <si>
    <t>The role and characteristics of direct and indirect (contextual) methods of vocabulary instruction.</t>
  </si>
  <si>
    <t>Varied techniques for vocabulary instruction before, during and after reading. </t>
  </si>
  <si>
    <t>The multifaceted nature of word knowledge.</t>
  </si>
  <si>
    <t>The sources of wide differences in students’ vocabularies. </t>
  </si>
  <si>
    <r>
      <t>STRUCTURE OF LANGUAGE - Semantics|</t>
    </r>
    <r>
      <rPr>
        <b/>
        <sz val="10"/>
        <color rgb="FF000000"/>
        <rFont val="Calibri"/>
        <family val="2"/>
        <scheme val="minor"/>
      </rPr>
      <t>1 CCR 301-101, 4.02(6) </t>
    </r>
  </si>
  <si>
    <t>Examples of meaningful word relationships or semantic organization.</t>
  </si>
  <si>
    <r>
      <t>STRUCTURE OF LANGUAGE - Morphology|</t>
    </r>
    <r>
      <rPr>
        <b/>
        <sz val="10"/>
        <color rgb="FF000000"/>
        <rFont val="Calibri"/>
        <family val="2"/>
        <scheme val="minor"/>
      </rPr>
      <t>1 CCR 301-101, 4.02(6) </t>
    </r>
  </si>
  <si>
    <t>Common morphemes in English, including Anglo Saxon compounds, inflectional suffixes, and derivational suffixes; Latin-based prefixes, roots and derivational suffixes; and Greek-based combining forms.</t>
  </si>
  <si>
    <t>Total  earned points for Section S:</t>
  </si>
  <si>
    <t>Section T: TEXT COMPREHENSION DEVELOPMENT|1 CCR 301-101, 4.02(12) 
At a minimum, the vendor provides evidence that the product provides instruction in:</t>
  </si>
  <si>
    <t>Teaching strategies that are appropriate before, during and after reading and that promote reflective reading. </t>
  </si>
  <si>
    <t>The characteristics of major text genres. </t>
  </si>
  <si>
    <t>The similarities and differences between written composition and text comprehension, and the usefulness of writing in building comprehension.</t>
  </si>
  <si>
    <t>The phrases, clauses, sentences, paragraphs and “academic language” that could be a source of miscomprehension. </t>
  </si>
  <si>
    <t>Levels of comprehension including the surface code, text base and mental model (situation model). </t>
  </si>
  <si>
    <t>Factors that contribute to deep comprehension, including background knowledge, vocabulary, verbal reasoning ability, knowledge of literary structures and conventions, and use of skills and strategies for close reading of text. </t>
  </si>
  <si>
    <t>Total  earned points for Section T:</t>
  </si>
  <si>
    <t>Section U: STRUCTURE OF LANGUAGE - Additional|1 CCR 301-101, 4.02(6) 
At a minimum, the vendor provides evidence that the product provides instruction in:</t>
  </si>
  <si>
    <t>Syntax</t>
  </si>
  <si>
    <t>Defining and distinguishing among phrases, dependent clauses, and independent clauses in sentence structure. </t>
  </si>
  <si>
    <t>The parts of speech and grammatical role of a word in a sentence.</t>
  </si>
  <si>
    <t>Discourse Organization</t>
  </si>
  <si>
    <t>The major differences between narrative and expository discourse. </t>
  </si>
  <si>
    <t>Identification and construction of expository paragraphs of varying logical structures (e.g., classification, reason, sequence).</t>
  </si>
  <si>
    <t>Cohesive devices in text and inferential gaps in the surface language of text.</t>
  </si>
  <si>
    <t>Total  earned points for Section U:</t>
  </si>
  <si>
    <r>
      <t xml:space="preserve">Section V: HANDWRITING, SPELLING, and WRITTEN EXPRESSION|1 CCR 301-101, 4.02(13) 
At a minimum, the vendor provides evidence that the product provides instruction in:
</t>
    </r>
    <r>
      <rPr>
        <b/>
        <i/>
        <sz val="11"/>
        <color rgb="FFFFFF00"/>
        <rFont val="Calibri"/>
        <family val="2"/>
        <scheme val="minor"/>
      </rPr>
      <t>These skills would strengthen the professional development for teaching K-3 literacy; however, the criteria below will not limit overall approval due to 1-CCR-301-92, 13.01(C).</t>
    </r>
  </si>
  <si>
    <t>Handwriting</t>
  </si>
  <si>
    <t>Research-based principles for teaching letter naming and letter formation.</t>
  </si>
  <si>
    <t>Techniques for teaching handwriting fluency.</t>
  </si>
  <si>
    <t>Spelling</t>
  </si>
  <si>
    <t>The relationship between transcription skills and written expression.</t>
  </si>
  <si>
    <t>Ways to identify students’ level of spelling development and orthographic knowledge.</t>
  </si>
  <si>
    <t>The influences of phonological, orthographic, and morphemic knowledge on spelling. </t>
  </si>
  <si>
    <t>Written Expression</t>
  </si>
  <si>
    <t>The major components and processes of written expression and how they interact (e.g., basic writing/transcription skills versus text generation)</t>
  </si>
  <si>
    <t>Grade and developmental expectation for students’ writing in the following areas: mechanics and conventions of writing, composition, revision and editing processes</t>
  </si>
  <si>
    <t xml:space="preserve">Appropriate uses of assistive technology in written expression. </t>
  </si>
  <si>
    <t>Total  earned points for Section V:</t>
  </si>
  <si>
    <t>Connections to Grades 4-12</t>
  </si>
  <si>
    <t>Section W: K-12 LENS IS REPRESENTED IN THE CONTENT THROUGHOUT THE TRAINING</t>
  </si>
  <si>
    <t>At a minimum, the vendor provides evidence that the product includes:</t>
  </si>
  <si>
    <t>Examples, visuals and content are inclusive of K-12 populations throughout the training.</t>
  </si>
  <si>
    <t>Content that supports understanding and application of root cause analysis of reading difficulties for K-12 students.</t>
  </si>
  <si>
    <t>Clear scope and sequence that shows the progression of skill development for grade K-12 in all areas of reading.</t>
  </si>
  <si>
    <t>Total earned points for Section W:</t>
  </si>
  <si>
    <t>out of 3</t>
  </si>
  <si>
    <t>Usability</t>
  </si>
  <si>
    <r>
      <t xml:space="preserve">Section X: USABILITY
</t>
    </r>
    <r>
      <rPr>
        <b/>
        <i/>
        <sz val="11"/>
        <color rgb="FFFFFF00"/>
        <rFont val="Calibri"/>
        <family val="2"/>
        <scheme val="minor"/>
      </rPr>
      <t>This section will receive a score, but the score of this section will not be included in the final decision.</t>
    </r>
  </si>
  <si>
    <t>Delivery format has been provided (e.g., face-to-face, online only, online with a face-to-face component).</t>
  </si>
  <si>
    <t>Required components necessary to ensure effective results and improving outcomes have been clearly stated and described.</t>
  </si>
  <si>
    <t>Pacing of professional development has been provided.</t>
  </si>
  <si>
    <t>Clear explanation has been provided on how any direct learning provided will transfer to practice (see application, Appendix B).</t>
  </si>
  <si>
    <t xml:space="preserve">Pricing sheet is included that provides a clear understanding of what is contained in the user packages. </t>
  </si>
  <si>
    <t>The vendor provides technical assistance for users who engage in the professional development.</t>
  </si>
  <si>
    <t>Total  earned points for 
Section X:</t>
  </si>
  <si>
    <t>out of 12</t>
  </si>
  <si>
    <t>Ratings Summary</t>
  </si>
  <si>
    <t>Section</t>
  </si>
  <si>
    <t>Point Total</t>
  </si>
  <si>
    <t>Section Rating</t>
  </si>
  <si>
    <t xml:space="preserve">Section I: PRINCIPAL LITERACY STANDARD I: FOUNDATIONAL KNOWLEDGE OF THE SCIENCE OF READING </t>
  </si>
  <si>
    <t>5 - 6 Points= Met
0 - 4 Points = Not Met</t>
  </si>
  <si>
    <t>Section J: CURRICULUM, INSTRUCTION, ASSESSMENT, AND EVALUATION</t>
  </si>
  <si>
    <t>8 - 10 Points= Met
0 - 7 Points = Not Met</t>
  </si>
  <si>
    <t>Section  K: PRINCIPAL LITERACY STANDARD III: LITERACY LEADERSHIP AND PROFESSIONAL LEARNING</t>
  </si>
  <si>
    <t>3 - 4 Points= Met
0 - 2 Points = Not Met</t>
  </si>
  <si>
    <t xml:space="preserve">Section L:  PRINCIPAL LITERACY STANDARD IV: DIVERSITY, EQUITY, AND INCLUSION </t>
  </si>
  <si>
    <t>Decision</t>
  </si>
  <si>
    <t>All sections I-L met the minimum point criteria</t>
  </si>
  <si>
    <t xml:space="preserve">Criteria: For a section to be marked as "Met" the section must receive all points for that section. </t>
  </si>
  <si>
    <t>Section M: CHILD DEVELOPMENT</t>
  </si>
  <si>
    <t>Section N:  ADMINISTRATION AND INTERPRETATION OF ASSESSMENTS</t>
  </si>
  <si>
    <t>ouf of 8</t>
  </si>
  <si>
    <t>Section  O: LITERACY DEVELOPMENT</t>
  </si>
  <si>
    <t>Section P:  PHONOLOGY DEVELOPMENT</t>
  </si>
  <si>
    <t>Section Q: PHONICS AND WORD RECOGNITION DEVELOPMENT</t>
  </si>
  <si>
    <t>Section R: FLUENCY DEVELOPMENT</t>
  </si>
  <si>
    <t>Section S: VOCABULARY DEVELOPMENT</t>
  </si>
  <si>
    <t>Section T: TEXT COMPREHENSION DEVELOPMENT</t>
  </si>
  <si>
    <t xml:space="preserve">Section U: STRUCTURE OF LANGUAGE </t>
  </si>
  <si>
    <t>All sections M-U &amp; W marked as "Met".</t>
  </si>
  <si>
    <t>Items below will receive a score but the score will not be included in final decision.</t>
  </si>
  <si>
    <r>
      <t xml:space="preserve">Section V: HANDWRITING and SPELLING
</t>
    </r>
    <r>
      <rPr>
        <b/>
        <i/>
        <sz val="10"/>
        <color rgb="FF000000"/>
        <rFont val="Calibri"/>
        <family val="2"/>
        <scheme val="minor"/>
      </rPr>
      <t>These skills would strengthen the professional development for teaching K-3 literacy; however, these will not limit overall approval due to 1-CCR-301-92, 13.01(C).</t>
    </r>
  </si>
  <si>
    <r>
      <t xml:space="preserve">Section X: USABILITY
</t>
    </r>
    <r>
      <rPr>
        <b/>
        <i/>
        <sz val="10"/>
        <color rgb="FF000000"/>
        <rFont val="Calibri"/>
        <family val="2"/>
        <scheme val="minor"/>
      </rPr>
      <t>This section will receive a score, but the score of this section will not be included in the final decision.</t>
    </r>
  </si>
  <si>
    <t>ouf of 12</t>
  </si>
  <si>
    <t>Professional Development Program Final Summary</t>
  </si>
  <si>
    <t>Name of Vendor:</t>
  </si>
  <si>
    <t>Professional Development Title:</t>
  </si>
  <si>
    <t>Publication Year:</t>
  </si>
  <si>
    <t>Target Audience(s):</t>
  </si>
  <si>
    <t>Delivery Format:</t>
  </si>
  <si>
    <t xml:space="preserve">Contact Hours: </t>
  </si>
  <si>
    <t>Review Summary</t>
  </si>
  <si>
    <t>Statute Requirements</t>
  </si>
  <si>
    <t>Phase 1</t>
  </si>
  <si>
    <t>Phase 2</t>
  </si>
  <si>
    <r>
      <t xml:space="preserve">Usability
</t>
    </r>
    <r>
      <rPr>
        <b/>
        <i/>
        <sz val="10"/>
        <color theme="1"/>
        <rFont val="Calibri"/>
        <family val="2"/>
        <scheme val="minor"/>
      </rPr>
      <t>This section will receive a score, but the score of this section will not be included in the final decision.</t>
    </r>
  </si>
  <si>
    <t xml:space="preserve">Overall: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</si>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</sst>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b/>
      <sz val="14"/>
      <color theme="1"/>
      <name val="Calibri"/>
      <family val="2"/>
      <scheme val="minor"/>
    </font>
    <font>
      <sz val="11"/>
      <color rgb="FF000000"/>
      <name val="Calibri"/>
      <family val="2"/>
      <scheme val="minor"/>
    </font>
    <font>
      <b/>
      <sz val="11"/>
      <color theme="1"/>
      <name val="Calibri"/>
      <family val="2"/>
      <scheme val="minor"/>
    </font>
    <font>
      <b/>
      <sz val="11"/>
      <color rgb="FF000000"/>
      <name val="Calibri"/>
      <family val="2"/>
      <scheme val="minor"/>
    </font>
    <font>
      <sz val="12"/>
      <color rgb="FF000000"/>
      <name val="Calibri"/>
      <family val="2"/>
      <scheme val="minor"/>
    </font>
    <font>
      <i/>
      <sz val="11"/>
      <color rgb="FF000000"/>
      <name val="Calibri"/>
      <family val="2"/>
      <scheme val="minor"/>
    </font>
    <font>
      <b/>
      <sz val="13.95"/>
      <color rgb="FF000000"/>
      <name val="Calibri"/>
      <family val="2"/>
      <scheme val="minor"/>
    </font>
    <font>
      <b/>
      <sz val="11"/>
      <color rgb="FFFFFFFF"/>
      <name val="Calibri"/>
      <family val="2"/>
      <scheme val="minor"/>
    </font>
    <font>
      <i/>
      <sz val="10"/>
      <color rgb="FFFFFFFF"/>
      <name val="Calibri"/>
      <family val="2"/>
      <scheme val="minor"/>
    </font>
    <font>
      <i/>
      <sz val="12"/>
      <color rgb="FF000000"/>
      <name val="Calibri"/>
      <family val="2"/>
      <scheme val="minor"/>
    </font>
    <font>
      <b/>
      <sz val="12"/>
      <color rgb="FF000000"/>
      <name val="Calibri"/>
      <family val="2"/>
      <scheme val="minor"/>
    </font>
    <font>
      <b/>
      <sz val="12"/>
      <color theme="1"/>
      <name val="Calibri"/>
      <family val="2"/>
      <scheme val="minor"/>
    </font>
    <font>
      <b/>
      <sz val="12"/>
      <color rgb="FFFFFFFF"/>
      <name val="Calibri"/>
      <family val="2"/>
      <scheme val="minor"/>
    </font>
    <font>
      <sz val="12"/>
      <color theme="1"/>
      <name val="Calibri"/>
      <family val="2"/>
      <scheme val="minor"/>
    </font>
    <font>
      <b/>
      <sz val="10"/>
      <color rgb="FF000000"/>
      <name val="Calibri"/>
      <family val="2"/>
      <scheme val="minor"/>
    </font>
    <font>
      <b/>
      <sz val="12"/>
      <color theme="0"/>
      <name val="Calibri"/>
      <family val="2"/>
      <scheme val="minor"/>
    </font>
    <font>
      <b/>
      <i/>
      <sz val="12"/>
      <color rgb="FF000000"/>
      <name val="Calibri"/>
      <family val="2"/>
      <scheme val="minor"/>
    </font>
    <font>
      <b/>
      <i/>
      <sz val="11"/>
      <color rgb="FFFFFF00"/>
      <name val="Calibri"/>
      <family val="2"/>
      <scheme val="minor"/>
    </font>
    <font>
      <b/>
      <sz val="12"/>
      <name val="Calibri"/>
      <family val="2"/>
      <scheme val="minor"/>
    </font>
    <font>
      <b/>
      <i/>
      <sz val="10"/>
      <color rgb="FF000000"/>
      <name val="Calibri"/>
      <family val="2"/>
      <scheme val="minor"/>
    </font>
    <font>
      <b/>
      <i/>
      <sz val="10"/>
      <color theme="1"/>
      <name val="Calibri"/>
      <family val="2"/>
      <scheme val="minor"/>
    </font>
    <font>
      <sz val="11"/>
      <name val="Calibri"/>
      <family val="2"/>
      <scheme val="minor"/>
    </font>
    <font>
      <u/>
      <sz val="12"/>
      <color rgb="FF000000"/>
      <name val="Calibri"/>
      <family val="2"/>
      <scheme val="minor"/>
    </font>
    <font>
      <b/>
      <sz val="11"/>
      <name val="Calibri"/>
      <family val="2"/>
      <scheme val="minor"/>
    </font>
    <font>
      <sz val="11"/>
      <color rgb="FF000000"/>
      <name val="Calibri"/>
      <family val="2"/>
    </font>
    <font>
      <u/>
      <sz val="11"/>
      <color rgb="FF000000"/>
      <name val="Calibri"/>
      <family val="2"/>
    </font>
    <font>
      <i/>
      <sz val="11"/>
      <color rgb="FF000000"/>
      <name val="Calibri"/>
      <family val="2"/>
    </font>
    <font>
      <sz val="11"/>
      <color rgb="FFFF0000"/>
      <name val="Calibri"/>
      <family val="2"/>
    </font>
    <font>
      <sz val="11"/>
      <color theme="1"/>
      <name val="Calibri"/>
      <family val="2"/>
    </font>
    <font>
      <b/>
      <sz val="11"/>
      <color rgb="FF000000"/>
      <name val="Calibri"/>
      <family val="2"/>
    </font>
    <font>
      <b/>
      <sz val="12"/>
      <color rgb="FF000000"/>
      <name val="Calibri"/>
      <family val="2"/>
    </font>
    <font>
      <sz val="8"/>
      <name val="Calibri"/>
      <family val="2"/>
      <scheme val="minor"/>
    </font>
  </fonts>
  <fills count="11">
    <fill>
      <patternFill patternType="none"/>
    </fill>
    <fill>
      <patternFill patternType="gray125"/>
    </fill>
    <fill>
      <patternFill patternType="solid">
        <fgColor rgb="FF1F497D"/>
        <bgColor indexed="64"/>
      </patternFill>
    </fill>
    <fill>
      <patternFill patternType="solid">
        <fgColor rgb="FFD9D9D9"/>
        <bgColor indexed="64"/>
      </patternFill>
    </fill>
    <fill>
      <patternFill patternType="solid">
        <fgColor rgb="FFCCCCCC"/>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3F3F3"/>
        <bgColor indexed="64"/>
      </patternFill>
    </fill>
    <fill>
      <patternFill patternType="solid">
        <fgColor rgb="FFEFEFEF"/>
        <bgColor indexed="64"/>
      </patternFill>
    </fill>
    <fill>
      <patternFill patternType="solid">
        <fgColor rgb="FF1F497D"/>
        <bgColor rgb="FF000000"/>
      </patternFill>
    </fill>
    <fill>
      <patternFill patternType="solid">
        <fgColor rgb="FFFFFFFF"/>
        <bgColor rgb="FF000000"/>
      </patternFill>
    </fill>
  </fills>
  <borders count="3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rgb="FF000000"/>
      </top>
      <bottom style="medium">
        <color indexed="64"/>
      </bottom>
      <diagonal/>
    </border>
    <border>
      <left/>
      <right style="medium">
        <color rgb="FF000000"/>
      </right>
      <top style="medium">
        <color indexed="64"/>
      </top>
      <bottom style="medium">
        <color rgb="FF000000"/>
      </bottom>
      <diagonal/>
    </border>
    <border>
      <left/>
      <right/>
      <top/>
      <bottom style="medium">
        <color rgb="FF000000"/>
      </bottom>
      <diagonal/>
    </border>
    <border>
      <left/>
      <right/>
      <top style="medium">
        <color rgb="FF000000"/>
      </top>
      <bottom/>
      <diagonal/>
    </border>
    <border>
      <left style="medium">
        <color rgb="FF000000"/>
      </left>
      <right style="medium">
        <color rgb="FF000000"/>
      </right>
      <top/>
      <bottom style="thick">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style="medium">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medium">
        <color rgb="FF000000"/>
      </left>
      <right/>
      <top/>
      <bottom style="thick">
        <color rgb="FF000000"/>
      </bottom>
      <diagonal/>
    </border>
    <border>
      <left style="thick">
        <color rgb="FF000000"/>
      </left>
      <right/>
      <top style="thick">
        <color rgb="FF000000"/>
      </top>
      <bottom/>
      <diagonal/>
    </border>
    <border>
      <left style="thick">
        <color rgb="FF000000"/>
      </left>
      <right/>
      <top/>
      <bottom style="thick">
        <color rgb="FF000000"/>
      </bottom>
      <diagonal/>
    </border>
    <border>
      <left style="thick">
        <color rgb="FF000000"/>
      </left>
      <right style="medium">
        <color rgb="FF000000"/>
      </right>
      <top style="thick">
        <color rgb="FF000000"/>
      </top>
      <bottom/>
      <diagonal/>
    </border>
    <border>
      <left style="thick">
        <color rgb="FF000000"/>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thick">
        <color rgb="FF000000"/>
      </right>
      <top style="thick">
        <color rgb="FF000000"/>
      </top>
      <bottom/>
      <diagonal/>
    </border>
    <border>
      <left style="medium">
        <color rgb="FF000000"/>
      </left>
      <right style="thick">
        <color rgb="FF000000"/>
      </right>
      <top/>
      <bottom style="thick">
        <color rgb="FF000000"/>
      </bottom>
      <diagonal/>
    </border>
    <border>
      <left style="medium">
        <color rgb="FF000000"/>
      </left>
      <right/>
      <top style="thick">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diagonal/>
    </border>
    <border>
      <left style="medium">
        <color rgb="FF000000"/>
      </left>
      <right style="medium">
        <color rgb="FF000000"/>
      </right>
      <top/>
      <bottom style="medium">
        <color rgb="FF000000"/>
      </bottom>
      <diagonal/>
    </border>
  </borders>
  <cellStyleXfs count="1">
    <xf numFmtId="0" fontId="0" fillId="0" borderId="0"/>
  </cellStyleXfs>
  <cellXfs count="198">
    <xf numFmtId="0" fontId="0" fillId="0" borderId="0" xfId="0"/>
    <xf numFmtId="0" fontId="1" fillId="0" borderId="0" xfId="0" applyFont="1" applyAlignment="1">
      <alignment horizont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wrapText="1"/>
    </xf>
    <xf numFmtId="0" fontId="1" fillId="0" borderId="0" xfId="0" applyFont="1"/>
    <xf numFmtId="0" fontId="0" fillId="0" borderId="0" xfId="0" applyAlignment="1">
      <alignment horizontal="center"/>
    </xf>
    <xf numFmtId="0" fontId="8" fillId="2" borderId="2" xfId="0" applyFont="1" applyFill="1" applyBorder="1" applyAlignment="1">
      <alignment vertical="center" wrapText="1"/>
    </xf>
    <xf numFmtId="0" fontId="8" fillId="2" borderId="6" xfId="0" applyFont="1" applyFill="1" applyBorder="1" applyAlignment="1">
      <alignment horizontal="center" vertical="center" wrapText="1"/>
    </xf>
    <xf numFmtId="0" fontId="2" fillId="3" borderId="6" xfId="0" applyFont="1" applyFill="1" applyBorder="1" applyAlignment="1">
      <alignment vertical="center" wrapText="1"/>
    </xf>
    <xf numFmtId="0" fontId="5" fillId="3" borderId="6" xfId="0" applyFont="1" applyFill="1" applyBorder="1" applyAlignment="1">
      <alignment horizontal="left" vertical="center" wrapText="1" indent="1"/>
    </xf>
    <xf numFmtId="0" fontId="0" fillId="0" borderId="8" xfId="0" applyBorder="1"/>
    <xf numFmtId="0" fontId="0" fillId="0" borderId="9" xfId="0" applyBorder="1"/>
    <xf numFmtId="0" fontId="8" fillId="2" borderId="6" xfId="0" applyFont="1" applyFill="1" applyBorder="1" applyAlignment="1">
      <alignment vertical="center" wrapText="1"/>
    </xf>
    <xf numFmtId="0" fontId="8" fillId="2" borderId="3" xfId="0" applyFont="1" applyFill="1" applyBorder="1" applyAlignment="1">
      <alignment vertical="center" wrapText="1"/>
    </xf>
    <xf numFmtId="0" fontId="8" fillId="2" borderId="2" xfId="0" applyFont="1" applyFill="1" applyBorder="1" applyAlignment="1">
      <alignment vertical="center"/>
    </xf>
    <xf numFmtId="0" fontId="2" fillId="3" borderId="6" xfId="0" applyFont="1" applyFill="1" applyBorder="1" applyAlignment="1">
      <alignment horizontal="center" vertical="center"/>
    </xf>
    <xf numFmtId="0" fontId="2" fillId="3" borderId="6" xfId="0" applyFont="1" applyFill="1" applyBorder="1" applyAlignment="1">
      <alignment horizontal="center" vertical="center" wrapText="1"/>
    </xf>
    <xf numFmtId="0" fontId="0" fillId="0" borderId="0" xfId="0" applyAlignment="1">
      <alignment horizontal="center" vertical="center"/>
    </xf>
    <xf numFmtId="0" fontId="5" fillId="3" borderId="6" xfId="0" applyFont="1" applyFill="1" applyBorder="1" applyAlignment="1">
      <alignment vertical="center" wrapText="1"/>
    </xf>
    <xf numFmtId="0" fontId="8" fillId="2" borderId="2" xfId="0" applyFont="1" applyFill="1" applyBorder="1" applyAlignment="1">
      <alignment horizontal="center" vertical="center"/>
    </xf>
    <xf numFmtId="0" fontId="7" fillId="0" borderId="0" xfId="0" applyFont="1" applyAlignment="1">
      <alignment horizontal="left"/>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horizontal="center" vertical="center" wrapText="1"/>
    </xf>
    <xf numFmtId="0" fontId="4" fillId="0" borderId="8" xfId="0" applyFont="1" applyBorder="1" applyAlignment="1">
      <alignment horizontal="right" vertical="center"/>
    </xf>
    <xf numFmtId="0" fontId="2" fillId="4" borderId="6" xfId="0" applyFont="1" applyFill="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indent="1"/>
    </xf>
    <xf numFmtId="0" fontId="8" fillId="2" borderId="6" xfId="0" applyFont="1" applyFill="1" applyBorder="1" applyAlignment="1">
      <alignment horizontal="center" vertical="center"/>
    </xf>
    <xf numFmtId="0" fontId="2" fillId="5" borderId="6" xfId="0" applyFont="1" applyFill="1" applyBorder="1" applyAlignment="1">
      <alignment horizontal="center" vertical="center" wrapText="1"/>
    </xf>
    <xf numFmtId="0" fontId="2" fillId="5" borderId="6" xfId="0" applyFont="1" applyFill="1" applyBorder="1" applyAlignment="1">
      <alignment vertical="center" wrapText="1"/>
    </xf>
    <xf numFmtId="0" fontId="2" fillId="5" borderId="6"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10" xfId="0" applyBorder="1" applyAlignment="1">
      <alignment horizontal="center" vertical="center"/>
    </xf>
    <xf numFmtId="0" fontId="4" fillId="0" borderId="13" xfId="0" applyFont="1" applyBorder="1" applyAlignment="1">
      <alignment horizontal="center" vertical="center" wrapText="1"/>
    </xf>
    <xf numFmtId="0" fontId="3" fillId="0" borderId="12" xfId="0" applyFont="1" applyBorder="1" applyAlignment="1">
      <alignment horizontal="left" vertical="center"/>
    </xf>
    <xf numFmtId="0" fontId="8" fillId="2" borderId="9" xfId="0" applyFont="1" applyFill="1" applyBorder="1" applyAlignment="1">
      <alignment vertical="center" wrapText="1"/>
    </xf>
    <xf numFmtId="0" fontId="8" fillId="2" borderId="7" xfId="0" applyFont="1" applyFill="1" applyBorder="1" applyAlignment="1">
      <alignment vertical="center" wrapText="1"/>
    </xf>
    <xf numFmtId="0" fontId="0" fillId="0" borderId="1" xfId="0" applyBorder="1" applyAlignment="1">
      <alignment horizontal="center" vertical="center"/>
    </xf>
    <xf numFmtId="0" fontId="3" fillId="0" borderId="9" xfId="0" applyFont="1" applyBorder="1" applyAlignment="1">
      <alignment vertical="center"/>
    </xf>
    <xf numFmtId="0" fontId="12" fillId="0" borderId="0" xfId="0" applyFont="1" applyAlignment="1">
      <alignment horizontal="left"/>
    </xf>
    <xf numFmtId="0" fontId="12" fillId="0" borderId="0" xfId="0" applyFont="1"/>
    <xf numFmtId="0" fontId="7" fillId="6" borderId="7" xfId="0" applyFont="1" applyFill="1" applyBorder="1" applyAlignment="1">
      <alignment vertical="center" wrapText="1"/>
    </xf>
    <xf numFmtId="0" fontId="7" fillId="6" borderId="8" xfId="0" applyFont="1" applyFill="1" applyBorder="1" applyAlignment="1">
      <alignment horizontal="right" vertical="center" wrapText="1"/>
    </xf>
    <xf numFmtId="0" fontId="11" fillId="6" borderId="9" xfId="0" applyFont="1" applyFill="1" applyBorder="1" applyAlignment="1">
      <alignment horizontal="right" vertical="center" wrapText="1"/>
    </xf>
    <xf numFmtId="0" fontId="0" fillId="6" borderId="9" xfId="0" applyFill="1" applyBorder="1" applyAlignment="1">
      <alignment horizontal="left" vertical="top" wrapText="1"/>
    </xf>
    <xf numFmtId="0" fontId="13" fillId="2" borderId="8" xfId="0" applyFont="1" applyFill="1" applyBorder="1" applyAlignment="1">
      <alignment vertical="center" wrapText="1"/>
    </xf>
    <xf numFmtId="0" fontId="8" fillId="2" borderId="8" xfId="0" applyFont="1" applyFill="1" applyBorder="1" applyAlignment="1">
      <alignment horizontal="center" vertical="center" wrapText="1"/>
    </xf>
    <xf numFmtId="0" fontId="8" fillId="2" borderId="8" xfId="0" applyFont="1" applyFill="1" applyBorder="1" applyAlignment="1">
      <alignment vertical="center" wrapText="1"/>
    </xf>
    <xf numFmtId="0" fontId="0" fillId="0" borderId="0" xfId="0" applyAlignment="1">
      <alignment horizontal="left" vertical="center"/>
    </xf>
    <xf numFmtId="0" fontId="0" fillId="0" borderId="7" xfId="0" applyBorder="1" applyAlignment="1">
      <alignment horizontal="center"/>
    </xf>
    <xf numFmtId="0" fontId="0" fillId="0" borderId="8" xfId="0" applyBorder="1" applyAlignment="1">
      <alignment horizontal="center" vertical="center"/>
    </xf>
    <xf numFmtId="0" fontId="0" fillId="0" borderId="8" xfId="0" applyBorder="1" applyAlignment="1">
      <alignment horizontal="left" vertical="center"/>
    </xf>
    <xf numFmtId="0" fontId="0" fillId="0" borderId="8" xfId="0" applyBorder="1" applyAlignment="1">
      <alignment horizontal="right"/>
    </xf>
    <xf numFmtId="0" fontId="0" fillId="0" borderId="9" xfId="0" applyBorder="1" applyAlignment="1">
      <alignment horizontal="right" vertical="center"/>
    </xf>
    <xf numFmtId="0" fontId="0" fillId="0" borderId="9" xfId="0" applyBorder="1" applyAlignment="1">
      <alignment horizontal="center" vertical="center"/>
    </xf>
    <xf numFmtId="0" fontId="14" fillId="0" borderId="7" xfId="0" applyFont="1" applyBorder="1" applyAlignment="1">
      <alignment horizontal="center"/>
    </xf>
    <xf numFmtId="0" fontId="12" fillId="0" borderId="8" xfId="0" applyFont="1" applyBorder="1" applyAlignment="1">
      <alignment horizontal="right"/>
    </xf>
    <xf numFmtId="0" fontId="12" fillId="0" borderId="9" xfId="0" applyFont="1" applyBorder="1" applyAlignment="1">
      <alignment horizontal="right" vertical="center"/>
    </xf>
    <xf numFmtId="0" fontId="12" fillId="0" borderId="8" xfId="0" applyFont="1" applyBorder="1" applyAlignment="1">
      <alignment horizontal="left" vertical="center"/>
    </xf>
    <xf numFmtId="0" fontId="14" fillId="0" borderId="9" xfId="0" applyFont="1" applyBorder="1"/>
    <xf numFmtId="0" fontId="14" fillId="0" borderId="0" xfId="0" applyFont="1"/>
    <xf numFmtId="0" fontId="0" fillId="0" borderId="16" xfId="0" applyBorder="1" applyAlignment="1">
      <alignment vertical="top" wrapText="1"/>
    </xf>
    <xf numFmtId="0" fontId="4" fillId="0" borderId="18" xfId="0" applyFont="1" applyBorder="1" applyAlignment="1">
      <alignment vertical="center" wrapText="1"/>
    </xf>
    <xf numFmtId="0" fontId="0" fillId="0" borderId="18" xfId="0" applyBorder="1" applyAlignment="1">
      <alignment vertical="top"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0" fillId="0" borderId="17" xfId="0" applyBorder="1" applyAlignment="1">
      <alignment vertical="top" wrapText="1"/>
    </xf>
    <xf numFmtId="0" fontId="0" fillId="0" borderId="19" xfId="0" applyBorder="1" applyAlignment="1">
      <alignment vertical="top" wrapText="1"/>
    </xf>
    <xf numFmtId="0" fontId="2" fillId="0" borderId="6"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0" fillId="0" borderId="6" xfId="0" applyBorder="1" applyAlignment="1">
      <alignment horizontal="center" vertical="center" wrapText="1"/>
    </xf>
    <xf numFmtId="0" fontId="2" fillId="0" borderId="2" xfId="0" applyFont="1" applyBorder="1" applyAlignment="1">
      <alignment vertical="center" wrapText="1"/>
    </xf>
    <xf numFmtId="0" fontId="0" fillId="0" borderId="23" xfId="0" applyBorder="1" applyAlignment="1">
      <alignment vertical="top" wrapText="1"/>
    </xf>
    <xf numFmtId="0" fontId="15" fillId="0" borderId="15" xfId="0" applyFont="1" applyBorder="1" applyAlignment="1">
      <alignment horizontal="left" vertical="center" wrapText="1" indent="2"/>
    </xf>
    <xf numFmtId="0" fontId="0" fillId="0" borderId="24" xfId="0" applyBorder="1" applyAlignment="1">
      <alignment vertical="top" wrapText="1"/>
    </xf>
    <xf numFmtId="0" fontId="6" fillId="0" borderId="15" xfId="0" applyFont="1" applyBorder="1" applyAlignment="1">
      <alignment vertical="center" wrapText="1"/>
    </xf>
    <xf numFmtId="0" fontId="4" fillId="0" borderId="2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vertical="center" wrapText="1"/>
    </xf>
    <xf numFmtId="0" fontId="4" fillId="7" borderId="14" xfId="0" applyFont="1" applyFill="1" applyBorder="1" applyAlignment="1">
      <alignment vertical="center" wrapText="1"/>
    </xf>
    <xf numFmtId="0" fontId="4" fillId="7" borderId="3" xfId="0" applyFont="1" applyFill="1" applyBorder="1" applyAlignment="1">
      <alignment vertical="center" wrapText="1"/>
    </xf>
    <xf numFmtId="0" fontId="4" fillId="7" borderId="13" xfId="0" applyFont="1" applyFill="1" applyBorder="1" applyAlignment="1">
      <alignment vertical="center" wrapText="1"/>
    </xf>
    <xf numFmtId="0" fontId="4" fillId="7" borderId="5" xfId="0" applyFont="1" applyFill="1" applyBorder="1" applyAlignment="1">
      <alignment vertical="center" wrapText="1"/>
    </xf>
    <xf numFmtId="0" fontId="4" fillId="7" borderId="2" xfId="0" applyFont="1" applyFill="1" applyBorder="1" applyAlignment="1">
      <alignment horizontal="left" vertical="center"/>
    </xf>
    <xf numFmtId="0" fontId="4" fillId="7" borderId="4" xfId="0" applyFont="1" applyFill="1" applyBorder="1" applyAlignment="1">
      <alignment vertical="center"/>
    </xf>
    <xf numFmtId="0" fontId="4" fillId="8" borderId="2" xfId="0" applyFont="1" applyFill="1" applyBorder="1" applyAlignment="1">
      <alignment vertical="center"/>
    </xf>
    <xf numFmtId="0" fontId="4" fillId="8" borderId="14" xfId="0" applyFont="1" applyFill="1" applyBorder="1" applyAlignment="1">
      <alignment vertical="center"/>
    </xf>
    <xf numFmtId="0" fontId="4" fillId="8" borderId="3" xfId="0" applyFont="1" applyFill="1" applyBorder="1" applyAlignment="1">
      <alignment vertical="center"/>
    </xf>
    <xf numFmtId="0" fontId="4" fillId="8" borderId="4" xfId="0" applyFont="1" applyFill="1" applyBorder="1" applyAlignment="1">
      <alignment vertical="center"/>
    </xf>
    <xf numFmtId="0" fontId="4" fillId="8" borderId="13" xfId="0" applyFont="1" applyFill="1" applyBorder="1" applyAlignment="1">
      <alignment vertical="center"/>
    </xf>
    <xf numFmtId="0" fontId="4" fillId="8" borderId="5" xfId="0" applyFont="1" applyFill="1" applyBorder="1" applyAlignment="1">
      <alignment vertical="center"/>
    </xf>
    <xf numFmtId="0" fontId="4" fillId="8" borderId="4" xfId="0" applyFont="1" applyFill="1" applyBorder="1" applyAlignment="1">
      <alignment horizontal="left" vertical="center"/>
    </xf>
    <xf numFmtId="0" fontId="4" fillId="8" borderId="13" xfId="0" applyFont="1" applyFill="1" applyBorder="1" applyAlignment="1">
      <alignment horizontal="left" vertical="center"/>
    </xf>
    <xf numFmtId="0" fontId="4" fillId="8" borderId="5" xfId="0" applyFont="1" applyFill="1" applyBorder="1" applyAlignment="1">
      <alignment horizontal="left" vertical="center"/>
    </xf>
    <xf numFmtId="0" fontId="4" fillId="8" borderId="14" xfId="0" applyFont="1" applyFill="1" applyBorder="1" applyAlignment="1">
      <alignment horizontal="left" vertical="center"/>
    </xf>
    <xf numFmtId="0" fontId="2" fillId="0" borderId="6" xfId="0" applyFont="1" applyBorder="1" applyAlignment="1">
      <alignment horizontal="left" vertical="center" wrapText="1"/>
    </xf>
    <xf numFmtId="0" fontId="2" fillId="0" borderId="3" xfId="0" applyFont="1" applyBorder="1" applyAlignment="1">
      <alignment vertical="center" wrapText="1"/>
    </xf>
    <xf numFmtId="0" fontId="8" fillId="2" borderId="14" xfId="0" applyFont="1" applyFill="1" applyBorder="1" applyAlignment="1">
      <alignment vertical="center" wrapText="1"/>
    </xf>
    <xf numFmtId="0" fontId="4" fillId="8" borderId="2" xfId="0" applyFont="1" applyFill="1" applyBorder="1" applyAlignment="1">
      <alignment horizontal="left" vertical="center"/>
    </xf>
    <xf numFmtId="0" fontId="4" fillId="8" borderId="3" xfId="0" applyFont="1" applyFill="1" applyBorder="1" applyAlignment="1">
      <alignment horizontal="left" vertical="center"/>
    </xf>
    <xf numFmtId="0" fontId="11" fillId="0" borderId="21" xfId="0" applyFont="1" applyBorder="1" applyAlignment="1">
      <alignment vertical="center" wrapText="1"/>
    </xf>
    <xf numFmtId="0" fontId="11" fillId="0" borderId="22" xfId="0" applyFont="1" applyBorder="1" applyAlignment="1">
      <alignment vertical="center" wrapText="1"/>
    </xf>
    <xf numFmtId="0" fontId="4" fillId="8" borderId="7" xfId="0" applyFont="1" applyFill="1" applyBorder="1" applyAlignment="1">
      <alignment vertical="center"/>
    </xf>
    <xf numFmtId="0" fontId="4" fillId="8" borderId="8" xfId="0" applyFont="1" applyFill="1" applyBorder="1" applyAlignment="1">
      <alignment vertical="center"/>
    </xf>
    <xf numFmtId="0" fontId="4" fillId="8" borderId="9" xfId="0" applyFont="1" applyFill="1" applyBorder="1" applyAlignment="1">
      <alignment vertical="center"/>
    </xf>
    <xf numFmtId="0" fontId="4" fillId="8" borderId="7" xfId="0" applyFont="1" applyFill="1" applyBorder="1" applyAlignment="1">
      <alignment horizontal="left" vertical="center"/>
    </xf>
    <xf numFmtId="0" fontId="4" fillId="8" borderId="8" xfId="0" applyFont="1" applyFill="1" applyBorder="1" applyAlignment="1">
      <alignment horizontal="left" vertical="center"/>
    </xf>
    <xf numFmtId="0" fontId="4" fillId="8" borderId="9" xfId="0" applyFont="1" applyFill="1" applyBorder="1" applyAlignment="1">
      <alignment horizontal="left" vertical="center"/>
    </xf>
    <xf numFmtId="0" fontId="4" fillId="8" borderId="8" xfId="0" applyFont="1" applyFill="1" applyBorder="1" applyAlignment="1">
      <alignment horizontal="center" vertical="center"/>
    </xf>
    <xf numFmtId="0" fontId="2" fillId="0" borderId="1" xfId="0" applyFont="1" applyBorder="1" applyAlignment="1">
      <alignment horizontal="center" vertical="center" wrapText="1"/>
    </xf>
    <xf numFmtId="0" fontId="15" fillId="0" borderId="18" xfId="0" applyFont="1" applyBorder="1" applyAlignment="1">
      <alignment horizontal="center" vertical="center" wrapText="1"/>
    </xf>
    <xf numFmtId="0" fontId="4" fillId="0" borderId="19" xfId="0" applyFont="1" applyBorder="1" applyAlignment="1">
      <alignment horizontal="center" wrapText="1"/>
    </xf>
    <xf numFmtId="0" fontId="11" fillId="0" borderId="10" xfId="0" applyFont="1" applyBorder="1" applyAlignment="1">
      <alignment horizontal="center" vertical="center"/>
    </xf>
    <xf numFmtId="0" fontId="11" fillId="0" borderId="29" xfId="0" applyFont="1" applyBorder="1"/>
    <xf numFmtId="0" fontId="0" fillId="0" borderId="30" xfId="0" applyBorder="1"/>
    <xf numFmtId="0" fontId="0" fillId="0" borderId="31" xfId="0" applyBorder="1"/>
    <xf numFmtId="0" fontId="16" fillId="2" borderId="10" xfId="0" applyFont="1" applyFill="1" applyBorder="1" applyAlignment="1">
      <alignment horizontal="center"/>
    </xf>
    <xf numFmtId="0" fontId="0" fillId="2" borderId="30" xfId="0" applyFill="1" applyBorder="1"/>
    <xf numFmtId="0" fontId="4" fillId="0" borderId="10" xfId="0" applyFont="1" applyBorder="1" applyAlignment="1">
      <alignment horizontal="center" vertical="center" wrapText="1"/>
    </xf>
    <xf numFmtId="0" fontId="12" fillId="0" borderId="10" xfId="0" applyFont="1" applyBorder="1" applyAlignment="1">
      <alignment horizontal="center" vertical="center"/>
    </xf>
    <xf numFmtId="0" fontId="12" fillId="0" borderId="30" xfId="0" applyFont="1" applyBorder="1" applyAlignment="1">
      <alignment horizontal="center" vertical="center"/>
    </xf>
    <xf numFmtId="0" fontId="0" fillId="0" borderId="30" xfId="0" applyBorder="1" applyAlignment="1">
      <alignment horizontal="center" vertical="center"/>
    </xf>
    <xf numFmtId="0" fontId="0" fillId="2" borderId="31" xfId="0" applyFill="1" applyBorder="1" applyAlignment="1">
      <alignment horizontal="center" vertical="center"/>
    </xf>
    <xf numFmtId="0" fontId="16" fillId="2" borderId="29" xfId="0" applyFont="1" applyFill="1" applyBorder="1" applyAlignment="1">
      <alignment horizontal="center" vertical="center"/>
    </xf>
    <xf numFmtId="0" fontId="19" fillId="0" borderId="25" xfId="0" applyFont="1" applyBorder="1" applyAlignment="1">
      <alignment horizontal="left" vertical="center" wrapText="1"/>
    </xf>
    <xf numFmtId="0" fontId="12" fillId="0" borderId="10" xfId="0" applyFont="1" applyBorder="1" applyAlignment="1">
      <alignment horizontal="center" vertical="center" wrapText="1"/>
    </xf>
    <xf numFmtId="0" fontId="0" fillId="0" borderId="10" xfId="0"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12" fillId="0" borderId="10" xfId="0" applyFont="1" applyBorder="1" applyProtection="1">
      <protection locked="0"/>
    </xf>
    <xf numFmtId="0" fontId="0" fillId="0" borderId="6" xfId="0" applyBorder="1" applyAlignment="1" applyProtection="1">
      <alignment vertical="top" wrapText="1"/>
      <protection locked="0"/>
    </xf>
    <xf numFmtId="0" fontId="2" fillId="0" borderId="6" xfId="0" applyFont="1" applyBorder="1" applyAlignment="1" applyProtection="1">
      <alignment horizontal="left" vertical="center" wrapText="1" indent="1"/>
      <protection locked="0"/>
    </xf>
    <xf numFmtId="0" fontId="4" fillId="0" borderId="26" xfId="0" applyFont="1" applyBorder="1" applyAlignment="1" applyProtection="1">
      <alignment vertical="center" wrapText="1"/>
      <protection locked="0"/>
    </xf>
    <xf numFmtId="0" fontId="4" fillId="0" borderId="27" xfId="0" applyFont="1" applyBorder="1" applyAlignment="1" applyProtection="1">
      <alignment vertical="center" wrapText="1"/>
      <protection locked="0"/>
    </xf>
    <xf numFmtId="0" fontId="2" fillId="0" borderId="6" xfId="0" applyFont="1" applyBorder="1" applyAlignment="1" applyProtection="1">
      <alignment horizontal="center" vertical="center"/>
      <protection locked="0"/>
    </xf>
    <xf numFmtId="0" fontId="4" fillId="0" borderId="18"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2" fillId="0" borderId="6" xfId="0" applyFont="1" applyBorder="1" applyAlignment="1" applyProtection="1">
      <alignment horizontal="center" vertical="center" wrapText="1"/>
      <protection locked="0"/>
    </xf>
    <xf numFmtId="0" fontId="0" fillId="5" borderId="6" xfId="0" applyFill="1" applyBorder="1" applyAlignment="1" applyProtection="1">
      <alignment vertical="top" wrapText="1"/>
      <protection locked="0"/>
    </xf>
    <xf numFmtId="0" fontId="2" fillId="3" borderId="6"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wrapText="1"/>
      <protection locked="0"/>
    </xf>
    <xf numFmtId="0" fontId="0" fillId="3" borderId="6" xfId="0" applyFill="1" applyBorder="1" applyAlignment="1" applyProtection="1">
      <alignment vertical="top" wrapText="1"/>
      <protection locked="0"/>
    </xf>
    <xf numFmtId="0" fontId="2" fillId="0" borderId="2" xfId="0" applyFont="1" applyBorder="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0" fillId="0" borderId="3" xfId="0" applyBorder="1" applyAlignment="1" applyProtection="1">
      <alignment vertical="top" wrapText="1"/>
      <protection locked="0"/>
    </xf>
    <xf numFmtId="0" fontId="0" fillId="5" borderId="3" xfId="0" applyFill="1" applyBorder="1" applyAlignment="1" applyProtection="1">
      <alignment vertical="top" wrapText="1"/>
      <protection locked="0"/>
    </xf>
    <xf numFmtId="0" fontId="0" fillId="5" borderId="11" xfId="0" applyFill="1" applyBorder="1" applyAlignment="1" applyProtection="1">
      <alignment vertical="top" wrapText="1"/>
      <protection locked="0"/>
    </xf>
    <xf numFmtId="0" fontId="2" fillId="4" borderId="6" xfId="0" applyFont="1" applyFill="1" applyBorder="1" applyAlignment="1" applyProtection="1">
      <alignment horizontal="center" vertical="center" wrapText="1"/>
      <protection locked="0"/>
    </xf>
    <xf numFmtId="0" fontId="0" fillId="4" borderId="6" xfId="0" applyFill="1" applyBorder="1" applyAlignment="1" applyProtection="1">
      <alignment vertical="top" wrapText="1"/>
      <protection locked="0"/>
    </xf>
    <xf numFmtId="0" fontId="0" fillId="0" borderId="8" xfId="0" applyBorder="1" applyAlignment="1" applyProtection="1">
      <alignment horizontal="left" vertical="center"/>
      <protection locked="0"/>
    </xf>
    <xf numFmtId="0" fontId="12" fillId="0" borderId="8" xfId="0" applyFont="1" applyBorder="1" applyAlignment="1" applyProtection="1">
      <alignment horizontal="left" vertical="center"/>
      <protection locked="0"/>
    </xf>
    <xf numFmtId="0" fontId="2" fillId="6" borderId="6" xfId="0" applyFont="1" applyFill="1" applyBorder="1" applyAlignment="1" applyProtection="1">
      <alignment horizontal="center" vertical="center" wrapText="1"/>
      <protection locked="0"/>
    </xf>
    <xf numFmtId="0" fontId="0" fillId="3" borderId="1" xfId="0" applyFill="1" applyBorder="1" applyAlignment="1" applyProtection="1">
      <alignment vertical="top" wrapText="1"/>
      <protection locked="0"/>
    </xf>
    <xf numFmtId="0" fontId="11" fillId="6" borderId="7" xfId="0" applyFont="1" applyFill="1" applyBorder="1" applyAlignment="1" applyProtection="1">
      <alignment vertical="center"/>
      <protection locked="0"/>
    </xf>
    <xf numFmtId="0" fontId="19" fillId="0" borderId="29" xfId="0" applyFont="1" applyBorder="1" applyAlignment="1">
      <alignment horizontal="center" vertical="center"/>
    </xf>
    <xf numFmtId="0" fontId="22" fillId="0" borderId="10" xfId="0" applyFont="1" applyBorder="1" applyAlignment="1">
      <alignment horizontal="center" vertical="center"/>
    </xf>
    <xf numFmtId="0" fontId="15" fillId="0" borderId="19" xfId="0" applyFont="1" applyBorder="1" applyAlignment="1">
      <alignment horizontal="center" vertical="center" wrapText="1"/>
    </xf>
    <xf numFmtId="0" fontId="4" fillId="7" borderId="14"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8" borderId="14" xfId="0" applyFont="1" applyFill="1" applyBorder="1" applyAlignment="1">
      <alignment horizontal="center" vertical="center"/>
    </xf>
    <xf numFmtId="0" fontId="4" fillId="8" borderId="13" xfId="0" applyFont="1" applyFill="1" applyBorder="1" applyAlignment="1">
      <alignment horizontal="center" vertical="center"/>
    </xf>
    <xf numFmtId="0" fontId="11" fillId="0" borderId="19" xfId="0" applyFont="1" applyBorder="1" applyAlignment="1">
      <alignment horizontal="center" vertical="center" wrapText="1"/>
    </xf>
    <xf numFmtId="0" fontId="2" fillId="0" borderId="0" xfId="0" applyFont="1" applyAlignment="1">
      <alignment wrapText="1"/>
    </xf>
    <xf numFmtId="0" fontId="2" fillId="0" borderId="1" xfId="0" applyFont="1" applyBorder="1" applyAlignment="1">
      <alignment vertical="center" wrapText="1"/>
    </xf>
    <xf numFmtId="0" fontId="2" fillId="0" borderId="0" xfId="0" applyFont="1" applyAlignment="1">
      <alignment vertical="top" wrapText="1"/>
    </xf>
    <xf numFmtId="0" fontId="0" fillId="3" borderId="6" xfId="0" applyFill="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8" fillId="9" borderId="3" xfId="0" applyFont="1" applyFill="1" applyBorder="1" applyAlignment="1">
      <alignment vertical="center" wrapText="1"/>
    </xf>
    <xf numFmtId="0" fontId="8" fillId="9" borderId="32" xfId="0" applyFont="1" applyFill="1" applyBorder="1" applyAlignment="1">
      <alignment vertical="center" wrapText="1"/>
    </xf>
    <xf numFmtId="0" fontId="2" fillId="10" borderId="6" xfId="0" applyFont="1" applyFill="1" applyBorder="1" applyAlignment="1">
      <alignment horizontal="center" vertical="center" wrapText="1"/>
    </xf>
    <xf numFmtId="0" fontId="2" fillId="10" borderId="6" xfId="0" applyFont="1" applyFill="1" applyBorder="1" applyAlignment="1">
      <alignment vertical="center" wrapText="1"/>
    </xf>
    <xf numFmtId="0" fontId="2" fillId="0" borderId="6" xfId="0" applyFont="1" applyBorder="1" applyAlignment="1">
      <alignment vertical="top" wrapText="1"/>
    </xf>
    <xf numFmtId="0" fontId="2" fillId="0" borderId="17" xfId="0" applyFont="1" applyBorder="1" applyAlignment="1">
      <alignment vertical="top" wrapText="1"/>
    </xf>
    <xf numFmtId="0" fontId="4" fillId="0" borderId="19" xfId="0" applyFont="1" applyBorder="1" applyAlignment="1">
      <alignment vertical="center" wrapText="1"/>
    </xf>
    <xf numFmtId="0" fontId="5" fillId="6" borderId="6" xfId="0" applyFont="1" applyFill="1" applyBorder="1" applyAlignment="1">
      <alignment vertical="center" wrapText="1"/>
    </xf>
    <xf numFmtId="0" fontId="2" fillId="6" borderId="6" xfId="0" applyFont="1" applyFill="1" applyBorder="1" applyAlignment="1">
      <alignment horizontal="center" vertical="center" wrapText="1"/>
    </xf>
    <xf numFmtId="0" fontId="0" fillId="6" borderId="6" xfId="0" applyFill="1" applyBorder="1" applyAlignment="1" applyProtection="1">
      <alignment vertical="top" wrapText="1"/>
      <protection locked="0"/>
    </xf>
    <xf numFmtId="0" fontId="3" fillId="0" borderId="10" xfId="0" applyFont="1" applyBorder="1" applyAlignment="1">
      <alignment wrapText="1"/>
    </xf>
    <xf numFmtId="0" fontId="29" fillId="0" borderId="0" xfId="0" applyFont="1" applyAlignment="1">
      <alignment horizontal="left" vertical="top" wrapText="1"/>
    </xf>
    <xf numFmtId="0" fontId="25" fillId="0" borderId="0" xfId="0" applyFont="1" applyAlignment="1">
      <alignment vertical="center" wrapText="1"/>
    </xf>
    <xf numFmtId="0" fontId="31" fillId="0" borderId="10" xfId="0" applyFont="1" applyBorder="1" applyAlignment="1">
      <alignment horizontal="center" vertical="center"/>
    </xf>
    <xf numFmtId="0" fontId="24" fillId="0" borderId="10" xfId="0" applyFont="1" applyBorder="1" applyAlignment="1">
      <alignment vertical="center" wrapText="1"/>
    </xf>
    <xf numFmtId="0" fontId="3" fillId="0" borderId="10" xfId="0" applyFont="1" applyBorder="1" applyAlignment="1">
      <alignment vertical="center" wrapText="1"/>
    </xf>
    <xf numFmtId="0" fontId="0" fillId="0" borderId="10" xfId="0" applyBorder="1" applyAlignment="1">
      <alignment horizontal="left" vertical="center" wrapText="1"/>
    </xf>
    <xf numFmtId="0" fontId="2" fillId="0" borderId="16" xfId="0" applyFont="1" applyBorder="1" applyAlignment="1">
      <alignment vertical="top" wrapText="1"/>
    </xf>
    <xf numFmtId="0" fontId="5" fillId="0" borderId="0" xfId="0" applyFont="1" applyAlignment="1">
      <alignment horizontal="left"/>
    </xf>
    <xf numFmtId="0" fontId="7" fillId="0" borderId="0" xfId="0" applyFont="1" applyAlignment="1">
      <alignment horizontal="left"/>
    </xf>
    <xf numFmtId="0" fontId="8" fillId="9" borderId="2" xfId="0" applyFont="1" applyFill="1" applyBorder="1" applyAlignment="1">
      <alignment vertical="center"/>
    </xf>
    <xf numFmtId="0" fontId="8" fillId="9" borderId="4" xfId="0" applyFont="1" applyFill="1" applyBorder="1" applyAlignment="1">
      <alignment vertical="center"/>
    </xf>
    <xf numFmtId="0" fontId="8" fillId="9" borderId="6" xfId="0" applyFont="1" applyFill="1" applyBorder="1" applyAlignment="1">
      <alignment horizontal="center" vertical="center" wrapText="1"/>
    </xf>
    <xf numFmtId="0" fontId="8" fillId="9" borderId="33" xfId="0" applyFont="1" applyFill="1" applyBorder="1" applyAlignment="1">
      <alignment horizontal="center" vertical="center" wrapText="1"/>
    </xf>
    <xf numFmtId="0" fontId="25" fillId="0" borderId="31" xfId="0" applyFont="1" applyBorder="1" applyAlignment="1" applyProtection="1">
      <alignment wrapText="1"/>
      <protection locked="0"/>
    </xf>
  </cellXfs>
  <cellStyles count="1">
    <cellStyle name="Normal" xfId="0" builtinId="0"/>
  </cellStyles>
  <dxfs count="0"/>
  <tableStyles count="0" defaultTableStyle="TableStyleMedium2" defaultPivotStyle="PivotStyleLight16"/>
  <colors>
    <mruColors>
      <color rgb="FFFF99FF"/>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152400</xdr:rowOff>
    </xdr:from>
    <xdr:to>
      <xdr:col>0</xdr:col>
      <xdr:colOff>2308032</xdr:colOff>
      <xdr:row>2</xdr:row>
      <xdr:rowOff>31749</xdr:rowOff>
    </xdr:to>
    <xdr:pic>
      <xdr:nvPicPr>
        <xdr:cNvPr id="2" name="Picture 1" descr="Colorado Department of Education logo.">
          <a:extLst>
            <a:ext uri="{FF2B5EF4-FFF2-40B4-BE49-F238E27FC236}">
              <a16:creationId xmlns:a16="http://schemas.microsoft.com/office/drawing/2014/main" id="{EEE5E160-9616-4095-8C08-05176E3558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800" y="152400"/>
          <a:ext cx="2257232" cy="3428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82BAC-5283-46B6-B175-7E2D78AE5A85}">
  <dimension ref="A1:A21"/>
  <sheetViews>
    <sheetView zoomScaleNormal="100" workbookViewId="0">
      <selection activeCell="A5" sqref="A5"/>
    </sheetView>
  </sheetViews>
  <sheetFormatPr defaultRowHeight="15"/>
  <cols>
    <col min="1" max="1" width="120.5703125" customWidth="1"/>
  </cols>
  <sheetData>
    <row r="1" spans="1:1" ht="18.75">
      <c r="A1" s="1" t="s">
        <v>0</v>
      </c>
    </row>
    <row r="2" spans="1:1" ht="18.75">
      <c r="A2" s="1" t="s">
        <v>1</v>
      </c>
    </row>
    <row r="3" spans="1:1" ht="18.75">
      <c r="A3" s="1" t="s">
        <v>2</v>
      </c>
    </row>
    <row r="4" spans="1:1" ht="18.75">
      <c r="A4" s="1" t="s">
        <v>3</v>
      </c>
    </row>
    <row r="5" spans="1:1" ht="18.75">
      <c r="A5" s="1" t="s">
        <v>4</v>
      </c>
    </row>
    <row r="6" spans="1:1" ht="18.75">
      <c r="A6" s="1"/>
    </row>
    <row r="7" spans="1:1" ht="189.95" customHeight="1">
      <c r="A7" s="184" t="s">
        <v>5</v>
      </c>
    </row>
    <row r="9" spans="1:1" ht="240" customHeight="1">
      <c r="A9" s="168" t="s">
        <v>6</v>
      </c>
    </row>
    <row r="10" spans="1:1" ht="270">
      <c r="A10" s="185" t="s">
        <v>7</v>
      </c>
    </row>
    <row r="11" spans="1:1">
      <c r="A11" s="2"/>
    </row>
    <row r="12" spans="1:1">
      <c r="A12" s="3"/>
    </row>
    <row r="13" spans="1:1">
      <c r="A13" s="2"/>
    </row>
    <row r="14" spans="1:1">
      <c r="A14" s="2"/>
    </row>
    <row r="15" spans="1:1">
      <c r="A15" s="4"/>
    </row>
    <row r="16" spans="1:1">
      <c r="A16" s="4"/>
    </row>
    <row r="17" spans="1:1">
      <c r="A17" s="4"/>
    </row>
    <row r="18" spans="1:1">
      <c r="A18" s="4"/>
    </row>
    <row r="19" spans="1:1">
      <c r="A19" s="4"/>
    </row>
    <row r="20" spans="1:1">
      <c r="A20" s="4"/>
    </row>
    <row r="21" spans="1:1">
      <c r="A21" s="4"/>
    </row>
  </sheetData>
  <sheetProtection algorithmName="SHA-512" hashValue="CkJCwy+r0z1/z6kYDAHD4wyv9UluJGJwYuE346kCiTpUoiHu9MnPsQyWBNFRjrW9Xne7U25YUk9nLSd/LlAP6Q==" saltValue="VZ+LB2E6wfJFWxGSZXYB1g==" spinCount="100000" sheet="1" formatCells="0" formatColumns="0" formatRows="0"/>
  <pageMargins left="0.25" right="0.25" top="0.75" bottom="0.75" header="0.3" footer="0.3"/>
  <pageSetup orientation="portrait" horizontalDpi="4294967293" verticalDpi="4294967293" r:id="rId1"/>
  <headerFooter>
    <oddHeader xml:space="preserve">&amp;RPreschool Through Third Grade Office
P-3 Literacy Team (READ Act)
201 East Colfax Avenue
</oddHeader>
    <oddFooter>&amp;LApril 2020&amp;CProfessional Development Review&amp;RIntroduction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268A3-98FC-4896-AE8D-C9090F636653}">
  <dimension ref="A1:E10"/>
  <sheetViews>
    <sheetView tabSelected="1" zoomScaleNormal="100" workbookViewId="0">
      <selection activeCell="N9" sqref="N9"/>
    </sheetView>
  </sheetViews>
  <sheetFormatPr defaultRowHeight="15"/>
  <cols>
    <col min="1" max="1" width="5.5703125" style="6" customWidth="1"/>
    <col min="2" max="2" width="50.5703125" customWidth="1"/>
    <col min="3" max="4" width="15.5703125" style="18" customWidth="1"/>
    <col min="5" max="5" width="40.5703125" customWidth="1"/>
  </cols>
  <sheetData>
    <row r="1" spans="1:5" ht="18.75">
      <c r="A1" s="21" t="s">
        <v>8</v>
      </c>
    </row>
    <row r="2" spans="1:5" ht="18.75">
      <c r="A2" s="21"/>
    </row>
    <row r="3" spans="1:5" ht="16.5" thickBot="1">
      <c r="A3" s="43" t="s">
        <v>9</v>
      </c>
      <c r="B3" s="44"/>
    </row>
    <row r="4" spans="1:5" ht="41.25" thickBot="1">
      <c r="A4" s="40" t="s">
        <v>10</v>
      </c>
      <c r="B4" s="39" t="s">
        <v>11</v>
      </c>
      <c r="C4" s="8" t="s">
        <v>12</v>
      </c>
      <c r="D4" s="8" t="s">
        <v>13</v>
      </c>
      <c r="E4" s="8" t="s">
        <v>14</v>
      </c>
    </row>
    <row r="5" spans="1:5" ht="95.25" thickBot="1">
      <c r="A5" s="17">
        <v>1</v>
      </c>
      <c r="B5" s="180" t="s">
        <v>15</v>
      </c>
      <c r="C5" s="155"/>
      <c r="D5" s="181">
        <f>IF(C5="Met", 2, 0)</f>
        <v>0</v>
      </c>
      <c r="E5" s="182"/>
    </row>
    <row r="6" spans="1:5" ht="48" thickBot="1">
      <c r="A6" s="17">
        <v>2</v>
      </c>
      <c r="B6" s="19" t="s">
        <v>16</v>
      </c>
      <c r="C6" s="144"/>
      <c r="D6" s="17">
        <f t="shared" ref="D6:D7" si="0">IF(C6="Met", 2, 0)</f>
        <v>0</v>
      </c>
      <c r="E6" s="145"/>
    </row>
    <row r="7" spans="1:5" ht="47.1" customHeight="1" thickBot="1">
      <c r="A7" s="17">
        <v>3</v>
      </c>
      <c r="B7" s="19" t="s">
        <v>17</v>
      </c>
      <c r="C7" s="144"/>
      <c r="D7" s="17">
        <f t="shared" si="0"/>
        <v>0</v>
      </c>
      <c r="E7" s="145"/>
    </row>
    <row r="8" spans="1:5" ht="50.1" customHeight="1" thickBot="1">
      <c r="A8" s="17">
        <v>4</v>
      </c>
      <c r="B8" s="19" t="s">
        <v>18</v>
      </c>
      <c r="C8" s="155"/>
      <c r="D8" s="17">
        <f>IF(C8="Met", 2, 0)</f>
        <v>0</v>
      </c>
      <c r="E8" s="145"/>
    </row>
    <row r="9" spans="1:5" ht="50.1" customHeight="1" thickBot="1">
      <c r="A9" s="17">
        <v>5</v>
      </c>
      <c r="B9" s="19" t="s">
        <v>19</v>
      </c>
      <c r="C9" s="155"/>
      <c r="D9" s="17">
        <f>IF(C9="Met", 2, 0)</f>
        <v>0</v>
      </c>
      <c r="E9" s="156"/>
    </row>
    <row r="10" spans="1:5" ht="20.100000000000001" customHeight="1" thickBot="1">
      <c r="A10" s="45"/>
      <c r="B10" s="46"/>
      <c r="C10" s="47" t="s">
        <v>20</v>
      </c>
      <c r="D10" s="157"/>
      <c r="E10" s="48"/>
    </row>
  </sheetData>
  <sheetProtection formatCells="0" formatColumns="0" formatRows="0"/>
  <dataValidations count="2">
    <dataValidation type="list" allowBlank="1" showInputMessage="1" showErrorMessage="1" sqref="C5:C9" xr:uid="{CED6226A-4668-42A2-953A-258F1A22F49B}">
      <formula1>"Met, Not met"</formula1>
    </dataValidation>
    <dataValidation type="list" allowBlank="1" showInputMessage="1" showErrorMessage="1" sqref="D10" xr:uid="{A7A2F578-6D91-4CE4-9EB7-DFB744D5DDA6}">
      <formula1>"All marked Met (Score Phase 1), 1 or more marked Not met (Stop Review)"</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F00AC-F6D4-47F2-B4A2-F85929DD4028}">
  <dimension ref="A1:E44"/>
  <sheetViews>
    <sheetView zoomScaleNormal="100" workbookViewId="0">
      <selection activeCell="C29" sqref="C29"/>
    </sheetView>
  </sheetViews>
  <sheetFormatPr defaultRowHeight="15"/>
  <cols>
    <col min="1" max="1" width="5.5703125" style="6" customWidth="1"/>
    <col min="2" max="2" width="50.5703125" customWidth="1"/>
    <col min="3" max="4" width="15.5703125" style="18" customWidth="1"/>
    <col min="5" max="5" width="40.5703125" customWidth="1"/>
  </cols>
  <sheetData>
    <row r="1" spans="1:5" ht="18.75">
      <c r="A1" s="21" t="s">
        <v>21</v>
      </c>
    </row>
    <row r="2" spans="1:5" ht="15.75" thickBot="1"/>
    <row r="3" spans="1:5" ht="63" customHeight="1" thickBot="1">
      <c r="A3" s="20"/>
      <c r="B3" s="14" t="s">
        <v>22</v>
      </c>
      <c r="C3" s="8" t="s">
        <v>12</v>
      </c>
      <c r="D3" s="8" t="s">
        <v>13</v>
      </c>
      <c r="E3" s="8" t="s">
        <v>14</v>
      </c>
    </row>
    <row r="4" spans="1:5" ht="200.1" customHeight="1" thickBot="1">
      <c r="A4" s="17">
        <v>1</v>
      </c>
      <c r="B4" s="10" t="s">
        <v>23</v>
      </c>
      <c r="C4" s="143"/>
      <c r="D4" s="16">
        <f>IF(C4="Met", 2, 0)</f>
        <v>0</v>
      </c>
      <c r="E4" s="145"/>
    </row>
    <row r="5" spans="1:5" ht="60" customHeight="1" thickBot="1">
      <c r="A5" s="17">
        <v>2</v>
      </c>
      <c r="B5" s="19" t="s">
        <v>24</v>
      </c>
      <c r="C5" s="144"/>
      <c r="D5" s="16">
        <f t="shared" ref="D5:D6" si="0">IF(C5="Met", 2, 0)</f>
        <v>0</v>
      </c>
      <c r="E5" s="145"/>
    </row>
    <row r="6" spans="1:5" ht="60" customHeight="1" thickBot="1">
      <c r="A6" s="17">
        <v>3</v>
      </c>
      <c r="B6" s="19" t="s">
        <v>25</v>
      </c>
      <c r="C6" s="144"/>
      <c r="D6" s="16">
        <f t="shared" si="0"/>
        <v>0</v>
      </c>
      <c r="E6" s="145"/>
    </row>
    <row r="7" spans="1:5" ht="30" customHeight="1" thickBot="1">
      <c r="A7" s="22"/>
      <c r="B7" s="23"/>
      <c r="C7" s="26" t="s">
        <v>26</v>
      </c>
      <c r="D7" s="25">
        <f>SUM(D4:D6)</f>
        <v>0</v>
      </c>
      <c r="E7" s="24" t="s">
        <v>27</v>
      </c>
    </row>
    <row r="8" spans="1:5" ht="15.75" thickBot="1"/>
    <row r="9" spans="1:5" ht="50.1" customHeight="1" thickBot="1">
      <c r="A9" s="7"/>
      <c r="B9" s="14" t="s">
        <v>28</v>
      </c>
      <c r="C9" s="8" t="s">
        <v>12</v>
      </c>
      <c r="D9" s="8" t="s">
        <v>13</v>
      </c>
      <c r="E9" s="30" t="s">
        <v>14</v>
      </c>
    </row>
    <row r="10" spans="1:5" ht="50.1" customHeight="1" thickBot="1">
      <c r="A10" s="17">
        <v>1</v>
      </c>
      <c r="B10" s="9" t="s">
        <v>29</v>
      </c>
      <c r="C10" s="144"/>
      <c r="D10" s="17">
        <f>IF(C10="Met", 2, 0)</f>
        <v>0</v>
      </c>
      <c r="E10" s="145"/>
    </row>
    <row r="11" spans="1:5" ht="50.1" customHeight="1" thickBot="1">
      <c r="A11" s="17">
        <v>2</v>
      </c>
      <c r="B11" s="9" t="s">
        <v>30</v>
      </c>
      <c r="C11" s="144"/>
      <c r="D11" s="17">
        <f t="shared" ref="D11:D12" si="1">IF(C11="Met", 2, 0)</f>
        <v>0</v>
      </c>
      <c r="E11" s="145"/>
    </row>
    <row r="12" spans="1:5" ht="50.1" customHeight="1" thickBot="1">
      <c r="A12" s="34">
        <v>3</v>
      </c>
      <c r="B12" s="27" t="s">
        <v>31</v>
      </c>
      <c r="C12" s="144"/>
      <c r="D12" s="17">
        <f t="shared" si="1"/>
        <v>0</v>
      </c>
      <c r="E12" s="145"/>
    </row>
    <row r="13" spans="1:5" ht="50.1" customHeight="1" thickBot="1">
      <c r="A13" s="35">
        <v>4</v>
      </c>
      <c r="B13" s="28" t="s">
        <v>32</v>
      </c>
      <c r="C13" s="146"/>
      <c r="D13" s="36">
        <f>IF(C13="Fully met", 2, IF(C13="Partially met",1, 0))</f>
        <v>0</v>
      </c>
      <c r="E13" s="148"/>
    </row>
    <row r="14" spans="1:5" ht="99.95" customHeight="1" thickBot="1">
      <c r="A14" s="35">
        <v>5</v>
      </c>
      <c r="B14" s="33" t="s">
        <v>33</v>
      </c>
      <c r="C14" s="147"/>
      <c r="D14" s="36">
        <f t="shared" ref="D14:D17" si="2">IF(C14="Fully met", 2, IF(C14="Partially met",1, 0))</f>
        <v>0</v>
      </c>
      <c r="E14" s="149"/>
    </row>
    <row r="15" spans="1:5" ht="50.1" customHeight="1" thickBot="1">
      <c r="A15" s="35">
        <v>6</v>
      </c>
      <c r="B15" s="32" t="s">
        <v>34</v>
      </c>
      <c r="C15" s="147"/>
      <c r="D15" s="36">
        <f t="shared" si="2"/>
        <v>0</v>
      </c>
      <c r="E15" s="149"/>
    </row>
    <row r="16" spans="1:5" ht="99.95" customHeight="1" thickBot="1">
      <c r="A16" s="35">
        <v>7</v>
      </c>
      <c r="B16" s="32" t="s">
        <v>35</v>
      </c>
      <c r="C16" s="147"/>
      <c r="D16" s="36">
        <f t="shared" si="2"/>
        <v>0</v>
      </c>
      <c r="E16" s="149"/>
    </row>
    <row r="17" spans="1:5" ht="60.75" thickBot="1">
      <c r="A17" s="35">
        <v>8</v>
      </c>
      <c r="B17" s="32" t="s">
        <v>36</v>
      </c>
      <c r="C17" s="147"/>
      <c r="D17" s="36">
        <f t="shared" si="2"/>
        <v>0</v>
      </c>
      <c r="E17" s="150"/>
    </row>
    <row r="18" spans="1:5" ht="30" customHeight="1" thickBot="1">
      <c r="A18" s="22"/>
      <c r="B18" s="23"/>
      <c r="C18" s="26" t="s">
        <v>37</v>
      </c>
      <c r="D18" s="37">
        <f>SUM(D10:D17)</f>
        <v>0</v>
      </c>
      <c r="E18" s="38" t="s">
        <v>38</v>
      </c>
    </row>
    <row r="19" spans="1:5" ht="15.75" thickBot="1"/>
    <row r="20" spans="1:5" ht="50.1" customHeight="1" thickBot="1">
      <c r="A20" s="7"/>
      <c r="B20" s="14" t="s">
        <v>39</v>
      </c>
      <c r="C20" s="8" t="s">
        <v>12</v>
      </c>
      <c r="D20" s="8" t="s">
        <v>13</v>
      </c>
      <c r="E20" s="8" t="s">
        <v>14</v>
      </c>
    </row>
    <row r="21" spans="1:5" ht="95.25" thickBot="1">
      <c r="A21" s="17">
        <v>1</v>
      </c>
      <c r="B21" s="180" t="s">
        <v>15</v>
      </c>
      <c r="C21" s="181">
        <f>'Statute Requirements'!C5</f>
        <v>0</v>
      </c>
      <c r="D21" s="181">
        <f>'Statute Requirements'!D5</f>
        <v>0</v>
      </c>
      <c r="E21" s="169" t="str">
        <f>IF(ISBLANK('Statute Requirements'!E5),"",'Statute Requirements'!E5)</f>
        <v/>
      </c>
    </row>
    <row r="22" spans="1:5" ht="50.1" customHeight="1" thickBot="1">
      <c r="A22" s="17">
        <v>2</v>
      </c>
      <c r="B22" s="19" t="s">
        <v>16</v>
      </c>
      <c r="C22" s="17">
        <f>'Statute Requirements'!C6</f>
        <v>0</v>
      </c>
      <c r="D22" s="17">
        <f>'Statute Requirements'!D6</f>
        <v>0</v>
      </c>
      <c r="E22" s="169" t="str">
        <f>IF(ISBLANK('Statute Requirements'!E6),"",'Statute Requirements'!E6)</f>
        <v/>
      </c>
    </row>
    <row r="23" spans="1:5" ht="50.1" customHeight="1" thickBot="1">
      <c r="A23" s="17">
        <v>3</v>
      </c>
      <c r="B23" s="19" t="s">
        <v>17</v>
      </c>
      <c r="C23" s="17">
        <f>'Statute Requirements'!C7</f>
        <v>0</v>
      </c>
      <c r="D23" s="17">
        <f>'Statute Requirements'!D7</f>
        <v>0</v>
      </c>
      <c r="E23" s="169" t="str">
        <f>IF(ISBLANK('Statute Requirements'!E7),"",'Statute Requirements'!E7)</f>
        <v/>
      </c>
    </row>
    <row r="24" spans="1:5" ht="50.1" customHeight="1" thickBot="1">
      <c r="A24" s="17">
        <v>4</v>
      </c>
      <c r="B24" s="19" t="s">
        <v>18</v>
      </c>
      <c r="C24" s="17">
        <f>'Statute Requirements'!C8</f>
        <v>0</v>
      </c>
      <c r="D24" s="17">
        <f>'Statute Requirements'!D8</f>
        <v>0</v>
      </c>
      <c r="E24" s="169" t="str">
        <f>IF(ISBLANK('Statute Requirements'!E8),"",'Statute Requirements'!E8)</f>
        <v/>
      </c>
    </row>
    <row r="25" spans="1:5" ht="50.1" customHeight="1" thickBot="1">
      <c r="A25" s="17">
        <v>5</v>
      </c>
      <c r="B25" s="19" t="s">
        <v>40</v>
      </c>
      <c r="C25" s="17">
        <f>'Statute Requirements'!C9</f>
        <v>0</v>
      </c>
      <c r="D25" s="17">
        <f>'Statute Requirements'!D9</f>
        <v>0</v>
      </c>
      <c r="E25" s="169" t="str">
        <f>IF(ISBLANK('Statute Requirements'!E9),"",'Statute Requirements'!E9)</f>
        <v/>
      </c>
    </row>
    <row r="26" spans="1:5" ht="30" customHeight="1" thickBot="1">
      <c r="A26" s="22"/>
      <c r="B26" s="23"/>
      <c r="C26" s="26" t="s">
        <v>41</v>
      </c>
      <c r="D26" s="25">
        <f>SUM(D21:D25)</f>
        <v>0</v>
      </c>
      <c r="E26" s="24" t="s">
        <v>42</v>
      </c>
    </row>
    <row r="27" spans="1:5" ht="15.75" thickBot="1"/>
    <row r="28" spans="1:5" ht="69.95" customHeight="1" thickBot="1">
      <c r="A28" s="7"/>
      <c r="B28" s="14" t="s">
        <v>43</v>
      </c>
      <c r="C28" s="8" t="s">
        <v>12</v>
      </c>
      <c r="D28" s="8" t="s">
        <v>13</v>
      </c>
      <c r="E28" s="8" t="s">
        <v>14</v>
      </c>
    </row>
    <row r="29" spans="1:5" ht="45.75" thickBot="1">
      <c r="A29" s="34">
        <v>1</v>
      </c>
      <c r="B29" s="27" t="s">
        <v>44</v>
      </c>
      <c r="C29" s="151"/>
      <c r="D29" s="34">
        <f>IF(C29="Met", 2, 0)</f>
        <v>0</v>
      </c>
      <c r="E29" s="152"/>
    </row>
    <row r="30" spans="1:5" ht="69.95" customHeight="1" thickBot="1">
      <c r="A30" s="35">
        <v>2</v>
      </c>
      <c r="B30" s="28" t="s">
        <v>45</v>
      </c>
      <c r="C30" s="141"/>
      <c r="D30" s="41">
        <f>IF(C30="Fully met", 2, IF(C30="Partially met",1, 0))</f>
        <v>0</v>
      </c>
      <c r="E30" s="134"/>
    </row>
    <row r="31" spans="1:5" ht="30" customHeight="1" thickBot="1">
      <c r="A31" s="22"/>
      <c r="B31" s="23"/>
      <c r="C31" s="26" t="s">
        <v>46</v>
      </c>
      <c r="D31" s="25">
        <f>SUM(D29:D30)</f>
        <v>0</v>
      </c>
      <c r="E31" s="24" t="s">
        <v>47</v>
      </c>
    </row>
    <row r="32" spans="1:5" ht="15.75" thickBot="1"/>
    <row r="33" spans="1:5" ht="50.1" customHeight="1" thickBot="1">
      <c r="A33" s="7"/>
      <c r="B33" s="14" t="s">
        <v>48</v>
      </c>
      <c r="C33" s="8" t="s">
        <v>12</v>
      </c>
      <c r="D33" s="8" t="s">
        <v>13</v>
      </c>
      <c r="E33" s="13" t="s">
        <v>14</v>
      </c>
    </row>
    <row r="34" spans="1:5" ht="50.1" customHeight="1" thickBot="1">
      <c r="A34" s="35">
        <v>1</v>
      </c>
      <c r="B34" s="28" t="s">
        <v>49</v>
      </c>
      <c r="C34" s="141"/>
      <c r="D34" s="18">
        <f>IF(C34="Fully met", 2, IF(C34="Partially met",1, 0))</f>
        <v>0</v>
      </c>
      <c r="E34" s="134"/>
    </row>
    <row r="35" spans="1:5" ht="165.75" thickBot="1">
      <c r="A35" s="35">
        <v>2</v>
      </c>
      <c r="B35" s="29" t="s">
        <v>50</v>
      </c>
      <c r="C35" s="141"/>
      <c r="D35" s="41">
        <f t="shared" ref="D35:D36" si="3">IF(C35="Fully met", 2, IF(C35="Partially met",1, 0))</f>
        <v>0</v>
      </c>
      <c r="E35" s="134"/>
    </row>
    <row r="36" spans="1:5" ht="135.75" thickBot="1">
      <c r="A36" s="35">
        <v>3</v>
      </c>
      <c r="B36" s="29" t="s">
        <v>51</v>
      </c>
      <c r="C36" s="141"/>
      <c r="D36" s="18">
        <f t="shared" si="3"/>
        <v>0</v>
      </c>
      <c r="E36" s="134"/>
    </row>
    <row r="37" spans="1:5" ht="30" customHeight="1" thickBot="1">
      <c r="A37" s="22"/>
      <c r="B37" s="23"/>
      <c r="C37" s="26" t="s">
        <v>52</v>
      </c>
      <c r="D37" s="25">
        <f>SUM(D34:D36)</f>
        <v>0</v>
      </c>
      <c r="E37" s="42" t="s">
        <v>27</v>
      </c>
    </row>
    <row r="38" spans="1:5" ht="15.75" thickBot="1"/>
    <row r="39" spans="1:5" ht="16.5" thickBot="1">
      <c r="A39" s="40"/>
      <c r="B39" s="49" t="s">
        <v>53</v>
      </c>
      <c r="C39" s="50"/>
      <c r="D39" s="50"/>
      <c r="E39" s="39"/>
    </row>
    <row r="40" spans="1:5" ht="15.75" thickBot="1">
      <c r="A40" s="40"/>
      <c r="B40" s="51" t="s">
        <v>54</v>
      </c>
      <c r="C40" s="50"/>
      <c r="D40" s="50"/>
      <c r="E40" s="39"/>
    </row>
    <row r="41" spans="1:5" ht="15.75" thickBot="1">
      <c r="A41" s="53"/>
      <c r="B41" s="11" t="s">
        <v>55</v>
      </c>
      <c r="C41" s="54"/>
      <c r="D41" s="54"/>
      <c r="E41" s="12"/>
    </row>
    <row r="42" spans="1:5" ht="15.75" thickBot="1">
      <c r="A42" s="53"/>
      <c r="B42" s="11"/>
      <c r="C42" s="57" t="s">
        <v>56</v>
      </c>
      <c r="D42" s="153"/>
      <c r="E42" s="12"/>
    </row>
    <row r="43" spans="1:5" ht="15.75" thickBot="1">
      <c r="A43" s="53"/>
      <c r="B43" s="56" t="s">
        <v>57</v>
      </c>
      <c r="C43" s="58">
        <f>SUM(D7+D18+D26+D31+D37)</f>
        <v>0</v>
      </c>
      <c r="D43" s="153"/>
      <c r="E43" s="12"/>
    </row>
    <row r="44" spans="1:5" s="64" customFormat="1" ht="16.5" thickBot="1">
      <c r="A44" s="59"/>
      <c r="B44" s="60"/>
      <c r="C44" s="61" t="s">
        <v>20</v>
      </c>
      <c r="D44" s="154"/>
      <c r="E44" s="63"/>
    </row>
  </sheetData>
  <sheetProtection formatCells="0" formatColumns="0" formatRows="0"/>
  <dataValidations count="5">
    <dataValidation type="list" allowBlank="1" showInputMessage="1" showErrorMessage="1" sqref="C4:C6 C10:C12 C29" xr:uid="{4F950351-529F-48EA-933C-90D123B033B9}">
      <formula1>"Met, Not met"</formula1>
    </dataValidation>
    <dataValidation type="list" allowBlank="1" showInputMessage="1" showErrorMessage="1" sqref="C13:C17 C30 C34:C36" xr:uid="{E08A1AC5-AE78-43AD-A1FB-D9C9F59225E8}">
      <formula1>"Fully met, Partially met, Not met"</formula1>
    </dataValidation>
    <dataValidation type="list" allowBlank="1" showInputMessage="1" showErrorMessage="1" sqref="D42" xr:uid="{4AE3F18F-DED4-488D-9BC2-46369229E1B2}">
      <formula1>"YES (required to move to Phase 2), NO (does not move to Phase 2)"</formula1>
    </dataValidation>
    <dataValidation type="list" allowBlank="1" showInputMessage="1" showErrorMessage="1" sqref="D43" xr:uid="{A761695D-888D-4D63-AF26-43E2F4CA81AB}">
      <formula1>"32-42 points, 0-31 points"</formula1>
    </dataValidation>
    <dataValidation type="list" allowBlank="1" showInputMessage="1" showErrorMessage="1" sqref="D44" xr:uid="{5A5D98C8-DAFC-46D5-9881-1CD7CF05E722}">
      <formula1>"Program moves to Phase 2, Program does not move to Phase 2"</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177FE-7A20-4B5D-8542-6AA34B2DC066}">
  <dimension ref="A1:F33"/>
  <sheetViews>
    <sheetView zoomScaleNormal="100" workbookViewId="0">
      <selection activeCell="E24" sqref="E24"/>
    </sheetView>
  </sheetViews>
  <sheetFormatPr defaultRowHeight="15"/>
  <cols>
    <col min="1" max="1" width="5.5703125" style="6" customWidth="1"/>
    <col min="2" max="2" width="50.5703125" customWidth="1"/>
    <col min="3" max="4" width="15.5703125" style="18" customWidth="1"/>
    <col min="5" max="5" width="40.5703125" style="18" customWidth="1"/>
    <col min="6" max="6" width="40.5703125" customWidth="1"/>
  </cols>
  <sheetData>
    <row r="1" spans="1:5" ht="18.75">
      <c r="A1" s="21" t="s">
        <v>58</v>
      </c>
    </row>
    <row r="2" spans="1:5" ht="15.75" thickBot="1"/>
    <row r="3" spans="1:5" ht="90.75" thickBot="1">
      <c r="A3" s="15"/>
      <c r="B3" s="14" t="s">
        <v>59</v>
      </c>
      <c r="C3" s="8" t="s">
        <v>12</v>
      </c>
      <c r="D3" s="8" t="s">
        <v>13</v>
      </c>
      <c r="E3" s="8" t="s">
        <v>14</v>
      </c>
    </row>
    <row r="4" spans="1:5" ht="135.75" thickBot="1">
      <c r="A4" s="31">
        <v>1</v>
      </c>
      <c r="B4" s="32" t="s">
        <v>60</v>
      </c>
      <c r="C4" s="138"/>
      <c r="D4" s="72">
        <f>IF(C4="Fully met", 2, IF(C4="Partially met",1, 0))</f>
        <v>0</v>
      </c>
      <c r="E4" s="134"/>
    </row>
    <row r="5" spans="1:5" ht="75.75" thickBot="1">
      <c r="A5" s="35">
        <v>2</v>
      </c>
      <c r="B5" s="28" t="s">
        <v>61</v>
      </c>
      <c r="C5" s="138"/>
      <c r="D5" s="72">
        <f t="shared" ref="D5:D6" si="0">IF(C5="Fully met", 2, IF(C5="Partially met",1, 0))</f>
        <v>0</v>
      </c>
      <c r="E5" s="134"/>
    </row>
    <row r="6" spans="1:5" ht="60.75" thickBot="1">
      <c r="A6" s="75">
        <v>3</v>
      </c>
      <c r="B6" s="28" t="s">
        <v>62</v>
      </c>
      <c r="C6" s="138"/>
      <c r="D6" s="72">
        <f t="shared" si="0"/>
        <v>0</v>
      </c>
      <c r="E6" s="134"/>
    </row>
    <row r="7" spans="1:5" ht="39" thickTop="1">
      <c r="A7" s="65"/>
      <c r="B7" s="66" t="s">
        <v>63</v>
      </c>
      <c r="C7" s="115" t="s">
        <v>64</v>
      </c>
      <c r="D7" s="73">
        <f>SUM(D4:D6)</f>
        <v>0</v>
      </c>
      <c r="E7" s="139" t="s">
        <v>65</v>
      </c>
    </row>
    <row r="8" spans="1:5" ht="20.100000000000001" customHeight="1" thickBot="1">
      <c r="A8" s="70"/>
      <c r="B8" s="69"/>
      <c r="C8" s="160"/>
      <c r="D8" s="74" t="s">
        <v>27</v>
      </c>
      <c r="E8" s="140"/>
    </row>
    <row r="9" spans="1:5">
      <c r="A9" s="52"/>
      <c r="C9" s="6"/>
      <c r="D9"/>
      <c r="E9"/>
    </row>
    <row r="10" spans="1:5" ht="15.75" thickBot="1">
      <c r="A10" s="52"/>
      <c r="C10" s="6"/>
      <c r="D10"/>
      <c r="E10"/>
    </row>
    <row r="11" spans="1:5" ht="99.95" customHeight="1" thickBot="1">
      <c r="A11" s="15"/>
      <c r="B11" s="14" t="s">
        <v>66</v>
      </c>
      <c r="C11" s="8" t="s">
        <v>12</v>
      </c>
      <c r="D11" s="8" t="s">
        <v>13</v>
      </c>
      <c r="E11" s="8" t="s">
        <v>14</v>
      </c>
    </row>
    <row r="12" spans="1:5" ht="105.75" thickBot="1">
      <c r="A12" s="35">
        <v>1</v>
      </c>
      <c r="B12" s="28" t="s">
        <v>67</v>
      </c>
      <c r="C12" s="141"/>
      <c r="D12" s="41">
        <f>IF(C12="Fully met", 2, IF(C12="Partially met",1, 0))</f>
        <v>0</v>
      </c>
      <c r="E12" s="134"/>
    </row>
    <row r="13" spans="1:5" ht="105.75" thickBot="1">
      <c r="A13" s="35">
        <v>2</v>
      </c>
      <c r="B13" s="28" t="s">
        <v>68</v>
      </c>
      <c r="C13" s="141"/>
      <c r="D13" s="41">
        <f t="shared" ref="D13:D16" si="1">IF(C13="Fully met", 2, IF(C13="Partially met",1, 0))</f>
        <v>0</v>
      </c>
      <c r="E13" s="134"/>
    </row>
    <row r="14" spans="1:5" ht="75.75" thickBot="1">
      <c r="A14" s="35">
        <v>3</v>
      </c>
      <c r="B14" s="28" t="s">
        <v>69</v>
      </c>
      <c r="C14" s="141"/>
      <c r="D14" s="41">
        <f t="shared" si="1"/>
        <v>0</v>
      </c>
      <c r="E14" s="134"/>
    </row>
    <row r="15" spans="1:5" ht="50.1" customHeight="1" thickBot="1">
      <c r="A15" s="35">
        <v>4</v>
      </c>
      <c r="B15" s="32" t="s">
        <v>70</v>
      </c>
      <c r="C15" s="141"/>
      <c r="D15" s="41">
        <f t="shared" si="1"/>
        <v>0</v>
      </c>
      <c r="E15" s="134"/>
    </row>
    <row r="16" spans="1:5" ht="105.75" thickBot="1">
      <c r="A16" s="35">
        <v>5</v>
      </c>
      <c r="B16" s="28" t="s">
        <v>71</v>
      </c>
      <c r="C16" s="141"/>
      <c r="D16" s="41">
        <f t="shared" si="1"/>
        <v>0</v>
      </c>
      <c r="E16" s="134"/>
    </row>
    <row r="17" spans="1:6" ht="39" thickTop="1">
      <c r="A17" s="67"/>
      <c r="B17" s="66" t="s">
        <v>72</v>
      </c>
      <c r="C17" s="115" t="s">
        <v>73</v>
      </c>
      <c r="D17" s="73">
        <f>SUM(D12:D16)</f>
        <v>0</v>
      </c>
      <c r="E17" s="139" t="s">
        <v>65</v>
      </c>
    </row>
    <row r="18" spans="1:6" ht="20.100000000000001" customHeight="1" thickBot="1">
      <c r="A18" s="71"/>
      <c r="B18" s="69"/>
      <c r="C18" s="74"/>
      <c r="D18" s="74" t="s">
        <v>42</v>
      </c>
      <c r="E18" s="140"/>
    </row>
    <row r="19" spans="1:6" ht="16.5" thickTop="1" thickBot="1"/>
    <row r="20" spans="1:6" ht="90.75" thickBot="1">
      <c r="A20" s="7"/>
      <c r="B20" s="14" t="s">
        <v>74</v>
      </c>
      <c r="C20" s="8" t="s">
        <v>12</v>
      </c>
      <c r="D20" s="8" t="s">
        <v>13</v>
      </c>
      <c r="E20" s="8" t="s">
        <v>14</v>
      </c>
      <c r="F20" s="18"/>
    </row>
    <row r="21" spans="1:6" ht="75.75" thickBot="1">
      <c r="A21" s="35">
        <v>1</v>
      </c>
      <c r="B21" s="32" t="s">
        <v>75</v>
      </c>
      <c r="C21" s="141"/>
      <c r="D21" s="35">
        <f>IF(C21="Fully met", 2, IF(C21="Partially met",1, 0))</f>
        <v>0</v>
      </c>
      <c r="E21" s="134"/>
      <c r="F21" s="18"/>
    </row>
    <row r="22" spans="1:6" ht="60.75" thickBot="1">
      <c r="A22" s="35">
        <v>2</v>
      </c>
      <c r="B22" s="32" t="s">
        <v>76</v>
      </c>
      <c r="C22" s="141"/>
      <c r="D22" s="35">
        <f t="shared" ref="D22" si="2">IF(C22="Fully met", 2, IF(C22="Partially met",1, 0))</f>
        <v>0</v>
      </c>
      <c r="E22" s="134"/>
      <c r="F22" s="18"/>
    </row>
    <row r="23" spans="1:6" ht="39" thickTop="1">
      <c r="A23" s="67"/>
      <c r="B23" s="66" t="s">
        <v>77</v>
      </c>
      <c r="C23" s="115" t="s">
        <v>78</v>
      </c>
      <c r="D23" s="73">
        <f>SUM(D21:D22)</f>
        <v>0</v>
      </c>
      <c r="E23" s="139" t="s">
        <v>65</v>
      </c>
      <c r="F23" s="18"/>
    </row>
    <row r="24" spans="1:6" ht="20.100000000000001" customHeight="1" thickBot="1">
      <c r="A24" s="71"/>
      <c r="B24" s="69"/>
      <c r="C24" s="160"/>
      <c r="D24" s="74" t="s">
        <v>47</v>
      </c>
      <c r="E24" s="140"/>
      <c r="F24" s="18"/>
    </row>
    <row r="25" spans="1:6" ht="15.75" thickTop="1">
      <c r="A25" s="52"/>
      <c r="C25" s="6"/>
      <c r="D25"/>
      <c r="E25"/>
      <c r="F25" s="18"/>
    </row>
    <row r="26" spans="1:6" ht="15.75" thickBot="1">
      <c r="A26" s="52"/>
      <c r="C26" s="6"/>
      <c r="D26"/>
      <c r="E26"/>
      <c r="F26" s="18"/>
    </row>
    <row r="27" spans="1:6" ht="105.75" thickBot="1">
      <c r="A27" s="7"/>
      <c r="B27" s="14" t="s">
        <v>79</v>
      </c>
      <c r="C27" s="8" t="s">
        <v>12</v>
      </c>
      <c r="D27" s="8" t="s">
        <v>13</v>
      </c>
      <c r="E27" s="8" t="s">
        <v>14</v>
      </c>
      <c r="F27" s="18"/>
    </row>
    <row r="28" spans="1:6" ht="105.75" thickBot="1">
      <c r="A28" s="35">
        <v>1</v>
      </c>
      <c r="B28" s="28" t="s">
        <v>80</v>
      </c>
      <c r="C28" s="141"/>
      <c r="D28" s="18">
        <f>IF(C28="Fully met", 2, IF(C28="Partially met",1, 0))</f>
        <v>0</v>
      </c>
      <c r="E28" s="134"/>
      <c r="F28" s="18"/>
    </row>
    <row r="29" spans="1:6" ht="75.75" thickBot="1">
      <c r="A29" s="35">
        <v>2</v>
      </c>
      <c r="B29" s="28" t="s">
        <v>81</v>
      </c>
      <c r="C29" s="141"/>
      <c r="D29" s="41">
        <f t="shared" ref="D29:D30" si="3">IF(C29="Fully met", 2, IF(C29="Partially met",1, 0))</f>
        <v>0</v>
      </c>
      <c r="E29" s="134"/>
      <c r="F29" s="18"/>
    </row>
    <row r="30" spans="1:6" ht="90.75" thickBot="1">
      <c r="A30" s="35">
        <v>3</v>
      </c>
      <c r="B30" s="28" t="s">
        <v>82</v>
      </c>
      <c r="C30" s="141"/>
      <c r="D30" s="41">
        <f t="shared" si="3"/>
        <v>0</v>
      </c>
      <c r="E30" s="134"/>
      <c r="F30" s="18"/>
    </row>
    <row r="31" spans="1:6" ht="39" thickTop="1">
      <c r="A31" s="67"/>
      <c r="B31" s="66" t="s">
        <v>83</v>
      </c>
      <c r="C31" s="115" t="s">
        <v>84</v>
      </c>
      <c r="D31" s="73">
        <f>SUM(D28:D30)</f>
        <v>0</v>
      </c>
      <c r="E31" s="139" t="s">
        <v>65</v>
      </c>
      <c r="F31" s="18"/>
    </row>
    <row r="32" spans="1:6" ht="20.100000000000001" customHeight="1" thickBot="1">
      <c r="A32" s="71"/>
      <c r="B32" s="179"/>
      <c r="C32" s="160"/>
      <c r="D32" s="74" t="s">
        <v>27</v>
      </c>
      <c r="E32" s="140"/>
      <c r="F32" s="18"/>
    </row>
    <row r="33" spans="1:6" ht="15.75" thickTop="1">
      <c r="A33" s="52"/>
      <c r="C33" s="6"/>
      <c r="D33"/>
      <c r="E33"/>
      <c r="F33" s="18"/>
    </row>
  </sheetData>
  <sheetProtection algorithmName="SHA-512" hashValue="Z4Mk7u3MxBwfV7AXyPy/Z0S/RUIC2ncB3tJ57B9NIh8Xg1Be349sj4BgEiGPNFf38ThTQL0Cpw0gZESS5qHkiA==" saltValue="rNaZPuqJU0V7ZIWcFGQc7Q==" spinCount="100000" sheet="1" formatCells="0" formatColumns="0" formatRows="0"/>
  <dataValidations count="1">
    <dataValidation type="list" allowBlank="1" showInputMessage="1" showErrorMessage="1" sqref="C4:C6 C12:C16 C21:C22 C28:C30" xr:uid="{62936C7E-DCD3-49B8-9CE1-E2F142CB21A8}">
      <formula1>"Fully met, Partially met, Not met"</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1C67E-5B47-49AF-A9D9-0BE466CEA4D7}">
  <dimension ref="A1:F142"/>
  <sheetViews>
    <sheetView topLeftCell="A108" zoomScaleNormal="100" workbookViewId="0">
      <selection activeCell="A134" sqref="A134:B134"/>
    </sheetView>
  </sheetViews>
  <sheetFormatPr defaultRowHeight="15"/>
  <cols>
    <col min="1" max="1" width="5.5703125" style="6" customWidth="1"/>
    <col min="2" max="2" width="50.5703125" customWidth="1"/>
    <col min="3" max="4" width="15.5703125" style="18" customWidth="1"/>
    <col min="5" max="5" width="40.5703125" style="18" customWidth="1"/>
    <col min="6" max="6" width="40.5703125" customWidth="1"/>
  </cols>
  <sheetData>
    <row r="1" spans="1:5" ht="18.75">
      <c r="A1" s="21" t="s">
        <v>85</v>
      </c>
    </row>
    <row r="2" spans="1:5" ht="15.75" thickBot="1"/>
    <row r="3" spans="1:5" ht="50.1" customHeight="1" thickBot="1">
      <c r="A3" s="15"/>
      <c r="B3" s="14" t="s">
        <v>86</v>
      </c>
      <c r="C3" s="8" t="s">
        <v>12</v>
      </c>
      <c r="D3" s="8" t="s">
        <v>13</v>
      </c>
      <c r="E3" s="8" t="s">
        <v>14</v>
      </c>
    </row>
    <row r="4" spans="1:5" ht="80.099999999999994" customHeight="1" thickBot="1">
      <c r="A4" s="31">
        <v>1</v>
      </c>
      <c r="B4" s="32" t="s">
        <v>87</v>
      </c>
      <c r="C4" s="138"/>
      <c r="D4" s="72">
        <f>IF(C4="Yes", 1, 0)</f>
        <v>0</v>
      </c>
      <c r="E4" s="134"/>
    </row>
    <row r="5" spans="1:5" ht="50.1" customHeight="1" thickBot="1">
      <c r="A5" s="35">
        <v>2</v>
      </c>
      <c r="B5" s="28" t="s">
        <v>88</v>
      </c>
      <c r="C5" s="138"/>
      <c r="D5" s="72">
        <f t="shared" ref="D5:D8" si="0">IF(C5="Yes", 1, 0)</f>
        <v>0</v>
      </c>
      <c r="E5" s="134"/>
    </row>
    <row r="6" spans="1:5" ht="50.1" customHeight="1" thickBot="1">
      <c r="A6" s="75">
        <v>3</v>
      </c>
      <c r="B6" s="28" t="s">
        <v>89</v>
      </c>
      <c r="C6" s="138"/>
      <c r="D6" s="72">
        <f t="shared" si="0"/>
        <v>0</v>
      </c>
      <c r="E6" s="134"/>
    </row>
    <row r="7" spans="1:5" ht="50.1" customHeight="1" thickBot="1">
      <c r="A7" s="75">
        <v>4</v>
      </c>
      <c r="B7" s="28" t="s">
        <v>90</v>
      </c>
      <c r="C7" s="138"/>
      <c r="D7" s="72">
        <f t="shared" si="0"/>
        <v>0</v>
      </c>
      <c r="E7" s="134"/>
    </row>
    <row r="8" spans="1:5" ht="50.1" customHeight="1" thickBot="1">
      <c r="A8" s="35">
        <v>5</v>
      </c>
      <c r="B8" s="28" t="s">
        <v>91</v>
      </c>
      <c r="C8" s="138"/>
      <c r="D8" s="72">
        <f t="shared" si="0"/>
        <v>0</v>
      </c>
      <c r="E8" s="134"/>
    </row>
    <row r="9" spans="1:5" ht="39" thickTop="1">
      <c r="A9" s="65"/>
      <c r="B9" s="66"/>
      <c r="C9" s="115" t="s">
        <v>92</v>
      </c>
      <c r="D9" s="73">
        <f>SUM(D4:D8)</f>
        <v>0</v>
      </c>
      <c r="E9" s="139" t="s">
        <v>65</v>
      </c>
    </row>
    <row r="10" spans="1:5" ht="20.100000000000001" customHeight="1" thickBot="1">
      <c r="A10" s="70"/>
      <c r="B10" s="69"/>
      <c r="C10" s="160"/>
      <c r="D10" s="74" t="s">
        <v>93</v>
      </c>
      <c r="E10" s="140"/>
    </row>
    <row r="11" spans="1:5">
      <c r="A11" s="52"/>
      <c r="C11" s="6"/>
      <c r="D11"/>
      <c r="E11"/>
    </row>
    <row r="12" spans="1:5" ht="15.75" thickBot="1">
      <c r="A12" s="52"/>
      <c r="C12" s="6"/>
      <c r="D12"/>
      <c r="E12"/>
    </row>
    <row r="13" spans="1:5" ht="99.95" customHeight="1" thickBot="1">
      <c r="A13" s="15"/>
      <c r="B13" s="14" t="s">
        <v>94</v>
      </c>
      <c r="C13" s="8" t="s">
        <v>12</v>
      </c>
      <c r="D13" s="8" t="s">
        <v>13</v>
      </c>
      <c r="E13" s="8" t="s">
        <v>14</v>
      </c>
    </row>
    <row r="14" spans="1:5" ht="80.099999999999994" customHeight="1" thickBot="1">
      <c r="A14" s="35">
        <v>1</v>
      </c>
      <c r="B14" s="28" t="s">
        <v>95</v>
      </c>
      <c r="C14" s="138"/>
      <c r="D14" s="72">
        <f>IF(C14="Yes", 1, 0)</f>
        <v>0</v>
      </c>
      <c r="E14" s="134"/>
    </row>
    <row r="15" spans="1:5" ht="50.1" customHeight="1" thickBot="1">
      <c r="A15" s="35">
        <v>2</v>
      </c>
      <c r="B15" s="28" t="s">
        <v>96</v>
      </c>
      <c r="C15" s="138"/>
      <c r="D15" s="72">
        <f t="shared" ref="D15:D21" si="1">IF(C15="Yes", 1, 0)</f>
        <v>0</v>
      </c>
      <c r="E15" s="134"/>
    </row>
    <row r="16" spans="1:5" ht="50.1" customHeight="1" thickBot="1">
      <c r="A16" s="35">
        <v>3</v>
      </c>
      <c r="B16" s="28" t="s">
        <v>97</v>
      </c>
      <c r="C16" s="138"/>
      <c r="D16" s="72">
        <f t="shared" si="1"/>
        <v>0</v>
      </c>
      <c r="E16" s="134"/>
    </row>
    <row r="17" spans="1:6" ht="50.1" customHeight="1" thickBot="1">
      <c r="A17" s="35">
        <v>4</v>
      </c>
      <c r="B17" s="32" t="s">
        <v>98</v>
      </c>
      <c r="C17" s="138"/>
      <c r="D17" s="72">
        <f t="shared" si="1"/>
        <v>0</v>
      </c>
      <c r="E17" s="134"/>
    </row>
    <row r="18" spans="1:6" ht="50.1" customHeight="1" thickBot="1">
      <c r="A18" s="35">
        <v>5</v>
      </c>
      <c r="B18" s="28" t="s">
        <v>99</v>
      </c>
      <c r="C18" s="138"/>
      <c r="D18" s="72">
        <f t="shared" si="1"/>
        <v>0</v>
      </c>
      <c r="E18" s="134"/>
    </row>
    <row r="19" spans="1:6" ht="50.1" customHeight="1" thickBot="1">
      <c r="A19" s="35">
        <v>6</v>
      </c>
      <c r="B19" s="28" t="s">
        <v>100</v>
      </c>
      <c r="C19" s="138"/>
      <c r="D19" s="72">
        <f t="shared" si="1"/>
        <v>0</v>
      </c>
      <c r="E19" s="134"/>
    </row>
    <row r="20" spans="1:6" ht="50.1" customHeight="1" thickBot="1">
      <c r="A20" s="35">
        <v>7</v>
      </c>
      <c r="B20" s="28" t="s">
        <v>101</v>
      </c>
      <c r="C20" s="138"/>
      <c r="D20" s="72">
        <f t="shared" si="1"/>
        <v>0</v>
      </c>
      <c r="E20" s="134"/>
    </row>
    <row r="21" spans="1:6" ht="99.95" customHeight="1" thickBot="1">
      <c r="A21" s="35">
        <v>8</v>
      </c>
      <c r="B21" s="28" t="s">
        <v>102</v>
      </c>
      <c r="C21" s="138"/>
      <c r="D21" s="72">
        <f t="shared" si="1"/>
        <v>0</v>
      </c>
      <c r="E21" s="134"/>
    </row>
    <row r="22" spans="1:6" ht="39" thickTop="1">
      <c r="A22" s="67"/>
      <c r="B22" s="66"/>
      <c r="C22" s="115" t="s">
        <v>103</v>
      </c>
      <c r="D22" s="73">
        <f>SUM(D14:D21)</f>
        <v>0</v>
      </c>
      <c r="E22" s="139" t="s">
        <v>65</v>
      </c>
    </row>
    <row r="23" spans="1:6" ht="20.100000000000001" customHeight="1" thickBot="1">
      <c r="A23" s="71"/>
      <c r="B23" s="69"/>
      <c r="C23" s="74"/>
      <c r="D23" s="74" t="s">
        <v>104</v>
      </c>
      <c r="E23" s="140"/>
    </row>
    <row r="24" spans="1:6" ht="16.5" thickTop="1" thickBot="1"/>
    <row r="25" spans="1:6" ht="50.1" customHeight="1" thickBot="1">
      <c r="A25" s="7"/>
      <c r="B25" s="14" t="s">
        <v>105</v>
      </c>
      <c r="C25" s="8" t="s">
        <v>12</v>
      </c>
      <c r="D25" s="8" t="s">
        <v>13</v>
      </c>
      <c r="E25" s="8" t="s">
        <v>14</v>
      </c>
      <c r="F25" s="18"/>
    </row>
    <row r="26" spans="1:6" ht="50.1" customHeight="1" thickBot="1">
      <c r="A26" s="35">
        <v>1</v>
      </c>
      <c r="B26" s="32" t="s">
        <v>106</v>
      </c>
      <c r="C26" s="138"/>
      <c r="D26" s="72">
        <f>IF(C26="Yes", 1, 0)</f>
        <v>0</v>
      </c>
      <c r="E26" s="134"/>
      <c r="F26" s="18"/>
    </row>
    <row r="27" spans="1:6" ht="50.1" customHeight="1" thickBot="1">
      <c r="A27" s="35">
        <v>2</v>
      </c>
      <c r="B27" s="32" t="s">
        <v>107</v>
      </c>
      <c r="C27" s="138"/>
      <c r="D27" s="72">
        <f t="shared" ref="D27:D35" si="2">IF(C27="Yes", 1, 0)</f>
        <v>0</v>
      </c>
      <c r="E27" s="134"/>
      <c r="F27" s="18"/>
    </row>
    <row r="28" spans="1:6" ht="50.1" customHeight="1" thickBot="1">
      <c r="A28" s="35">
        <v>3</v>
      </c>
      <c r="B28" s="32" t="s">
        <v>108</v>
      </c>
      <c r="C28" s="138"/>
      <c r="D28" s="72">
        <f t="shared" si="2"/>
        <v>0</v>
      </c>
      <c r="E28" s="134"/>
      <c r="F28" s="18"/>
    </row>
    <row r="29" spans="1:6" ht="80.099999999999994" customHeight="1" thickBot="1">
      <c r="A29" s="35">
        <v>4</v>
      </c>
      <c r="B29" s="32" t="s">
        <v>109</v>
      </c>
      <c r="C29" s="138"/>
      <c r="D29" s="72">
        <f t="shared" si="2"/>
        <v>0</v>
      </c>
      <c r="E29" s="134"/>
      <c r="F29" s="18"/>
    </row>
    <row r="30" spans="1:6" ht="50.1" customHeight="1" thickBot="1">
      <c r="A30" s="35">
        <v>5</v>
      </c>
      <c r="B30" s="32" t="s">
        <v>110</v>
      </c>
      <c r="C30" s="138"/>
      <c r="D30" s="72">
        <f t="shared" si="2"/>
        <v>0</v>
      </c>
      <c r="E30" s="134"/>
      <c r="F30" s="18"/>
    </row>
    <row r="31" spans="1:6" ht="80.099999999999994" customHeight="1" thickBot="1">
      <c r="A31" s="35">
        <v>6</v>
      </c>
      <c r="B31" s="32" t="s">
        <v>111</v>
      </c>
      <c r="C31" s="138"/>
      <c r="D31" s="72">
        <f t="shared" si="2"/>
        <v>0</v>
      </c>
      <c r="E31" s="134"/>
      <c r="F31" s="18"/>
    </row>
    <row r="32" spans="1:6" ht="120.75" thickBot="1">
      <c r="A32" s="35">
        <v>7</v>
      </c>
      <c r="B32" s="33" t="s">
        <v>112</v>
      </c>
      <c r="C32" s="138"/>
      <c r="D32" s="72">
        <f t="shared" si="2"/>
        <v>0</v>
      </c>
      <c r="E32" s="134"/>
      <c r="F32" s="18"/>
    </row>
    <row r="33" spans="1:6" ht="80.099999999999994" customHeight="1" thickBot="1">
      <c r="A33" s="35">
        <v>8</v>
      </c>
      <c r="B33" s="32" t="s">
        <v>113</v>
      </c>
      <c r="C33" s="138"/>
      <c r="D33" s="72">
        <f t="shared" si="2"/>
        <v>0</v>
      </c>
      <c r="E33" s="134"/>
      <c r="F33" s="18"/>
    </row>
    <row r="34" spans="1:6" ht="150.75" thickBot="1">
      <c r="A34" s="35">
        <v>9</v>
      </c>
      <c r="B34" s="100" t="s">
        <v>114</v>
      </c>
      <c r="C34" s="138"/>
      <c r="D34" s="72">
        <f t="shared" si="2"/>
        <v>0</v>
      </c>
      <c r="E34" s="134"/>
      <c r="F34" s="18"/>
    </row>
    <row r="35" spans="1:6" ht="50.1" customHeight="1" thickBot="1">
      <c r="A35" s="35">
        <v>10</v>
      </c>
      <c r="B35" s="28" t="s">
        <v>115</v>
      </c>
      <c r="C35" s="138"/>
      <c r="D35" s="72">
        <f t="shared" si="2"/>
        <v>0</v>
      </c>
      <c r="E35" s="134"/>
      <c r="F35" s="18"/>
    </row>
    <row r="36" spans="1:6" ht="39" thickTop="1">
      <c r="A36" s="67"/>
      <c r="B36" s="68"/>
      <c r="C36" s="115" t="s">
        <v>116</v>
      </c>
      <c r="D36" s="73">
        <f>SUM(D26:D35)</f>
        <v>0</v>
      </c>
      <c r="E36" s="139" t="s">
        <v>65</v>
      </c>
      <c r="F36" s="18"/>
    </row>
    <row r="37" spans="1:6" ht="20.100000000000001" customHeight="1" thickBot="1">
      <c r="A37" s="71"/>
      <c r="B37" s="69"/>
      <c r="C37" s="160"/>
      <c r="D37" s="74" t="s">
        <v>42</v>
      </c>
      <c r="E37" s="140"/>
      <c r="F37" s="18"/>
    </row>
    <row r="38" spans="1:6" ht="15.75" thickTop="1">
      <c r="A38" s="52"/>
      <c r="C38" s="6"/>
      <c r="D38"/>
      <c r="E38"/>
      <c r="F38" s="18"/>
    </row>
    <row r="39" spans="1:6" ht="15.75" thickBot="1">
      <c r="A39" s="52"/>
      <c r="C39" s="6"/>
      <c r="D39"/>
      <c r="E39"/>
      <c r="F39" s="18"/>
    </row>
    <row r="40" spans="1:6" ht="80.099999999999994" customHeight="1" thickBot="1">
      <c r="A40" s="7"/>
      <c r="B40" s="14" t="s">
        <v>117</v>
      </c>
      <c r="C40" s="8" t="s">
        <v>12</v>
      </c>
      <c r="D40" s="8" t="s">
        <v>13</v>
      </c>
      <c r="E40" s="8" t="s">
        <v>14</v>
      </c>
      <c r="F40" s="18"/>
    </row>
    <row r="41" spans="1:6" ht="50.1" customHeight="1" thickBot="1">
      <c r="A41" s="35">
        <v>1</v>
      </c>
      <c r="B41" s="28" t="s">
        <v>118</v>
      </c>
      <c r="C41" s="138"/>
      <c r="D41" s="72">
        <f>IF(C41="Yes", 1, 0)</f>
        <v>0</v>
      </c>
      <c r="E41" s="134"/>
      <c r="F41" s="18"/>
    </row>
    <row r="42" spans="1:6" ht="50.1" customHeight="1" thickBot="1">
      <c r="A42" s="35">
        <v>2</v>
      </c>
      <c r="B42" s="28" t="s">
        <v>119</v>
      </c>
      <c r="C42" s="138"/>
      <c r="D42" s="72">
        <f t="shared" ref="D42:D46" si="3">IF(C42="Yes", 1, 0)</f>
        <v>0</v>
      </c>
      <c r="E42" s="134"/>
      <c r="F42" s="18"/>
    </row>
    <row r="43" spans="1:6" ht="50.1" customHeight="1" thickBot="1">
      <c r="A43" s="35">
        <v>3</v>
      </c>
      <c r="B43" s="28" t="s">
        <v>120</v>
      </c>
      <c r="C43" s="138"/>
      <c r="D43" s="72">
        <f t="shared" si="3"/>
        <v>0</v>
      </c>
      <c r="E43" s="134"/>
      <c r="F43" s="18"/>
    </row>
    <row r="44" spans="1:6" ht="50.1" customHeight="1" thickBot="1">
      <c r="A44" s="35">
        <v>4</v>
      </c>
      <c r="B44" s="28" t="s">
        <v>121</v>
      </c>
      <c r="C44" s="138"/>
      <c r="D44" s="72">
        <f t="shared" si="3"/>
        <v>0</v>
      </c>
      <c r="E44" s="134"/>
      <c r="F44" s="18"/>
    </row>
    <row r="45" spans="1:6" ht="50.1" customHeight="1" thickBot="1">
      <c r="A45" s="35">
        <v>5</v>
      </c>
      <c r="B45" s="28" t="s">
        <v>122</v>
      </c>
      <c r="C45" s="138"/>
      <c r="D45" s="72">
        <f t="shared" si="3"/>
        <v>0</v>
      </c>
      <c r="E45" s="134"/>
      <c r="F45" s="18"/>
    </row>
    <row r="46" spans="1:6" ht="50.1" customHeight="1" thickBot="1">
      <c r="A46" s="31">
        <v>6</v>
      </c>
      <c r="B46" s="28" t="s">
        <v>123</v>
      </c>
      <c r="C46" s="138"/>
      <c r="D46" s="72">
        <f t="shared" si="3"/>
        <v>0</v>
      </c>
      <c r="E46" s="134"/>
      <c r="F46" s="18"/>
    </row>
    <row r="47" spans="1:6" ht="14.45" customHeight="1">
      <c r="A47" s="88" t="s">
        <v>124</v>
      </c>
      <c r="B47" s="84"/>
      <c r="C47" s="161"/>
      <c r="D47" s="84"/>
      <c r="E47" s="85"/>
      <c r="F47" s="18"/>
    </row>
    <row r="48" spans="1:6" ht="15" customHeight="1" thickBot="1">
      <c r="A48" s="89" t="s">
        <v>125</v>
      </c>
      <c r="B48" s="86"/>
      <c r="C48" s="162"/>
      <c r="D48" s="86"/>
      <c r="E48" s="87"/>
      <c r="F48" s="18"/>
    </row>
    <row r="49" spans="1:6" ht="50.1" customHeight="1" thickBot="1">
      <c r="A49" s="35">
        <v>7</v>
      </c>
      <c r="B49" s="28" t="s">
        <v>126</v>
      </c>
      <c r="C49" s="138"/>
      <c r="D49" s="72">
        <f>IF(C49="Yes", 1, 0)</f>
        <v>0</v>
      </c>
      <c r="E49" s="134"/>
      <c r="F49" s="18"/>
    </row>
    <row r="50" spans="1:6" ht="39" thickTop="1">
      <c r="A50" s="67"/>
      <c r="B50" s="68"/>
      <c r="C50" s="115" t="s">
        <v>127</v>
      </c>
      <c r="D50" s="73">
        <f>SUM(D41:D46,D49)</f>
        <v>0</v>
      </c>
      <c r="E50" s="139" t="s">
        <v>65</v>
      </c>
      <c r="F50" s="18"/>
    </row>
    <row r="51" spans="1:6" ht="20.100000000000001" customHeight="1" thickBot="1">
      <c r="A51" s="71"/>
      <c r="B51" s="69"/>
      <c r="C51" s="160"/>
      <c r="D51" s="74" t="s">
        <v>128</v>
      </c>
      <c r="E51" s="140"/>
      <c r="F51" s="18"/>
    </row>
    <row r="52" spans="1:6" ht="15.75" thickTop="1">
      <c r="A52" s="52"/>
      <c r="C52" s="6"/>
      <c r="D52"/>
      <c r="E52"/>
      <c r="F52" s="18"/>
    </row>
    <row r="53" spans="1:6" ht="15.75" thickBot="1">
      <c r="A53" s="52"/>
      <c r="C53" s="6"/>
      <c r="D53"/>
      <c r="E53"/>
      <c r="F53" s="18"/>
    </row>
    <row r="54" spans="1:6" ht="80.099999999999994" customHeight="1" thickBot="1">
      <c r="A54" s="7"/>
      <c r="B54" s="14" t="s">
        <v>129</v>
      </c>
      <c r="C54" s="8" t="s">
        <v>12</v>
      </c>
      <c r="D54" s="8" t="s">
        <v>13</v>
      </c>
      <c r="E54" s="8" t="s">
        <v>14</v>
      </c>
      <c r="F54" s="18"/>
    </row>
    <row r="55" spans="1:6" ht="50.1" customHeight="1" thickBot="1">
      <c r="A55" s="35">
        <v>1</v>
      </c>
      <c r="B55" s="32" t="s">
        <v>130</v>
      </c>
      <c r="C55" s="138"/>
      <c r="D55" s="72">
        <f>IF(C55="Yes", 1, 0)</f>
        <v>0</v>
      </c>
      <c r="E55" s="142"/>
      <c r="F55" s="18"/>
    </row>
    <row r="56" spans="1:6" ht="50.1" customHeight="1" thickBot="1">
      <c r="A56" s="35">
        <v>2</v>
      </c>
      <c r="B56" s="28" t="s">
        <v>131</v>
      </c>
      <c r="C56" s="138"/>
      <c r="D56" s="72">
        <f t="shared" ref="D56:D59" si="4">IF(C56="Yes", 1, 0)</f>
        <v>0</v>
      </c>
      <c r="E56" s="134"/>
      <c r="F56" s="18"/>
    </row>
    <row r="57" spans="1:6" ht="50.1" customHeight="1" thickBot="1">
      <c r="A57" s="35">
        <v>3</v>
      </c>
      <c r="B57" s="28" t="s">
        <v>132</v>
      </c>
      <c r="C57" s="138"/>
      <c r="D57" s="72">
        <f t="shared" si="4"/>
        <v>0</v>
      </c>
      <c r="E57" s="134"/>
      <c r="F57" s="18"/>
    </row>
    <row r="58" spans="1:6" ht="50.1" customHeight="1" thickBot="1">
      <c r="A58" s="35">
        <v>4</v>
      </c>
      <c r="B58" s="28" t="s">
        <v>133</v>
      </c>
      <c r="C58" s="138"/>
      <c r="D58" s="72">
        <f t="shared" si="4"/>
        <v>0</v>
      </c>
      <c r="E58" s="134"/>
      <c r="F58" s="18"/>
    </row>
    <row r="59" spans="1:6" ht="50.1" customHeight="1" thickBot="1">
      <c r="A59" s="35">
        <v>5</v>
      </c>
      <c r="B59" s="28" t="s">
        <v>134</v>
      </c>
      <c r="C59" s="138"/>
      <c r="D59" s="72">
        <f t="shared" si="4"/>
        <v>0</v>
      </c>
      <c r="E59" s="134"/>
      <c r="F59" s="18"/>
    </row>
    <row r="60" spans="1:6" ht="14.45" customHeight="1">
      <c r="A60" s="90" t="s">
        <v>135</v>
      </c>
      <c r="B60" s="99"/>
      <c r="C60" s="163"/>
      <c r="D60" s="91"/>
      <c r="E60" s="92"/>
      <c r="F60" s="18"/>
    </row>
    <row r="61" spans="1:6" ht="15" customHeight="1" thickBot="1">
      <c r="A61" s="96" t="s">
        <v>125</v>
      </c>
      <c r="B61" s="97"/>
      <c r="C61" s="164"/>
      <c r="D61" s="97"/>
      <c r="E61" s="98"/>
      <c r="F61" s="18"/>
    </row>
    <row r="62" spans="1:6" ht="50.1" customHeight="1" thickBot="1">
      <c r="A62" s="35">
        <v>6</v>
      </c>
      <c r="B62" s="28" t="s">
        <v>136</v>
      </c>
      <c r="C62" s="138"/>
      <c r="D62" s="72">
        <f>IF(C62="Yes", 1, 0)</f>
        <v>0</v>
      </c>
      <c r="E62" s="134"/>
      <c r="F62" s="18"/>
    </row>
    <row r="63" spans="1:6" ht="50.1" customHeight="1" thickBot="1">
      <c r="A63" s="35">
        <v>7</v>
      </c>
      <c r="B63" s="28" t="s">
        <v>137</v>
      </c>
      <c r="C63" s="138"/>
      <c r="D63" s="72">
        <f t="shared" ref="D63:D64" si="5">IF(C63="Yes", 1, 0)</f>
        <v>0</v>
      </c>
      <c r="E63" s="134"/>
      <c r="F63" s="18"/>
    </row>
    <row r="64" spans="1:6" ht="75.75" thickBot="1">
      <c r="A64" s="35">
        <v>8</v>
      </c>
      <c r="B64" s="100" t="s">
        <v>138</v>
      </c>
      <c r="C64" s="138"/>
      <c r="D64" s="72">
        <f t="shared" si="5"/>
        <v>0</v>
      </c>
      <c r="E64" s="134"/>
      <c r="F64" s="18"/>
    </row>
    <row r="65" spans="1:6" ht="39" thickTop="1">
      <c r="A65" s="67"/>
      <c r="B65" s="68"/>
      <c r="C65" s="115" t="s">
        <v>139</v>
      </c>
      <c r="D65" s="73">
        <f>SUM(D55:D59,D62:D64)</f>
        <v>0</v>
      </c>
      <c r="E65" s="139" t="s">
        <v>65</v>
      </c>
      <c r="F65" s="18"/>
    </row>
    <row r="66" spans="1:6" ht="20.100000000000001" customHeight="1" thickBot="1">
      <c r="A66" s="71"/>
      <c r="B66" s="69"/>
      <c r="C66" s="160"/>
      <c r="D66" s="116" t="s">
        <v>104</v>
      </c>
      <c r="E66" s="140"/>
      <c r="F66" s="18"/>
    </row>
    <row r="67" spans="1:6" ht="16.5" thickTop="1" thickBot="1">
      <c r="F67" s="18"/>
    </row>
    <row r="68" spans="1:6" ht="80.099999999999994" customHeight="1" thickBot="1">
      <c r="A68" s="7"/>
      <c r="B68" s="14" t="s">
        <v>140</v>
      </c>
      <c r="C68" s="8" t="s">
        <v>12</v>
      </c>
      <c r="D68" s="8" t="s">
        <v>13</v>
      </c>
      <c r="E68" s="8" t="s">
        <v>14</v>
      </c>
    </row>
    <row r="69" spans="1:6" ht="50.1" customHeight="1" thickBot="1">
      <c r="A69" s="35">
        <v>1</v>
      </c>
      <c r="B69" s="28" t="s">
        <v>141</v>
      </c>
      <c r="C69" s="138"/>
      <c r="D69" s="72">
        <f>IF(C69="Yes", 1, 0)</f>
        <v>0</v>
      </c>
      <c r="E69" s="134"/>
    </row>
    <row r="70" spans="1:6" ht="50.1" customHeight="1" thickBot="1">
      <c r="A70" s="35">
        <v>2</v>
      </c>
      <c r="B70" s="28" t="s">
        <v>142</v>
      </c>
      <c r="C70" s="138"/>
      <c r="D70" s="72">
        <f t="shared" ref="D70:D76" si="6">IF(C70="Yes", 1, 0)</f>
        <v>0</v>
      </c>
      <c r="E70" s="134"/>
    </row>
    <row r="71" spans="1:6" ht="60.75" thickBot="1">
      <c r="A71" s="35">
        <v>3</v>
      </c>
      <c r="B71" s="29" t="s">
        <v>143</v>
      </c>
      <c r="C71" s="138"/>
      <c r="D71" s="72">
        <f t="shared" si="6"/>
        <v>0</v>
      </c>
      <c r="E71" s="134"/>
    </row>
    <row r="72" spans="1:6" ht="50.1" customHeight="1" thickBot="1">
      <c r="A72" s="35">
        <v>4</v>
      </c>
      <c r="B72" s="28" t="s">
        <v>144</v>
      </c>
      <c r="C72" s="138"/>
      <c r="D72" s="72">
        <f t="shared" si="6"/>
        <v>0</v>
      </c>
      <c r="E72" s="134"/>
    </row>
    <row r="73" spans="1:6" ht="50.1" customHeight="1" thickBot="1">
      <c r="A73" s="35">
        <v>5</v>
      </c>
      <c r="B73" s="28" t="s">
        <v>145</v>
      </c>
      <c r="C73" s="138"/>
      <c r="D73" s="72">
        <f t="shared" si="6"/>
        <v>0</v>
      </c>
      <c r="E73" s="134"/>
    </row>
    <row r="74" spans="1:6" ht="50.1" customHeight="1" thickBot="1">
      <c r="A74" s="35">
        <v>6</v>
      </c>
      <c r="B74" s="28" t="s">
        <v>146</v>
      </c>
      <c r="C74" s="138"/>
      <c r="D74" s="72">
        <f t="shared" si="6"/>
        <v>0</v>
      </c>
      <c r="E74" s="134"/>
    </row>
    <row r="75" spans="1:6" ht="50.1" customHeight="1" thickBot="1">
      <c r="A75" s="35">
        <v>7</v>
      </c>
      <c r="B75" s="28" t="s">
        <v>147</v>
      </c>
      <c r="C75" s="138"/>
      <c r="D75" s="72">
        <f t="shared" si="6"/>
        <v>0</v>
      </c>
      <c r="E75" s="134"/>
    </row>
    <row r="76" spans="1:6" ht="50.1" customHeight="1" thickBot="1">
      <c r="A76" s="35">
        <v>8</v>
      </c>
      <c r="B76" s="28" t="s">
        <v>148</v>
      </c>
      <c r="C76" s="138"/>
      <c r="D76" s="72">
        <f t="shared" si="6"/>
        <v>0</v>
      </c>
      <c r="E76" s="134"/>
    </row>
    <row r="77" spans="1:6" ht="39" thickTop="1">
      <c r="A77" s="67"/>
      <c r="B77" s="68"/>
      <c r="C77" s="115" t="s">
        <v>149</v>
      </c>
      <c r="D77" s="73">
        <f>SUM(D69:D76)</f>
        <v>0</v>
      </c>
      <c r="E77" s="139" t="s">
        <v>65</v>
      </c>
    </row>
    <row r="78" spans="1:6" ht="20.100000000000001" customHeight="1" thickBot="1">
      <c r="A78" s="71"/>
      <c r="B78" s="69"/>
      <c r="C78" s="160"/>
      <c r="D78" s="74" t="s">
        <v>104</v>
      </c>
      <c r="E78" s="140"/>
    </row>
    <row r="79" spans="1:6" ht="15.75" thickTop="1">
      <c r="A79" s="52"/>
      <c r="C79" s="6"/>
      <c r="D79"/>
      <c r="E79"/>
    </row>
    <row r="80" spans="1:6" ht="15.75" thickBot="1">
      <c r="A80" s="52"/>
      <c r="C80" s="6"/>
      <c r="D80"/>
      <c r="E80"/>
    </row>
    <row r="81" spans="1:5" ht="80.099999999999994" customHeight="1" thickBot="1">
      <c r="A81" s="7"/>
      <c r="B81" s="102" t="s">
        <v>150</v>
      </c>
      <c r="C81" s="8" t="s">
        <v>12</v>
      </c>
      <c r="D81" s="8" t="s">
        <v>13</v>
      </c>
      <c r="E81" s="8" t="s">
        <v>14</v>
      </c>
    </row>
    <row r="82" spans="1:5" ht="50.1" customHeight="1" thickBot="1">
      <c r="A82" s="114">
        <v>1</v>
      </c>
      <c r="B82" s="101" t="s">
        <v>151</v>
      </c>
      <c r="C82" s="138"/>
      <c r="D82" s="72">
        <f>IF(C82="Yes", 1, 0)</f>
        <v>0</v>
      </c>
      <c r="E82" s="134"/>
    </row>
    <row r="83" spans="1:5" ht="50.1" customHeight="1" thickBot="1">
      <c r="A83" s="114">
        <v>2</v>
      </c>
      <c r="B83" s="101" t="s">
        <v>152</v>
      </c>
      <c r="C83" s="138"/>
      <c r="D83" s="72">
        <f t="shared" ref="D83:D86" si="7">IF(C83="Yes", 1, 0)</f>
        <v>0</v>
      </c>
      <c r="E83" s="134"/>
    </row>
    <row r="84" spans="1:5" ht="50.1" customHeight="1" thickBot="1">
      <c r="A84" s="114">
        <v>3</v>
      </c>
      <c r="B84" s="101" t="s">
        <v>153</v>
      </c>
      <c r="C84" s="138"/>
      <c r="D84" s="72">
        <f t="shared" si="7"/>
        <v>0</v>
      </c>
      <c r="E84" s="134"/>
    </row>
    <row r="85" spans="1:5" ht="50.1" customHeight="1" thickBot="1">
      <c r="A85" s="114">
        <v>4</v>
      </c>
      <c r="B85" s="101" t="s">
        <v>154</v>
      </c>
      <c r="C85" s="138"/>
      <c r="D85" s="72">
        <f t="shared" si="7"/>
        <v>0</v>
      </c>
      <c r="E85" s="134"/>
    </row>
    <row r="86" spans="1:5" ht="50.1" customHeight="1" thickBot="1">
      <c r="A86" s="114">
        <v>5</v>
      </c>
      <c r="B86" s="101" t="s">
        <v>155</v>
      </c>
      <c r="C86" s="138"/>
      <c r="D86" s="72">
        <f t="shared" si="7"/>
        <v>0</v>
      </c>
      <c r="E86" s="134"/>
    </row>
    <row r="87" spans="1:5" ht="14.45" customHeight="1">
      <c r="A87" s="103" t="s">
        <v>156</v>
      </c>
      <c r="B87" s="99"/>
      <c r="C87" s="163"/>
      <c r="D87" s="99"/>
      <c r="E87" s="104"/>
    </row>
    <row r="88" spans="1:5" ht="15" customHeight="1" thickBot="1">
      <c r="A88" s="96" t="s">
        <v>125</v>
      </c>
      <c r="B88" s="97"/>
      <c r="C88" s="164"/>
      <c r="D88" s="97"/>
      <c r="E88" s="98"/>
    </row>
    <row r="89" spans="1:5" ht="50.1" customHeight="1" thickBot="1">
      <c r="A89" s="35">
        <v>6</v>
      </c>
      <c r="B89" s="76" t="s">
        <v>157</v>
      </c>
      <c r="C89" s="138"/>
      <c r="D89" s="72">
        <f>IF(C89="Yes", 1, 0)</f>
        <v>0</v>
      </c>
      <c r="E89" s="134"/>
    </row>
    <row r="90" spans="1:5" ht="14.45" customHeight="1">
      <c r="A90" s="90" t="s">
        <v>158</v>
      </c>
      <c r="B90" s="91"/>
      <c r="C90" s="163"/>
      <c r="D90" s="91"/>
      <c r="E90" s="92"/>
    </row>
    <row r="91" spans="1:5" ht="15" customHeight="1" thickBot="1">
      <c r="A91" s="93" t="s">
        <v>125</v>
      </c>
      <c r="B91" s="94"/>
      <c r="C91" s="164"/>
      <c r="D91" s="94"/>
      <c r="E91" s="95"/>
    </row>
    <row r="92" spans="1:5" ht="80.099999999999994" customHeight="1" thickBot="1">
      <c r="A92" s="35">
        <v>7</v>
      </c>
      <c r="B92" s="76" t="s">
        <v>159</v>
      </c>
      <c r="C92" s="138"/>
      <c r="D92" s="72">
        <f>IF(C92="Yes", 1, 0)</f>
        <v>0</v>
      </c>
      <c r="E92" s="134"/>
    </row>
    <row r="93" spans="1:5" ht="39" thickTop="1">
      <c r="A93" s="67"/>
      <c r="B93" s="105"/>
      <c r="C93" s="115" t="s">
        <v>160</v>
      </c>
      <c r="D93" s="73">
        <f>SUM(D82:D86,D89,D92)</f>
        <v>0</v>
      </c>
      <c r="E93" s="139" t="s">
        <v>65</v>
      </c>
    </row>
    <row r="94" spans="1:5" ht="20.100000000000001" customHeight="1" thickBot="1">
      <c r="A94" s="71"/>
      <c r="B94" s="106"/>
      <c r="C94" s="165"/>
      <c r="D94" s="74" t="s">
        <v>128</v>
      </c>
      <c r="E94" s="140"/>
    </row>
    <row r="95" spans="1:5" ht="15.75" thickTop="1">
      <c r="A95" s="52"/>
      <c r="C95" s="6"/>
      <c r="D95"/>
      <c r="E95"/>
    </row>
    <row r="96" spans="1:5" ht="15.75" thickBot="1">
      <c r="A96" s="52"/>
      <c r="C96" s="6"/>
      <c r="D96"/>
      <c r="E96"/>
    </row>
    <row r="97" spans="1:5" ht="80.099999999999994" customHeight="1" thickBot="1">
      <c r="A97" s="7"/>
      <c r="B97" s="14" t="s">
        <v>161</v>
      </c>
      <c r="C97" s="8" t="s">
        <v>12</v>
      </c>
      <c r="D97" s="8" t="s">
        <v>13</v>
      </c>
      <c r="E97" s="8" t="s">
        <v>14</v>
      </c>
    </row>
    <row r="98" spans="1:5" ht="50.1" customHeight="1" thickBot="1">
      <c r="A98" s="35">
        <v>1</v>
      </c>
      <c r="B98" s="32" t="s">
        <v>162</v>
      </c>
      <c r="C98" s="138"/>
      <c r="D98" s="72">
        <f>IF(C98="Yes", 1, 0)</f>
        <v>0</v>
      </c>
      <c r="E98" s="142"/>
    </row>
    <row r="99" spans="1:5" ht="50.1" customHeight="1" thickBot="1">
      <c r="A99" s="35">
        <v>2</v>
      </c>
      <c r="B99" s="32" t="s">
        <v>163</v>
      </c>
      <c r="C99" s="138"/>
      <c r="D99" s="72">
        <f t="shared" ref="D99:D103" si="8">IF(C99="Yes", 1, 0)</f>
        <v>0</v>
      </c>
      <c r="E99" s="142"/>
    </row>
    <row r="100" spans="1:5" ht="50.1" customHeight="1" thickBot="1">
      <c r="A100" s="35">
        <v>3</v>
      </c>
      <c r="B100" s="32" t="s">
        <v>164</v>
      </c>
      <c r="C100" s="138"/>
      <c r="D100" s="72">
        <f t="shared" si="8"/>
        <v>0</v>
      </c>
      <c r="E100" s="142"/>
    </row>
    <row r="101" spans="1:5" ht="50.1" customHeight="1" thickBot="1">
      <c r="A101" s="35">
        <v>4</v>
      </c>
      <c r="B101" s="32" t="s">
        <v>165</v>
      </c>
      <c r="C101" s="138"/>
      <c r="D101" s="72">
        <f t="shared" si="8"/>
        <v>0</v>
      </c>
      <c r="E101" s="142"/>
    </row>
    <row r="102" spans="1:5" ht="50.1" customHeight="1" thickBot="1">
      <c r="A102" s="35">
        <v>5</v>
      </c>
      <c r="B102" s="32" t="s">
        <v>166</v>
      </c>
      <c r="C102" s="138"/>
      <c r="D102" s="72">
        <f t="shared" si="8"/>
        <v>0</v>
      </c>
      <c r="E102" s="142"/>
    </row>
    <row r="103" spans="1:5" ht="80.099999999999994" customHeight="1" thickBot="1">
      <c r="A103" s="35">
        <v>6</v>
      </c>
      <c r="B103" s="32" t="s">
        <v>167</v>
      </c>
      <c r="C103" s="138"/>
      <c r="D103" s="72">
        <f t="shared" si="8"/>
        <v>0</v>
      </c>
      <c r="E103" s="142"/>
    </row>
    <row r="104" spans="1:5" ht="39" thickTop="1">
      <c r="A104" s="67"/>
      <c r="B104" s="68"/>
      <c r="C104" s="115" t="s">
        <v>168</v>
      </c>
      <c r="D104" s="73">
        <f>SUM(D98:D103)</f>
        <v>0</v>
      </c>
      <c r="E104" s="139" t="s">
        <v>65</v>
      </c>
    </row>
    <row r="105" spans="1:5" ht="20.100000000000001" customHeight="1" thickBot="1">
      <c r="A105" s="71"/>
      <c r="B105" s="69"/>
      <c r="C105" s="160"/>
      <c r="D105" s="74" t="s">
        <v>27</v>
      </c>
      <c r="E105" s="140"/>
    </row>
    <row r="106" spans="1:5" ht="15.75" thickTop="1">
      <c r="A106" s="52"/>
      <c r="C106" s="6"/>
      <c r="D106"/>
      <c r="E106"/>
    </row>
    <row r="107" spans="1:5" ht="15.75" thickBot="1">
      <c r="A107" s="52"/>
      <c r="C107" s="6"/>
      <c r="D107"/>
      <c r="E107"/>
    </row>
    <row r="108" spans="1:5" ht="80.099999999999994" customHeight="1" thickBot="1">
      <c r="A108" s="7"/>
      <c r="B108" s="14" t="s">
        <v>169</v>
      </c>
      <c r="C108" s="8" t="s">
        <v>12</v>
      </c>
      <c r="D108" s="8" t="s">
        <v>13</v>
      </c>
      <c r="E108" s="8" t="s">
        <v>14</v>
      </c>
    </row>
    <row r="109" spans="1:5" ht="15" customHeight="1" thickBot="1">
      <c r="A109" s="107" t="s">
        <v>170</v>
      </c>
      <c r="B109" s="108"/>
      <c r="C109" s="113"/>
      <c r="D109" s="108"/>
      <c r="E109" s="109"/>
    </row>
    <row r="110" spans="1:5" ht="50.1" customHeight="1" thickBot="1">
      <c r="A110" s="35">
        <v>1</v>
      </c>
      <c r="B110" s="28" t="s">
        <v>171</v>
      </c>
      <c r="C110" s="138"/>
      <c r="D110" s="72">
        <f>IF(C110="Yes", 1, 0)</f>
        <v>0</v>
      </c>
      <c r="E110" s="134"/>
    </row>
    <row r="111" spans="1:5" ht="50.1" customHeight="1" thickBot="1">
      <c r="A111" s="35">
        <v>2</v>
      </c>
      <c r="B111" s="28" t="s">
        <v>172</v>
      </c>
      <c r="C111" s="138"/>
      <c r="D111" s="72">
        <f>IF(C111="Yes", 1, 0)</f>
        <v>0</v>
      </c>
      <c r="E111" s="134"/>
    </row>
    <row r="112" spans="1:5" ht="15" customHeight="1" thickBot="1">
      <c r="A112" s="110" t="s">
        <v>173</v>
      </c>
      <c r="B112" s="113"/>
      <c r="C112" s="113"/>
      <c r="D112" s="111"/>
      <c r="E112" s="112"/>
    </row>
    <row r="113" spans="1:5" ht="50.1" customHeight="1" thickBot="1">
      <c r="A113" s="35">
        <v>3</v>
      </c>
      <c r="B113" s="28" t="s">
        <v>174</v>
      </c>
      <c r="C113" s="138"/>
      <c r="D113" s="72">
        <f>IF(C113="Yes", 1, 0)</f>
        <v>0</v>
      </c>
      <c r="E113" s="134"/>
    </row>
    <row r="114" spans="1:5" ht="50.1" customHeight="1" thickBot="1">
      <c r="A114" s="35">
        <v>4</v>
      </c>
      <c r="B114" s="32" t="s">
        <v>175</v>
      </c>
      <c r="C114" s="138"/>
      <c r="D114" s="72">
        <f t="shared" ref="D114:D115" si="9">IF(C114="Yes", 1, 0)</f>
        <v>0</v>
      </c>
      <c r="E114" s="142"/>
    </row>
    <row r="115" spans="1:5" ht="50.1" customHeight="1" thickBot="1">
      <c r="A115" s="35">
        <v>5</v>
      </c>
      <c r="B115" s="32" t="s">
        <v>176</v>
      </c>
      <c r="C115" s="138"/>
      <c r="D115" s="72">
        <f t="shared" si="9"/>
        <v>0</v>
      </c>
      <c r="E115" s="142"/>
    </row>
    <row r="116" spans="1:5" ht="39" thickTop="1">
      <c r="A116" s="67"/>
      <c r="B116" s="68"/>
      <c r="C116" s="115" t="s">
        <v>177</v>
      </c>
      <c r="D116" s="73">
        <f>SUM(D110:D111,D113:D115)</f>
        <v>0</v>
      </c>
      <c r="E116" s="139" t="s">
        <v>65</v>
      </c>
    </row>
    <row r="117" spans="1:5" ht="20.100000000000001" customHeight="1" thickBot="1">
      <c r="A117" s="71"/>
      <c r="B117" s="69"/>
      <c r="C117" s="160"/>
      <c r="D117" s="74" t="s">
        <v>93</v>
      </c>
      <c r="E117" s="140"/>
    </row>
    <row r="118" spans="1:5" ht="16.5" thickTop="1" thickBot="1">
      <c r="A118" s="52"/>
      <c r="C118" s="6"/>
      <c r="D118"/>
      <c r="E118"/>
    </row>
    <row r="119" spans="1:5" ht="129.94999999999999" customHeight="1" thickBot="1">
      <c r="A119" s="7"/>
      <c r="B119" s="14" t="s">
        <v>178</v>
      </c>
      <c r="C119" s="8" t="s">
        <v>12</v>
      </c>
      <c r="D119" s="8" t="s">
        <v>13</v>
      </c>
      <c r="E119" s="8" t="s">
        <v>14</v>
      </c>
    </row>
    <row r="120" spans="1:5" ht="15" customHeight="1" thickBot="1">
      <c r="A120" s="110" t="s">
        <v>179</v>
      </c>
      <c r="B120" s="111"/>
      <c r="C120" s="113"/>
      <c r="D120" s="111"/>
      <c r="E120" s="112"/>
    </row>
    <row r="121" spans="1:5" ht="50.1" customHeight="1" thickBot="1">
      <c r="A121" s="35">
        <v>1</v>
      </c>
      <c r="B121" s="32" t="s">
        <v>180</v>
      </c>
      <c r="C121" s="138"/>
      <c r="D121" s="72">
        <f>IF(C121="Yes", 1, 0)</f>
        <v>0</v>
      </c>
      <c r="E121" s="142"/>
    </row>
    <row r="122" spans="1:5" ht="50.1" customHeight="1" thickBot="1">
      <c r="A122" s="35">
        <v>2</v>
      </c>
      <c r="B122" s="32" t="s">
        <v>181</v>
      </c>
      <c r="C122" s="138"/>
      <c r="D122" s="72">
        <f>IF(C122="Yes", 1, 0)</f>
        <v>0</v>
      </c>
      <c r="E122" s="142"/>
    </row>
    <row r="123" spans="1:5" ht="15" customHeight="1" thickBot="1">
      <c r="A123" s="110" t="s">
        <v>182</v>
      </c>
      <c r="B123" s="111"/>
      <c r="C123" s="113"/>
      <c r="D123" s="111"/>
      <c r="E123" s="112"/>
    </row>
    <row r="124" spans="1:5" ht="50.1" customHeight="1" thickBot="1">
      <c r="A124" s="35">
        <v>3</v>
      </c>
      <c r="B124" s="28" t="s">
        <v>183</v>
      </c>
      <c r="C124" s="138"/>
      <c r="D124" s="72">
        <f>IF(C124="Yes", 1, 0)</f>
        <v>0</v>
      </c>
      <c r="E124" s="134"/>
    </row>
    <row r="125" spans="1:5" ht="50.1" customHeight="1" thickBot="1">
      <c r="A125" s="35">
        <v>4</v>
      </c>
      <c r="B125" s="28" t="s">
        <v>184</v>
      </c>
      <c r="C125" s="138"/>
      <c r="D125" s="72">
        <f t="shared" ref="D125:D126" si="10">IF(C125="Yes", 1, 0)</f>
        <v>0</v>
      </c>
      <c r="E125" s="134"/>
    </row>
    <row r="126" spans="1:5" ht="50.1" customHeight="1" thickBot="1">
      <c r="A126" s="35">
        <v>5</v>
      </c>
      <c r="B126" s="167" t="s">
        <v>185</v>
      </c>
      <c r="C126" s="138"/>
      <c r="D126" s="72">
        <f t="shared" si="10"/>
        <v>0</v>
      </c>
      <c r="E126" s="134"/>
    </row>
    <row r="127" spans="1:5" ht="15" customHeight="1" thickBot="1">
      <c r="A127" s="110" t="s">
        <v>186</v>
      </c>
      <c r="B127" s="111"/>
      <c r="C127" s="113"/>
      <c r="D127" s="111"/>
      <c r="E127" s="112"/>
    </row>
    <row r="128" spans="1:5" ht="50.1" customHeight="1" thickBot="1">
      <c r="A128" s="35">
        <v>6</v>
      </c>
      <c r="B128" s="166" t="s">
        <v>187</v>
      </c>
      <c r="C128" s="138"/>
      <c r="D128" s="72">
        <f>IF(C128="Yes", 1, 0)</f>
        <v>0</v>
      </c>
      <c r="E128" s="134"/>
    </row>
    <row r="129" spans="1:5" ht="50.1" customHeight="1" thickBot="1">
      <c r="A129" s="35">
        <v>7</v>
      </c>
      <c r="B129" s="28" t="s">
        <v>188</v>
      </c>
      <c r="C129" s="138"/>
      <c r="D129" s="72">
        <f t="shared" ref="D129:D130" si="11">IF(C129="Yes", 1, 0)</f>
        <v>0</v>
      </c>
      <c r="E129" s="134"/>
    </row>
    <row r="130" spans="1:5" ht="50.1" customHeight="1" thickBot="1">
      <c r="A130" s="35">
        <v>8</v>
      </c>
      <c r="B130" s="28" t="s">
        <v>189</v>
      </c>
      <c r="C130" s="138"/>
      <c r="D130" s="72">
        <f t="shared" si="11"/>
        <v>0</v>
      </c>
      <c r="E130" s="134"/>
    </row>
    <row r="131" spans="1:5" ht="39" thickTop="1">
      <c r="A131" s="67"/>
      <c r="B131" s="68"/>
      <c r="C131" s="115" t="s">
        <v>190</v>
      </c>
      <c r="D131" s="73">
        <f>SUM(D121:D122,D124:D130)</f>
        <v>0</v>
      </c>
      <c r="E131" s="139" t="s">
        <v>65</v>
      </c>
    </row>
    <row r="132" spans="1:5" ht="16.5" thickBot="1">
      <c r="A132" s="71"/>
      <c r="B132" s="69"/>
      <c r="C132" s="160"/>
      <c r="D132" s="74" t="s">
        <v>104</v>
      </c>
      <c r="E132" s="140"/>
    </row>
    <row r="133" spans="1:5" ht="15.75" thickTop="1"/>
    <row r="134" spans="1:5" ht="18.75">
      <c r="A134" s="192" t="s">
        <v>191</v>
      </c>
      <c r="B134" s="192"/>
      <c r="C134" s="171"/>
      <c r="D134" s="171"/>
      <c r="E134" s="171"/>
    </row>
    <row r="135" spans="1:5" ht="15.75" thickBot="1">
      <c r="A135" s="172"/>
      <c r="B135" s="170"/>
      <c r="C135" s="171"/>
      <c r="D135" s="171"/>
      <c r="E135" s="171"/>
    </row>
    <row r="136" spans="1:5" ht="30">
      <c r="A136" s="193"/>
      <c r="B136" s="173" t="s">
        <v>192</v>
      </c>
      <c r="C136" s="195" t="s">
        <v>12</v>
      </c>
      <c r="D136" s="195" t="s">
        <v>13</v>
      </c>
      <c r="E136" s="195" t="s">
        <v>14</v>
      </c>
    </row>
    <row r="137" spans="1:5" ht="30.75" thickBot="1">
      <c r="A137" s="194"/>
      <c r="B137" s="174" t="s">
        <v>193</v>
      </c>
      <c r="C137" s="196"/>
      <c r="D137" s="196"/>
      <c r="E137" s="196"/>
    </row>
    <row r="138" spans="1:5" ht="50.1" customHeight="1" thickBot="1">
      <c r="A138" s="175">
        <v>1</v>
      </c>
      <c r="B138" s="176" t="s">
        <v>194</v>
      </c>
      <c r="C138" s="138"/>
      <c r="D138" s="72">
        <f>IF(C138="Yes", 1, 0)</f>
        <v>0</v>
      </c>
      <c r="E138" s="177"/>
    </row>
    <row r="139" spans="1:5" ht="50.1" customHeight="1" thickBot="1">
      <c r="A139" s="35">
        <v>2</v>
      </c>
      <c r="B139" s="28" t="s">
        <v>195</v>
      </c>
      <c r="C139" s="138"/>
      <c r="D139" s="72">
        <f t="shared" ref="D139:D140" si="12">IF(C139="Yes", 1, 0)</f>
        <v>0</v>
      </c>
      <c r="E139" s="177"/>
    </row>
    <row r="140" spans="1:5" ht="50.1" customHeight="1" thickBot="1">
      <c r="A140" s="35">
        <v>3</v>
      </c>
      <c r="B140" s="28" t="s">
        <v>196</v>
      </c>
      <c r="C140" s="138"/>
      <c r="D140" s="72">
        <f t="shared" si="12"/>
        <v>0</v>
      </c>
      <c r="E140" s="177"/>
    </row>
    <row r="141" spans="1:5" ht="39" thickTop="1">
      <c r="A141" s="190"/>
      <c r="B141" s="66"/>
      <c r="C141" s="115" t="s">
        <v>197</v>
      </c>
      <c r="D141" s="73">
        <v>0</v>
      </c>
      <c r="E141" s="66" t="s">
        <v>65</v>
      </c>
    </row>
    <row r="142" spans="1:5" ht="16.5" thickBot="1">
      <c r="A142" s="178"/>
      <c r="B142" s="69"/>
      <c r="C142" s="160"/>
      <c r="D142" s="74" t="s">
        <v>198</v>
      </c>
      <c r="E142" s="179"/>
    </row>
  </sheetData>
  <sheetProtection formatCells="0" formatColumns="0" formatRows="0"/>
  <mergeCells count="5">
    <mergeCell ref="A134:B134"/>
    <mergeCell ref="A136:A137"/>
    <mergeCell ref="C136:C137"/>
    <mergeCell ref="D136:D137"/>
    <mergeCell ref="E136:E137"/>
  </mergeCells>
  <dataValidations count="1">
    <dataValidation type="list" allowBlank="1" showInputMessage="1" showErrorMessage="1" sqref="C4:C8 C14:C21 C26:C35 C41:C46 C49 C55:C59 C62:C64 C69:C76 C82:C86 C89 C92 C98:C103 C110:C111 C113:C115 C121:C122 C124:C126 C128:C130 C138:C140" xr:uid="{AF107D71-6A27-4E43-8276-19EC903EB4B2}">
      <formula1>"Yes, No"</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BCB5-8EA8-47F1-8E57-B06791D43660}">
  <dimension ref="A1:E12"/>
  <sheetViews>
    <sheetView zoomScaleNormal="100" workbookViewId="0">
      <selection activeCell="G4" sqref="G4"/>
    </sheetView>
  </sheetViews>
  <sheetFormatPr defaultRowHeight="15"/>
  <cols>
    <col min="1" max="1" width="5.5703125" customWidth="1"/>
    <col min="2" max="2" width="50.5703125" customWidth="1"/>
    <col min="3" max="3" width="15.5703125" customWidth="1"/>
    <col min="4" max="4" width="15.5703125" style="6" customWidth="1"/>
    <col min="5" max="5" width="40.5703125" customWidth="1"/>
  </cols>
  <sheetData>
    <row r="1" spans="1:5" ht="18.75">
      <c r="A1" s="5" t="s">
        <v>199</v>
      </c>
    </row>
    <row r="2" spans="1:5" ht="15.75" thickBot="1"/>
    <row r="3" spans="1:5" ht="50.1" customHeight="1" thickBot="1">
      <c r="A3" s="7"/>
      <c r="B3" s="14" t="s">
        <v>200</v>
      </c>
      <c r="C3" s="8" t="s">
        <v>12</v>
      </c>
      <c r="D3" s="8" t="s">
        <v>13</v>
      </c>
      <c r="E3" s="8" t="s">
        <v>14</v>
      </c>
    </row>
    <row r="4" spans="1:5" ht="50.1" customHeight="1" thickBot="1">
      <c r="A4" s="35">
        <v>1</v>
      </c>
      <c r="B4" s="28" t="s">
        <v>201</v>
      </c>
      <c r="C4" s="135"/>
      <c r="D4" s="35">
        <f>IF(C4="Fully met", 2, IF(C4="Partially met",1, 0))</f>
        <v>0</v>
      </c>
      <c r="E4" s="134"/>
    </row>
    <row r="5" spans="1:5" ht="50.1" customHeight="1" thickBot="1">
      <c r="A5" s="35">
        <v>2</v>
      </c>
      <c r="B5" s="28" t="s">
        <v>202</v>
      </c>
      <c r="C5" s="135"/>
      <c r="D5" s="35">
        <f t="shared" ref="D5:D9" si="0">IF(C5="Fully met", 2, IF(C5="Partially met",1, 0))</f>
        <v>0</v>
      </c>
      <c r="E5" s="134"/>
    </row>
    <row r="6" spans="1:5" ht="50.1" customHeight="1" thickBot="1">
      <c r="A6" s="35">
        <v>3</v>
      </c>
      <c r="B6" s="28" t="s">
        <v>203</v>
      </c>
      <c r="C6" s="135"/>
      <c r="D6" s="35">
        <f t="shared" si="0"/>
        <v>0</v>
      </c>
      <c r="E6" s="134"/>
    </row>
    <row r="7" spans="1:5" ht="50.1" customHeight="1" thickBot="1">
      <c r="A7" s="35">
        <v>4</v>
      </c>
      <c r="B7" s="28" t="s">
        <v>204</v>
      </c>
      <c r="C7" s="135"/>
      <c r="D7" s="35">
        <f t="shared" si="0"/>
        <v>0</v>
      </c>
      <c r="E7" s="134"/>
    </row>
    <row r="8" spans="1:5" ht="50.1" customHeight="1" thickBot="1">
      <c r="A8" s="35">
        <v>5</v>
      </c>
      <c r="B8" s="28" t="s">
        <v>205</v>
      </c>
      <c r="C8" s="135"/>
      <c r="D8" s="35">
        <f t="shared" si="0"/>
        <v>0</v>
      </c>
      <c r="E8" s="134"/>
    </row>
    <row r="9" spans="1:5" ht="50.1" customHeight="1" thickBot="1">
      <c r="A9" s="35">
        <v>6</v>
      </c>
      <c r="B9" s="28" t="s">
        <v>206</v>
      </c>
      <c r="C9" s="135"/>
      <c r="D9" s="35">
        <f t="shared" si="0"/>
        <v>0</v>
      </c>
      <c r="E9" s="134"/>
    </row>
    <row r="10" spans="1:5" ht="45.75" thickTop="1">
      <c r="A10" s="77"/>
      <c r="B10" s="129"/>
      <c r="C10" s="83" t="s">
        <v>207</v>
      </c>
      <c r="D10" s="81">
        <f>SUM(D4:D9)</f>
        <v>0</v>
      </c>
      <c r="E10" s="136" t="s">
        <v>65</v>
      </c>
    </row>
    <row r="11" spans="1:5" ht="20.100000000000001" customHeight="1" thickBot="1">
      <c r="A11" s="79"/>
      <c r="B11" s="80"/>
      <c r="C11" s="78"/>
      <c r="D11" s="82" t="s">
        <v>208</v>
      </c>
      <c r="E11" s="137"/>
    </row>
    <row r="12" spans="1:5" ht="15.75" thickTop="1"/>
  </sheetData>
  <sheetProtection algorithmName="SHA-512" hashValue="rPpOvt0zzW8/l8NX1s3jWO6g6UFXpVafyLC3vUVTcjct2zOZ6/E+9tNBaJtAdrTtsU3QmmweIoGp9kZrayt99A==" saltValue="7EQpxo/lW4wIMZ8IGLi/6Q==" spinCount="100000" sheet="1" formatCells="0" formatColumns="0" formatRows="0"/>
  <dataValidations count="1">
    <dataValidation type="list" allowBlank="1" showInputMessage="1" showErrorMessage="1" sqref="C4:C9" xr:uid="{E9A8102E-BE3B-4AC7-B6A9-E49D0F660B3D}">
      <formula1>"Fully met, Partially met, Not met"</formula1>
    </dataValidation>
  </dataValidations>
  <pageMargins left="0.25" right="0.25" top="0.75" bottom="0.75" header="0.3" footer="0.3"/>
  <pageSetup orientation="landscape" horizontalDpi="4294967293" verticalDpi="4294967293" r:id="rId1"/>
  <headerFooter>
    <oddFooter>&amp;LApril 2020&amp;CProfessional Development Review</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D88FC-3B0B-434E-AD18-3899466E8195}">
  <dimension ref="A1:F38"/>
  <sheetViews>
    <sheetView zoomScaleNormal="100" workbookViewId="0">
      <selection activeCell="E13" sqref="E13"/>
    </sheetView>
  </sheetViews>
  <sheetFormatPr defaultRowHeight="15"/>
  <cols>
    <col min="1" max="1" width="40.5703125" customWidth="1"/>
    <col min="2" max="2" width="15.5703125" customWidth="1"/>
    <col min="3" max="3" width="20.5703125" customWidth="1"/>
    <col min="4" max="4" width="25.5703125" customWidth="1"/>
    <col min="5" max="5" width="20.5703125" customWidth="1"/>
  </cols>
  <sheetData>
    <row r="1" spans="1:5" ht="18.75">
      <c r="A1" s="5" t="s">
        <v>209</v>
      </c>
    </row>
    <row r="3" spans="1:5" ht="19.5" thickBot="1">
      <c r="A3" s="21" t="s">
        <v>21</v>
      </c>
    </row>
    <row r="4" spans="1:5" ht="16.5" thickBot="1">
      <c r="A4" s="49" t="s">
        <v>53</v>
      </c>
      <c r="B4" s="122"/>
      <c r="C4" s="50"/>
      <c r="D4" s="50"/>
      <c r="E4" s="39"/>
    </row>
    <row r="5" spans="1:5" ht="15.75" thickBot="1">
      <c r="A5" s="51" t="s">
        <v>54</v>
      </c>
      <c r="B5" s="122"/>
      <c r="C5" s="50"/>
      <c r="D5" s="50"/>
      <c r="E5" s="39"/>
    </row>
    <row r="6" spans="1:5" ht="15.75" thickBot="1">
      <c r="A6" s="11" t="s">
        <v>55</v>
      </c>
      <c r="C6" s="54"/>
      <c r="D6" s="54"/>
      <c r="E6" s="12"/>
    </row>
    <row r="7" spans="1:5" ht="15.75" thickBot="1">
      <c r="A7" s="53"/>
      <c r="B7" s="11"/>
      <c r="C7" s="57" t="s">
        <v>56</v>
      </c>
      <c r="D7" s="55">
        <f>'Phase 1'!D42</f>
        <v>0</v>
      </c>
      <c r="E7" s="12"/>
    </row>
    <row r="8" spans="1:5" ht="15.75" thickBot="1">
      <c r="A8" s="53"/>
      <c r="B8" s="56" t="s">
        <v>57</v>
      </c>
      <c r="C8" s="58">
        <f>'Phase 1'!C43</f>
        <v>0</v>
      </c>
      <c r="D8" s="55">
        <f>'Phase 1'!D43</f>
        <v>0</v>
      </c>
      <c r="E8" s="12"/>
    </row>
    <row r="9" spans="1:5" ht="16.5" thickBot="1">
      <c r="A9" s="59"/>
      <c r="B9" s="60"/>
      <c r="C9" s="61" t="s">
        <v>20</v>
      </c>
      <c r="D9" s="62">
        <f>'Phase 1'!D44</f>
        <v>0</v>
      </c>
      <c r="E9" s="63"/>
    </row>
    <row r="11" spans="1:5" ht="19.5" thickBot="1">
      <c r="A11" s="21" t="s">
        <v>58</v>
      </c>
    </row>
    <row r="12" spans="1:5" ht="16.5" thickBot="1">
      <c r="A12" s="121" t="s">
        <v>210</v>
      </c>
      <c r="B12" s="121" t="s">
        <v>211</v>
      </c>
      <c r="C12" s="121"/>
      <c r="D12" s="121" t="s">
        <v>54</v>
      </c>
      <c r="E12" s="121" t="s">
        <v>212</v>
      </c>
    </row>
    <row r="13" spans="1:5" ht="45.75" thickBot="1">
      <c r="A13" s="183" t="s">
        <v>213</v>
      </c>
      <c r="B13" s="36">
        <f>'Phase 2-Principal Standards'!D7</f>
        <v>0</v>
      </c>
      <c r="C13" s="36" t="s">
        <v>27</v>
      </c>
      <c r="D13" s="189" t="s">
        <v>214</v>
      </c>
      <c r="E13" s="132"/>
    </row>
    <row r="14" spans="1:5" ht="44.1" customHeight="1" thickBot="1">
      <c r="A14" s="187" t="s">
        <v>215</v>
      </c>
      <c r="B14" s="36">
        <f>'Phase 2-Principal Standards'!D17</f>
        <v>0</v>
      </c>
      <c r="C14" s="36" t="s">
        <v>42</v>
      </c>
      <c r="D14" s="189" t="s">
        <v>216</v>
      </c>
      <c r="E14" s="132"/>
    </row>
    <row r="15" spans="1:5" ht="45.75" thickBot="1">
      <c r="A15" s="183" t="s">
        <v>217</v>
      </c>
      <c r="B15" s="36">
        <f>'Phase 2-Principal Standards'!D23</f>
        <v>0</v>
      </c>
      <c r="C15" s="36" t="s">
        <v>47</v>
      </c>
      <c r="D15" s="189" t="s">
        <v>218</v>
      </c>
      <c r="E15" s="132"/>
    </row>
    <row r="16" spans="1:5" ht="44.1" customHeight="1" thickBot="1">
      <c r="A16" s="188" t="s">
        <v>219</v>
      </c>
      <c r="B16" s="36">
        <f>'Phase 2-Principal Standards'!D31</f>
        <v>0</v>
      </c>
      <c r="C16" s="36" t="s">
        <v>27</v>
      </c>
      <c r="D16" s="189" t="s">
        <v>214</v>
      </c>
      <c r="E16" s="132"/>
    </row>
    <row r="17" spans="1:6" ht="16.5" thickBot="1">
      <c r="A17" s="117" t="s">
        <v>220</v>
      </c>
      <c r="B17" s="118" t="s">
        <v>221</v>
      </c>
      <c r="C17" s="119"/>
      <c r="D17" s="120"/>
      <c r="E17" s="133"/>
    </row>
    <row r="19" spans="1:6" ht="18.75">
      <c r="A19" s="21" t="s">
        <v>85</v>
      </c>
    </row>
    <row r="20" spans="1:6" ht="16.5" thickBot="1">
      <c r="A20" s="191" t="s">
        <v>222</v>
      </c>
    </row>
    <row r="21" spans="1:6" ht="20.100000000000001" customHeight="1" thickBot="1">
      <c r="A21" s="121" t="s">
        <v>210</v>
      </c>
      <c r="B21" s="121" t="s">
        <v>211</v>
      </c>
      <c r="C21" s="121"/>
      <c r="D21" s="121" t="s">
        <v>212</v>
      </c>
      <c r="E21" s="18"/>
      <c r="F21" s="18"/>
    </row>
    <row r="22" spans="1:6" s="18" customFormat="1" ht="39.950000000000003" customHeight="1" thickBot="1">
      <c r="A22" s="123" t="s">
        <v>223</v>
      </c>
      <c r="B22" s="36">
        <f>'Phase 2-Teacher Standards'!D9</f>
        <v>0</v>
      </c>
      <c r="C22" s="36" t="s">
        <v>93</v>
      </c>
      <c r="D22" s="132"/>
    </row>
    <row r="23" spans="1:6" s="18" customFormat="1" ht="39.950000000000003" customHeight="1" thickBot="1">
      <c r="A23" s="123" t="s">
        <v>224</v>
      </c>
      <c r="B23" s="36">
        <f>'Phase 2-Teacher Standards'!D22</f>
        <v>0</v>
      </c>
      <c r="C23" s="36" t="s">
        <v>225</v>
      </c>
      <c r="D23" s="132"/>
    </row>
    <row r="24" spans="1:6" s="18" customFormat="1" ht="39.950000000000003" customHeight="1" thickBot="1">
      <c r="A24" s="123" t="s">
        <v>226</v>
      </c>
      <c r="B24" s="36">
        <f>'Phase 2-Teacher Standards'!D36</f>
        <v>0</v>
      </c>
      <c r="C24" s="36" t="s">
        <v>42</v>
      </c>
      <c r="D24" s="132"/>
    </row>
    <row r="25" spans="1:6" s="18" customFormat="1" ht="39.950000000000003" customHeight="1" thickBot="1">
      <c r="A25" s="123" t="s">
        <v>227</v>
      </c>
      <c r="B25" s="36">
        <f>'Phase 2-Teacher Standards'!D50</f>
        <v>0</v>
      </c>
      <c r="C25" s="36" t="s">
        <v>128</v>
      </c>
      <c r="D25" s="132"/>
    </row>
    <row r="26" spans="1:6" s="18" customFormat="1" ht="39.950000000000003" customHeight="1" thickBot="1">
      <c r="A26" s="123" t="s">
        <v>228</v>
      </c>
      <c r="B26" s="36">
        <f>'Phase 2-Teacher Standards'!D65</f>
        <v>0</v>
      </c>
      <c r="C26" s="36" t="s">
        <v>104</v>
      </c>
      <c r="D26" s="132"/>
    </row>
    <row r="27" spans="1:6" s="18" customFormat="1" ht="39.950000000000003" customHeight="1" thickBot="1">
      <c r="A27" s="123" t="s">
        <v>229</v>
      </c>
      <c r="B27" s="36">
        <f>'Phase 2-Teacher Standards'!D77</f>
        <v>0</v>
      </c>
      <c r="C27" s="36" t="s">
        <v>104</v>
      </c>
      <c r="D27" s="132"/>
    </row>
    <row r="28" spans="1:6" s="18" customFormat="1" ht="39.950000000000003" customHeight="1" thickBot="1">
      <c r="A28" s="123" t="s">
        <v>230</v>
      </c>
      <c r="B28" s="36">
        <f>'Phase 2-Teacher Standards'!D93</f>
        <v>0</v>
      </c>
      <c r="C28" s="36" t="s">
        <v>128</v>
      </c>
      <c r="D28" s="132"/>
    </row>
    <row r="29" spans="1:6" s="18" customFormat="1" ht="39.950000000000003" customHeight="1" thickBot="1">
      <c r="A29" s="123" t="s">
        <v>231</v>
      </c>
      <c r="B29" s="36">
        <f>'Phase 2-Teacher Standards'!D104</f>
        <v>0</v>
      </c>
      <c r="C29" s="36" t="s">
        <v>27</v>
      </c>
      <c r="D29" s="132"/>
    </row>
    <row r="30" spans="1:6" s="18" customFormat="1" ht="39.950000000000003" customHeight="1" thickBot="1">
      <c r="A30" s="123" t="s">
        <v>232</v>
      </c>
      <c r="B30" s="36">
        <f>'Phase 2-Teacher Standards'!D116</f>
        <v>0</v>
      </c>
      <c r="C30" s="36" t="s">
        <v>93</v>
      </c>
      <c r="D30" s="132"/>
    </row>
    <row r="31" spans="1:6" s="18" customFormat="1" ht="39.950000000000003" customHeight="1" thickBot="1">
      <c r="A31" s="123" t="s">
        <v>192</v>
      </c>
      <c r="B31" s="36" cm="1">
        <f t="array" ref="B31">'Phase 2-Teacher Standards'!D141:D141</f>
        <v>0</v>
      </c>
      <c r="C31" s="36" t="s">
        <v>198</v>
      </c>
      <c r="D31" s="132"/>
    </row>
    <row r="32" spans="1:6" ht="16.5" thickBot="1">
      <c r="A32" s="117" t="s">
        <v>220</v>
      </c>
      <c r="B32" s="118" t="s">
        <v>233</v>
      </c>
      <c r="C32" s="120"/>
      <c r="D32" s="133"/>
      <c r="E32" s="18"/>
      <c r="F32" s="18"/>
    </row>
    <row r="34" spans="1:3" ht="18.75">
      <c r="A34" s="21"/>
    </row>
    <row r="35" spans="1:3" ht="19.5" thickBot="1">
      <c r="A35" s="21" t="s">
        <v>234</v>
      </c>
    </row>
    <row r="36" spans="1:3" ht="16.5" thickBot="1">
      <c r="A36" s="121" t="s">
        <v>210</v>
      </c>
      <c r="B36" s="121" t="s">
        <v>211</v>
      </c>
      <c r="C36" s="121"/>
    </row>
    <row r="37" spans="1:3" ht="81.75" thickBot="1">
      <c r="A37" s="123" t="s">
        <v>235</v>
      </c>
      <c r="B37" s="36">
        <f>'Phase 2-Teacher Standards'!D131</f>
        <v>0</v>
      </c>
      <c r="C37" s="36" t="s">
        <v>104</v>
      </c>
    </row>
    <row r="38" spans="1:3" ht="69" thickBot="1">
      <c r="A38" s="123" t="s">
        <v>236</v>
      </c>
      <c r="B38" s="36">
        <f>Usability!D10</f>
        <v>0</v>
      </c>
      <c r="C38" s="36" t="s">
        <v>237</v>
      </c>
    </row>
  </sheetData>
  <sheetProtection algorithmName="SHA-512" hashValue="PWz4WJ3kiJx/tnuohNCVx6l6CzpqU+iwpjYT34FdMi+n7jcaYHL1awlVEaLkAg8u2aBVeV8uhgk3aTya1VyuRw==" saltValue="Jo9VNRUC4nBazuhk8hKL/w==" spinCount="100000" sheet="1" formatCells="0" formatColumns="0" formatRows="0"/>
  <phoneticPr fontId="32" type="noConversion"/>
  <dataValidations count="3">
    <dataValidation type="list" allowBlank="1" showInputMessage="1" showErrorMessage="1" sqref="C7" xr:uid="{A0E50770-2D12-40E5-BD59-3CF9575F140F}">
      <formula1>"YES (required to move forward), NO (does not move forward)"</formula1>
    </dataValidation>
    <dataValidation type="list" allowBlank="1" showInputMessage="1" showErrorMessage="1" sqref="D32:E32 E17" xr:uid="{F9E86585-544F-48B9-B16F-4139145F50DB}">
      <formula1>"Yes = Approved, No = Not Approved"</formula1>
    </dataValidation>
    <dataValidation type="list" allowBlank="1" showInputMessage="1" showErrorMessage="1" sqref="E13:E16 D22:D31" xr:uid="{5700C7B2-DB46-4E78-AEB0-001A3CFDA409}">
      <formula1>"Met, Not Met"</formula1>
    </dataValidation>
  </dataValidations>
  <pageMargins left="0.25" right="0.25" top="0.75" bottom="0.75" header="0.3" footer="0.3"/>
  <pageSetup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D799-4705-4C81-83A7-E593F993EEAC}">
  <dimension ref="A1:B16"/>
  <sheetViews>
    <sheetView workbookViewId="0">
      <selection activeCell="E8" sqref="E8"/>
    </sheetView>
  </sheetViews>
  <sheetFormatPr defaultRowHeight="15"/>
  <cols>
    <col min="1" max="1" width="40.5703125" customWidth="1"/>
    <col min="2" max="2" width="80.5703125" customWidth="1"/>
  </cols>
  <sheetData>
    <row r="1" spans="1:2" ht="18.75">
      <c r="A1" s="5" t="s">
        <v>238</v>
      </c>
    </row>
    <row r="2" spans="1:2" ht="15.75" thickBot="1"/>
    <row r="3" spans="1:2" s="18" customFormat="1" ht="30" customHeight="1" thickBot="1">
      <c r="A3" s="124" t="s">
        <v>239</v>
      </c>
      <c r="B3" s="131"/>
    </row>
    <row r="4" spans="1:2" s="18" customFormat="1" ht="30" customHeight="1" thickBot="1">
      <c r="A4" s="124" t="s">
        <v>240</v>
      </c>
      <c r="B4" s="131"/>
    </row>
    <row r="5" spans="1:2" s="18" customFormat="1" ht="30" customHeight="1" thickBot="1">
      <c r="A5" s="124" t="s">
        <v>241</v>
      </c>
      <c r="B5" s="131"/>
    </row>
    <row r="6" spans="1:2" s="18" customFormat="1" ht="30" customHeight="1" thickBot="1">
      <c r="A6" s="124" t="s">
        <v>242</v>
      </c>
      <c r="B6" s="131"/>
    </row>
    <row r="7" spans="1:2" s="18" customFormat="1" ht="30" customHeight="1" thickBot="1">
      <c r="A7" s="124" t="s">
        <v>243</v>
      </c>
      <c r="B7" s="131"/>
    </row>
    <row r="8" spans="1:2" s="18" customFormat="1" ht="30" customHeight="1" thickBot="1">
      <c r="A8" s="124" t="s">
        <v>244</v>
      </c>
      <c r="B8" s="131"/>
    </row>
    <row r="9" spans="1:2" s="18" customFormat="1" ht="30" customHeight="1" thickBot="1">
      <c r="A9" s="125"/>
      <c r="B9" s="126"/>
    </row>
    <row r="10" spans="1:2" s="18" customFormat="1" ht="30" customHeight="1" thickBot="1">
      <c r="A10" s="128" t="s">
        <v>245</v>
      </c>
      <c r="B10" s="127"/>
    </row>
    <row r="11" spans="1:2" s="18" customFormat="1" ht="30" customHeight="1" thickBot="1">
      <c r="A11" s="158" t="s">
        <v>246</v>
      </c>
      <c r="B11" s="159">
        <f>'Statute Requirements'!D10</f>
        <v>0</v>
      </c>
    </row>
    <row r="12" spans="1:2" s="18" customFormat="1" ht="30" customHeight="1" thickBot="1">
      <c r="A12" s="124" t="s">
        <v>247</v>
      </c>
      <c r="B12" s="36">
        <f>'Ratings Summary'!D9</f>
        <v>0</v>
      </c>
    </row>
    <row r="13" spans="1:2" s="18" customFormat="1" ht="30" customHeight="1" thickBot="1">
      <c r="A13" s="124" t="s">
        <v>248</v>
      </c>
      <c r="B13" s="36">
        <f>'Ratings Summary'!D32</f>
        <v>0</v>
      </c>
    </row>
    <row r="14" spans="1:2" s="18" customFormat="1" ht="58.5" customHeight="1" thickBot="1">
      <c r="A14" s="130" t="s">
        <v>249</v>
      </c>
      <c r="B14" s="36">
        <f>'Ratings Summary'!B38</f>
        <v>0</v>
      </c>
    </row>
    <row r="15" spans="1:2" s="18" customFormat="1" ht="99.95" customHeight="1">
      <c r="A15" s="124" t="s">
        <v>65</v>
      </c>
      <c r="B15" s="131"/>
    </row>
    <row r="16" spans="1:2" ht="50.25" customHeight="1">
      <c r="A16" s="186" t="s">
        <v>250</v>
      </c>
      <c r="B16" s="197" t="s">
        <v>251</v>
      </c>
    </row>
  </sheetData>
  <sheetProtection algorithmName="SHA-512" hashValue="0V2TXQD8KAcjtFOKyUAWKR1qLrPnVbP3AS0zZEzmxb7D5vk/GCpKQHEcr4nUKWhjdygIWIyCZBYBXwjshVlt8w==" saltValue="3fMm+uOTAYpml32xYjL6Dg==" spinCount="100000" sheet="1" formatCells="0" formatColumns="0" formatRows="0"/>
  <pageMargins left="0.25" right="0.25" top="0.75" bottom="0.75" header="0.3" footer="0.3"/>
  <pageSetup orientation="landscape"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A675B93B6D8F49B9B5AE870C1965EB" ma:contentTypeVersion="16" ma:contentTypeDescription="Create a new document." ma:contentTypeScope="" ma:versionID="f2928f6157c96443aa4e79b6e2710b03">
  <xsd:schema xmlns:xsd="http://www.w3.org/2001/XMLSchema" xmlns:xs="http://www.w3.org/2001/XMLSchema" xmlns:p="http://schemas.microsoft.com/office/2006/metadata/properties" xmlns:ns2="a85bd123-9094-463e-80be-240723e5c886" xmlns:ns3="840f690a-639c-403e-8c00-6152b4054361" targetNamespace="http://schemas.microsoft.com/office/2006/metadata/properties" ma:root="true" ma:fieldsID="6f55a3769322b0c5f49ff2eed8924e08" ns2:_="" ns3:_="">
    <xsd:import namespace="a85bd123-9094-463e-80be-240723e5c886"/>
    <xsd:import namespace="840f690a-639c-403e-8c00-6152b40543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5bd123-9094-463e-80be-240723e5c8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3d99294-4495-451a-babc-f01b43cdf9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0f690a-639c-403e-8c00-6152b405436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838da2e-deab-4914-a7ce-5e4f8a835a77}" ma:internalName="TaxCatchAll" ma:showField="CatchAllData" ma:web="840f690a-639c-403e-8c00-6152b40543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85bd123-9094-463e-80be-240723e5c886">
      <Terms xmlns="http://schemas.microsoft.com/office/infopath/2007/PartnerControls"/>
    </lcf76f155ced4ddcb4097134ff3c332f>
    <TaxCatchAll xmlns="840f690a-639c-403e-8c00-6152b4054361" xsi:nil="true"/>
  </documentManagement>
</p:properties>
</file>

<file path=customXml/itemProps1.xml><?xml version="1.0" encoding="utf-8"?>
<ds:datastoreItem xmlns:ds="http://schemas.openxmlformats.org/officeDocument/2006/customXml" ds:itemID="{B15BD84C-93A2-4A56-834A-C50D0B063B5C}"/>
</file>

<file path=customXml/itemProps2.xml><?xml version="1.0" encoding="utf-8"?>
<ds:datastoreItem xmlns:ds="http://schemas.openxmlformats.org/officeDocument/2006/customXml" ds:itemID="{CBE2C703-D81B-4758-B023-52C213E86443}"/>
</file>

<file path=customXml/itemProps3.xml><?xml version="1.0" encoding="utf-8"?>
<ds:datastoreItem xmlns:ds="http://schemas.openxmlformats.org/officeDocument/2006/customXml" ds:itemID="{D6865CAC-BAA0-412B-9969-BD29A7F7C46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Yetter, Tammy</dc:creator>
  <cp:keywords/>
  <dc:description/>
  <cp:lastModifiedBy/>
  <cp:revision/>
  <dcterms:created xsi:type="dcterms:W3CDTF">2020-04-17T17:24:40Z</dcterms:created>
  <dcterms:modified xsi:type="dcterms:W3CDTF">2025-06-10T21:31:03Z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0x01010007A675B93B6D8F49B9B5AE870C1965EB</vt:lpwstr>
  </property>
  <property fmtid="{D5CDD505-2E9C-101B-9397-08002B2CF9AE}" pid="3" name="MediaServiceImageTags">
    <vt:lpwstr/>
  </property>
</Properties>
</file>