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C:\Users\yetter_t\Downloads\"/>
    </mc:Choice>
  </mc:AlternateContent>
  <xr:revisionPtr revIDLastSave="0" documentId="13_ncr:1_{301A9696-0A25-4EDA-9EF5-2A23DF196EDF}" xr6:coauthVersionLast="47" xr6:coauthVersionMax="47" xr10:uidLastSave="{00000000-0000-0000-0000-000000000000}"/>
  <bookViews>
    <workbookView xWindow="28680" yWindow="-120" windowWidth="29040" windowHeight="17520" firstSheet="1" activeTab="7" xr2:uid="{626D0E5E-9555-4AE3-9344-80DC0E36A7EC}"/>
  </bookViews>
  <sheets>
    <sheet name="Introduction &amp; Rating Scale" sheetId="5" r:id="rId1"/>
    <sheet name="Statute Requirements" sheetId="8" r:id="rId2"/>
    <sheet name="Phase 1" sheetId="6" r:id="rId3"/>
    <sheet name="Phase 2" sheetId="9" r:id="rId4"/>
    <sheet name="Phase 2 - 2023 Addendum" sheetId="13" r:id="rId5"/>
    <sheet name="Usability" sheetId="7" r:id="rId6"/>
    <sheet name="Ratings Summary" sheetId="10" r:id="rId7"/>
    <sheet name="Final Summary" sheetId="11" r:id="rId8"/>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5" i="6" l="1"/>
  <c r="E24" i="6"/>
  <c r="E23" i="6"/>
  <c r="E22" i="6"/>
  <c r="E21" i="6"/>
  <c r="B13" i="11"/>
  <c r="C24" i="6"/>
  <c r="D8" i="8"/>
  <c r="D24" i="6" s="1"/>
  <c r="D9" i="8"/>
  <c r="B22" i="10"/>
  <c r="D6" i="13"/>
  <c r="D5" i="13"/>
  <c r="D4" i="13"/>
  <c r="D7" i="13" l="1"/>
  <c r="D126" i="9"/>
  <c r="D128" i="9"/>
  <c r="D129" i="9"/>
  <c r="B11" i="11"/>
  <c r="D121" i="9" l="1"/>
  <c r="D122" i="9"/>
  <c r="D124" i="9"/>
  <c r="D125" i="9"/>
  <c r="D130" i="9"/>
  <c r="D131" i="9"/>
  <c r="B28" i="10" l="1"/>
  <c r="D9" i="10" l="1"/>
  <c r="B12" i="11" s="1"/>
  <c r="D8" i="10"/>
  <c r="D7" i="10"/>
  <c r="D114" i="9"/>
  <c r="D115" i="9"/>
  <c r="D113" i="9"/>
  <c r="D111" i="9"/>
  <c r="D110" i="9"/>
  <c r="D116" i="9" s="1"/>
  <c r="B21" i="10" s="1"/>
  <c r="D99" i="9"/>
  <c r="D100" i="9"/>
  <c r="D101" i="9"/>
  <c r="D102" i="9"/>
  <c r="D103" i="9"/>
  <c r="D98" i="9"/>
  <c r="D92" i="9"/>
  <c r="D89" i="9"/>
  <c r="D83" i="9"/>
  <c r="D84" i="9"/>
  <c r="D85" i="9"/>
  <c r="D86" i="9"/>
  <c r="D82" i="9"/>
  <c r="D70" i="9"/>
  <c r="D71" i="9"/>
  <c r="D72" i="9"/>
  <c r="D73" i="9"/>
  <c r="D74" i="9"/>
  <c r="D75" i="9"/>
  <c r="D76" i="9"/>
  <c r="D69" i="9"/>
  <c r="D63" i="9"/>
  <c r="D64" i="9"/>
  <c r="D62" i="9"/>
  <c r="D56" i="9"/>
  <c r="D57" i="9"/>
  <c r="D58" i="9"/>
  <c r="D59" i="9"/>
  <c r="D55" i="9"/>
  <c r="D49" i="9"/>
  <c r="D42" i="9"/>
  <c r="D43" i="9"/>
  <c r="D44" i="9"/>
  <c r="D45" i="9"/>
  <c r="D46" i="9"/>
  <c r="D41" i="9"/>
  <c r="D27" i="9"/>
  <c r="D28" i="9"/>
  <c r="D29" i="9"/>
  <c r="D30" i="9"/>
  <c r="D31" i="9"/>
  <c r="D32" i="9"/>
  <c r="D33" i="9"/>
  <c r="D34" i="9"/>
  <c r="D35" i="9"/>
  <c r="D26" i="9"/>
  <c r="D36" i="9" l="1"/>
  <c r="B15" i="10" s="1"/>
  <c r="D93" i="9"/>
  <c r="B19" i="10" s="1"/>
  <c r="D77" i="9"/>
  <c r="B18" i="10" s="1"/>
  <c r="D65" i="9"/>
  <c r="B17" i="10" s="1"/>
  <c r="D104" i="9"/>
  <c r="B20" i="10" s="1"/>
  <c r="D50" i="9"/>
  <c r="B16" i="10" s="1"/>
  <c r="D5" i="7"/>
  <c r="D6" i="7"/>
  <c r="D7" i="7"/>
  <c r="D4" i="7"/>
  <c r="D15" i="9"/>
  <c r="D16" i="9"/>
  <c r="D17" i="9"/>
  <c r="D18" i="9"/>
  <c r="D19" i="9"/>
  <c r="D20" i="9"/>
  <c r="D21" i="9"/>
  <c r="D14" i="9"/>
  <c r="D5" i="9"/>
  <c r="D6" i="9"/>
  <c r="D7" i="9"/>
  <c r="D8" i="9"/>
  <c r="D4" i="9"/>
  <c r="C25" i="6"/>
  <c r="C23" i="6"/>
  <c r="C22" i="6"/>
  <c r="C21" i="6"/>
  <c r="D5" i="8"/>
  <c r="D21" i="6" s="1"/>
  <c r="D6" i="8"/>
  <c r="D22" i="6" s="1"/>
  <c r="D7" i="8"/>
  <c r="D23" i="6" s="1"/>
  <c r="D25" i="6"/>
  <c r="D35" i="6"/>
  <c r="D36" i="6"/>
  <c r="D34" i="6"/>
  <c r="D29" i="6"/>
  <c r="D30" i="6"/>
  <c r="D14" i="6"/>
  <c r="D15" i="6"/>
  <c r="D16" i="6"/>
  <c r="D17" i="6"/>
  <c r="D13" i="6"/>
  <c r="D11" i="6"/>
  <c r="D12" i="6"/>
  <c r="D10" i="6"/>
  <c r="D4" i="6"/>
  <c r="D5" i="6"/>
  <c r="D6" i="6"/>
  <c r="D22" i="9" l="1"/>
  <c r="B14" i="10" s="1"/>
  <c r="D8" i="7"/>
  <c r="B29" i="10" s="1"/>
  <c r="B14" i="11" s="1"/>
  <c r="D9" i="9"/>
  <c r="B13" i="10" s="1"/>
  <c r="D26" i="6"/>
  <c r="D37" i="6"/>
  <c r="D31" i="6"/>
  <c r="D7" i="6"/>
  <c r="D18" i="6"/>
  <c r="C43" i="6" l="1"/>
  <c r="C8" i="10" s="1"/>
</calcChain>
</file>

<file path=xl/sharedStrings.xml><?xml version="1.0" encoding="utf-8"?>
<sst xmlns="http://schemas.openxmlformats.org/spreadsheetml/2006/main" count="334" uniqueCount="229">
  <si>
    <t>READ Act</t>
  </si>
  <si>
    <t>Request for Advisory List Submissions</t>
  </si>
  <si>
    <t>Professional Development Review</t>
  </si>
  <si>
    <t>2023 Review Cycle</t>
  </si>
  <si>
    <r>
      <t xml:space="preserve">Criteria shaded gray are required elements; they must receive a score of “Met” in order to receive points, and they must be “met” in order to pass the section. 
Individual criterion is  scored using the following rating scale:
</t>
    </r>
    <r>
      <rPr>
        <b/>
        <sz val="11"/>
        <color rgb="FF000000"/>
        <rFont val="Calibri"/>
        <family val="2"/>
        <scheme val="minor"/>
      </rPr>
      <t>Fully Met or Met = 2 points</t>
    </r>
    <r>
      <rPr>
        <sz val="11"/>
        <color rgb="FF000000"/>
        <rFont val="Calibri"/>
        <family val="2"/>
        <scheme val="minor"/>
      </rPr>
      <t xml:space="preserve">
Items marked as Fully Met should have evidence of all components of the criteria throughout the program. Reviewers are encouraged to note evidence and feedback for the publisher.
</t>
    </r>
    <r>
      <rPr>
        <b/>
        <sz val="11"/>
        <color rgb="FF000000"/>
        <rFont val="Calibri"/>
        <family val="2"/>
        <scheme val="minor"/>
      </rPr>
      <t>Partially Met = 1 point</t>
    </r>
    <r>
      <rPr>
        <sz val="11"/>
        <color rgb="FF000000"/>
        <rFont val="Calibri"/>
        <family val="2"/>
        <scheme val="minor"/>
      </rPr>
      <t xml:space="preserve">
Items should be marked as Partially Met when some aspect of the criteria is met but others are not, and/or the criteria is met in one part of the program but not met in others.  Reviewers are encouraged to note evidence and feedback for the publisher.
</t>
    </r>
    <r>
      <rPr>
        <b/>
        <sz val="11"/>
        <color rgb="FF000000"/>
        <rFont val="Calibri"/>
        <family val="2"/>
        <scheme val="minor"/>
      </rPr>
      <t>Not Met = 0 points</t>
    </r>
    <r>
      <rPr>
        <sz val="11"/>
        <color rgb="FF000000"/>
        <rFont val="Calibri"/>
        <family val="2"/>
        <scheme val="minor"/>
      </rPr>
      <t xml:space="preserve">
Items are marked as Not Met when no evidence of the criteria could be found in the program materials submitted by the publisher, or when there is evidence of a practice that is contrary to the criteria. Reviewers should note feedback for the publisher.
</t>
    </r>
  </si>
  <si>
    <t>Minimum Statute and State Board Rule Requirements</t>
  </si>
  <si>
    <t xml:space="preserve">
</t>
  </si>
  <si>
    <r>
      <t xml:space="preserve">Minimum Statute and Rule Requirements
</t>
    </r>
    <r>
      <rPr>
        <i/>
        <sz val="10"/>
        <color rgb="FFFFFFFF"/>
        <rFont val="Calibri"/>
        <family val="2"/>
        <scheme val="minor"/>
      </rPr>
      <t>The professional development must meet all minimum statute and rule requirements to move forward with the review.</t>
    </r>
  </si>
  <si>
    <t>Rating</t>
  </si>
  <si>
    <t>Score</t>
  </si>
  <si>
    <t>Evidence/Feedback</t>
  </si>
  <si>
    <t>Must be a minimum of 45 hours</t>
  </si>
  <si>
    <t>Includes a rigorous end of course assessment. </t>
  </si>
  <si>
    <t>Decision:</t>
  </si>
  <si>
    <t>Phase 1: Key Elements and Features of Scientifically-Based Reading Instruction</t>
  </si>
  <si>
    <r>
      <t xml:space="preserve">The theoretical model the professional development is grounded in aligns to the evidence base of how children learn to read and  the science of reading, including teaching in the areas of phonemic awareness, phonics, vocabulary development, reading fluency including oral skills and reading comprehension.
Includes authors of the model(s) and citations for the model(s) </t>
    </r>
    <r>
      <rPr>
        <i/>
        <sz val="12"/>
        <color rgb="FF000000"/>
        <rFont val="Calibri"/>
        <family val="2"/>
        <scheme val="minor"/>
      </rPr>
      <t xml:space="preserve">(Note in the feedback section if </t>
    </r>
    <r>
      <rPr>
        <b/>
        <i/>
        <sz val="12"/>
        <color rgb="FF000000"/>
        <rFont val="Calibri"/>
        <family val="2"/>
        <scheme val="minor"/>
      </rPr>
      <t>not</t>
    </r>
    <r>
      <rPr>
        <i/>
        <sz val="12"/>
        <color rgb="FF000000"/>
        <rFont val="Calibri"/>
        <family val="2"/>
        <scheme val="minor"/>
      </rPr>
      <t xml:space="preserve"> included, but do not mark as not met if author and citations are not included).</t>
    </r>
    <r>
      <rPr>
        <sz val="12"/>
        <color rgb="FF000000"/>
        <rFont val="Calibri"/>
        <family val="2"/>
        <scheme val="minor"/>
      </rPr>
      <t xml:space="preserve">
</t>
    </r>
  </si>
  <si>
    <t>Provides explanation of how the brain learns to read and the nature of reading difficulties that is aligned to scientifically-based reading research.</t>
  </si>
  <si>
    <t>As described, the professional development directly impacts and supports understanding of the science of reading and evidence-based practices.</t>
  </si>
  <si>
    <t>Total Met Section D:</t>
  </si>
  <si>
    <t>out of 6</t>
  </si>
  <si>
    <t>Listed topic(s) align with scientifically based reading research.</t>
  </si>
  <si>
    <t>Includes a clear scope and sequence with objectives for learning to explain the content of the professional development.</t>
  </si>
  <si>
    <t>Alignment to the K-3 Colorado Academic Standards- Reading, Writing and Communicating</t>
  </si>
  <si>
    <r>
      <t xml:space="preserve">Opportunities are provided for ongoing support (e.g. coaching, immediate feedback, presenter provides contact information, etc.)
</t>
    </r>
    <r>
      <rPr>
        <i/>
        <sz val="11"/>
        <color rgb="FF000000"/>
        <rFont val="Calibri"/>
        <family val="2"/>
        <scheme val="minor"/>
      </rPr>
      <t>If scoring an online PD, give full credit for this component and write “does not apply - online PD” in the Evidence/Feedback section of the rubric.</t>
    </r>
  </si>
  <si>
    <t>Includes opportunities for targeted practice of skills being taught as well as opportunities to reflect on the learning and how these skills can be applied in the classroom.</t>
  </si>
  <si>
    <t>Includes built-in interactive learning opportunities that align with the content.  Examples include: videos, application of the content, required discussions, reflection, etc. </t>
  </si>
  <si>
    <t>Includes instruction in strategies that are evidence-based and grounded in solid research of proven effectiveness.</t>
  </si>
  <si>
    <t>Total Met Section E:</t>
  </si>
  <si>
    <t>out of 16</t>
  </si>
  <si>
    <t>Total Met Section F:</t>
  </si>
  <si>
    <t>out of 10</t>
  </si>
  <si>
    <t>A well-specified logic model that is informed by research or an evaluation that suggests how the program is likely to improve relevant outcomes.</t>
  </si>
  <si>
    <t>Provides evidence that demonstrates professional development has improved student outcomes and supports with closing the achievement gap across all disaggregated student groups.</t>
  </si>
  <si>
    <t>Total Met Section G:</t>
  </si>
  <si>
    <t>out of 4</t>
  </si>
  <si>
    <t>Section H: Ongoing Support and Training Staff</t>
  </si>
  <si>
    <t>Ensures standardization of content for program delivery (e.g., presenter materials, delivery formats, etc.)</t>
  </si>
  <si>
    <r>
      <t xml:space="preserve">Minimum staff qualifications are provided &amp; documentation of staff knowledge for the following:
The science of reading and evidence-based practices
Adult learning theory
Effective delivery of content
</t>
    </r>
    <r>
      <rPr>
        <i/>
        <sz val="11"/>
        <color rgb="FF000000"/>
        <rFont val="Calibri"/>
        <family val="2"/>
        <scheme val="minor"/>
      </rPr>
      <t>If scoring a fully  online PD, give full credit for this component and write “does not apply - online PD” in the Evidence/Feedback section of the rubric.</t>
    </r>
    <r>
      <rPr>
        <sz val="11"/>
        <color rgb="FF000000"/>
        <rFont val="Calibri"/>
        <family val="2"/>
        <scheme val="minor"/>
      </rPr>
      <t xml:space="preserve">
</t>
    </r>
  </si>
  <si>
    <t>Total Met Section H:</t>
  </si>
  <si>
    <t>Rating Summary</t>
  </si>
  <si>
    <t>Criteria</t>
  </si>
  <si>
    <t>To move forward, a program must be marked as "Met" in all sections shaded gray as well as receive a score of 32 points or higher.</t>
  </si>
  <si>
    <t xml:space="preserve">All sections shaded gray are marked as met: </t>
  </si>
  <si>
    <t xml:space="preserve">Total Points: </t>
  </si>
  <si>
    <t>Documented and proven theories of child development and learning as appropriate for all learners including, but not limited to, exceptional and linguistically diverse learners. </t>
  </si>
  <si>
    <t>Differentiated instructional strategies that address stages of individual development.</t>
  </si>
  <si>
    <t>Differentiated instructional strategies that address language diversity and exceptionality</t>
  </si>
  <si>
    <t>Family and culture influences that affect students’ learning and academic progress.</t>
  </si>
  <si>
    <t>Economic and societal influences that affect students' learning and academic progress.</t>
  </si>
  <si>
    <t>Minimum points needed to pass section I:  8/10</t>
  </si>
  <si>
    <t>Total earned points for 
Section I:</t>
  </si>
  <si>
    <t>Notes:</t>
  </si>
  <si>
    <t xml:space="preserve">Section J:  ADMINISTRATION AND INTERPRETATION OF ASSESSMENTS| 1 CCR 301-101, 4.02(7) 
At a minimum, the vendor provides evidence that the product provides instruction in:
</t>
  </si>
  <si>
    <t>Effective administration of a wide variety of ongoing formal and informal assessments that are developmentally appropriate and responsive to the needs of diverse learners.</t>
  </si>
  <si>
    <t>Effective utilization of assessment results and related data to plan for appropriate student instruction. </t>
  </si>
  <si>
    <t>The differences among screening, diagnostic, outcome and progress monitoring assessments. </t>
  </si>
  <si>
    <t>Basic principles of test construction including reliability, validity, norm-referencing and criterion-referencing. </t>
  </si>
  <si>
    <t>The principles of progress monitoring and the use of graphs to indicate progress. </t>
  </si>
  <si>
    <t>The range of skills typically assessed in terms of phonological skills, decoding skills, oral reading skills, spelling and writing. </t>
  </si>
  <si>
    <t>The content and purposes of the most common diagnostic tests used by psychologists and educational evaluators. </t>
  </si>
  <si>
    <r>
      <t xml:space="preserve">Interpreting measures of reading comprehension and written expression to make appropriate instructional recommendations.
</t>
    </r>
    <r>
      <rPr>
        <i/>
        <sz val="11"/>
        <color rgb="FF000000"/>
        <rFont val="Calibri"/>
        <family val="2"/>
        <scheme val="minor"/>
      </rPr>
      <t xml:space="preserve"> (e.g. information a teacher can glean from a student’s writing to inform their instruction)</t>
    </r>
  </si>
  <si>
    <t>Minimum points needed to pass section J: 13/16  </t>
  </si>
  <si>
    <t>Total  earned points for 
Section J:</t>
  </si>
  <si>
    <t>Section  K: LITERACY DEVELOPMENT|1 CCR 301-101, 4.02(5)
At a minimum, the vendor provides evidence that the product provides instruction in: </t>
  </si>
  <si>
    <t>How the brain learns to read </t>
  </si>
  <si>
    <t>Nature of reading difficulties</t>
  </si>
  <si>
    <t>Understanding that learning to read is not natural.</t>
  </si>
  <si>
    <t>The language processing requirements of proficient reading and writing including phonological (speech sound) processing; orthographic (print) processing; semantic (meaning) processing; syntactic (sentence level) processing; discourse (connected text level) processing.</t>
  </si>
  <si>
    <t>Other aspects of cognition and behavior that affect reading and writing including attention, executive function, memory, processing speed and graphomotor control.</t>
  </si>
  <si>
    <t>The environmental, cultural, and social factors that contribute to literacy development (e.g. language spoken at home, language and literacy experiences, cultural values).</t>
  </si>
  <si>
    <r>
      <t xml:space="preserve">Phases in the typical developmental progression of oral language (semantic, syntactic, pragmatic); phonological skill; printed word recognition; spelling; reading fluency; reading comprehension; and written expression.
</t>
    </r>
    <r>
      <rPr>
        <i/>
        <sz val="11"/>
        <color rgb="FF000000"/>
        <rFont val="Calibri"/>
        <family val="2"/>
        <scheme val="minor"/>
      </rPr>
      <t>(Do not penalize if written expression is the only component missing.)</t>
    </r>
  </si>
  <si>
    <t>The known causal relationship among phonological skill, phonic decoding, spelling, accurate and automatic word recognition, text reading fluency, background knowledge, verbal reasoning skill, vocabulary, reading comprehension and writing.</t>
  </si>
  <si>
    <r>
      <t xml:space="preserve">How the relationships among the major components of literacy development change with reading development (i.e., changes in oral language, including phonological awareness; phonics and word recognition; spelling; reading and writing fluency; vocabulary; reading comprehension skills and strategies; written expression).
</t>
    </r>
    <r>
      <rPr>
        <i/>
        <sz val="11"/>
        <color rgb="FF000000"/>
        <rFont val="Calibri"/>
        <family val="2"/>
        <scheme val="minor"/>
      </rPr>
      <t>(Do not penalize if written expression is the only component missing.)</t>
    </r>
  </si>
  <si>
    <t>Reasonable goals and expectations for learners at various stages of reading and writing development.</t>
  </si>
  <si>
    <t>Minimum points needed to pass section K:  16/20</t>
  </si>
  <si>
    <t>Total  earned points for Section K:</t>
  </si>
  <si>
    <t>out of 20</t>
  </si>
  <si>
    <t xml:space="preserve">Section L:  PHONOLOGY DEVELOPMENT|1 CCR 301-101, 4.02(8) 
At a minimum, the vendor provides evidence that the product provides instruction in:
</t>
  </si>
  <si>
    <t>The general goal of phonological skill instruction and how to explicitly state the goal of any phonological teaching activity. </t>
  </si>
  <si>
    <t>The progression of phonological skill development (i.e., rhyme, syllable, onset-rime, phoneme differentiation).</t>
  </si>
  <si>
    <t>The differences among various phonological manipulations, including identifying, matching, blending, segmenting, substituting and deleting sounds. </t>
  </si>
  <si>
    <t>The principles of phonological skill instruction: brief, multisensory, conceptual and auditory-verbal. </t>
  </si>
  <si>
    <t>The reciprocal relationship among phonological processing, reading, spelling and vocabulary. </t>
  </si>
  <si>
    <t>The phonological features of a second language, such as Spanish, and how they interfere with English pronunciation and phonics. </t>
  </si>
  <si>
    <r>
      <t>STRUCTURE OF LANGUAGE - Phonology|</t>
    </r>
    <r>
      <rPr>
        <b/>
        <sz val="10"/>
        <color rgb="FF000000"/>
        <rFont val="Calibri"/>
        <family val="2"/>
        <scheme val="minor"/>
      </rPr>
      <t>1 CCR 301-101, 4.02(6) </t>
    </r>
  </si>
  <si>
    <t>At a minimum, the vendor provides evidence that the product provides instruction in:</t>
  </si>
  <si>
    <t>Identification, pronunciation, classification and comparison of the consonant and vowel phonemes of English.</t>
  </si>
  <si>
    <t>Minimum points needed to pass section L:  11/14</t>
  </si>
  <si>
    <t>Total  earned points for Section L:</t>
  </si>
  <si>
    <t>out of 14</t>
  </si>
  <si>
    <t>Section M: PHONICS AND WORD RECOGNITION DEVELOPMENT|1 CCR 301-101, 4.02(9)
At a minimum, the vendor provides evidence that the product provides instruction in:</t>
  </si>
  <si>
    <t>The appropriate sequence of phonics concepts from basic to advanced. </t>
  </si>
  <si>
    <t>Principles of explicit and direct teaching; model, lead, give guided practice and review. </t>
  </si>
  <si>
    <t>The rationale for multisensory and multimodal techniques. </t>
  </si>
  <si>
    <t>The routines of a complete lesson format, from the introduction of a word-recognition concept to fluent application in meaningful reading and writing. </t>
  </si>
  <si>
    <t>Research-based adaptations of instruction for students with weaknesses in working memory, attention, executive function or processing speed. </t>
  </si>
  <si>
    <r>
      <t>STRUCTURE OF LANGUAGE - Orthography|</t>
    </r>
    <r>
      <rPr>
        <b/>
        <sz val="10"/>
        <color rgb="FF000000"/>
        <rFont val="Calibri"/>
        <family val="2"/>
        <scheme val="minor"/>
      </rPr>
      <t>1 CCR 301-101, 4.02(6) </t>
    </r>
  </si>
  <si>
    <t>The broad outline of historical influences on English spelling patterns, especially Anglo-Saxon, Latin (romance) and Greek.</t>
  </si>
  <si>
    <t>Defining grapheme as a functional correspondence unit or representation of a phoneme.</t>
  </si>
  <si>
    <t>Common orthographic rules and patterns in English, including:
• the difference between “high frequency” and “irregular” words.
• the six basic syllable types in English spelling.</t>
  </si>
  <si>
    <t>Minimum points needed to pass section M:  13/16</t>
  </si>
  <si>
    <t>Total  earned points for Section M:</t>
  </si>
  <si>
    <t>Section N: FLUENCY DEVELOPMENT|1 CCR 301-101, 4.02(10) 
At a minimum, the vendor provides evidence that the product provides instruction in:</t>
  </si>
  <si>
    <t>The role of fluency in word recognition, oral reading, silent reading, comprehension of written discourse and motivation to read. </t>
  </si>
  <si>
    <t>Reading fluency as a stage of normal reading development, as the primary symptom of some reading disorders and as a consequence of practice and instruction. </t>
  </si>
  <si>
    <r>
      <t xml:space="preserve">Examples of text at a student’s frustration, instructional and independent reading level. 
</t>
    </r>
    <r>
      <rPr>
        <i/>
        <sz val="11"/>
        <color rgb="FF000000"/>
        <rFont val="Calibri"/>
        <family val="2"/>
        <scheme val="minor"/>
      </rPr>
      <t>(Selecting text at an appropriate level of accuracy and difficulty to support students in building fluency.)</t>
    </r>
  </si>
  <si>
    <t>Sources of activities for building fluency in component reading skills.</t>
  </si>
  <si>
    <t>Instructional activities and approaches that are most likely to improve fluency outcomes. </t>
  </si>
  <si>
    <t>Techniques to enhance a student’s motivation to read. </t>
  </si>
  <si>
    <t>Appropriate uses of assistive technology for students with serious limitations in reading fluency.</t>
  </si>
  <si>
    <t>The relationship between accuracy and reading fluency. </t>
  </si>
  <si>
    <t>Minimum points needed to pass section N:  13/16</t>
  </si>
  <si>
    <t>Total  earned points for Section N:</t>
  </si>
  <si>
    <t>Section O: VOCABULARY DEVELOPMENT|1 CCR 301-101, 4.02(11) 
At a minimum, the vendor provides evidence that the product provides instruction in:</t>
  </si>
  <si>
    <t>The role of vocabulary development and vocabulary knowledge in comprehension. </t>
  </si>
  <si>
    <t>The role and characteristics of direct and indirect (contextual) methods of vocabulary instruction.</t>
  </si>
  <si>
    <t>Varied techniques for vocabulary instruction before, during and after reading. </t>
  </si>
  <si>
    <t>The multifaceted nature of word knowledge.</t>
  </si>
  <si>
    <t>The sources of wide differences in students’ vocabularies. </t>
  </si>
  <si>
    <r>
      <t>STRUCTURE OF LANGUAGE - Semantics|</t>
    </r>
    <r>
      <rPr>
        <b/>
        <sz val="10"/>
        <color rgb="FF000000"/>
        <rFont val="Calibri"/>
        <family val="2"/>
        <scheme val="minor"/>
      </rPr>
      <t>1 CCR 301-101, 4.02(6) </t>
    </r>
  </si>
  <si>
    <t>Examples of meaningful word relationships or semantic organization.</t>
  </si>
  <si>
    <r>
      <t>STRUCTURE OF LANGUAGE - Morphology|</t>
    </r>
    <r>
      <rPr>
        <b/>
        <sz val="10"/>
        <color rgb="FF000000"/>
        <rFont val="Calibri"/>
        <family val="2"/>
        <scheme val="minor"/>
      </rPr>
      <t>1 CCR 301-101, 4.02(6) </t>
    </r>
  </si>
  <si>
    <t>Common morphemes in English, including Anglo Saxon compounds, inflectional suffixes, and derivational suffixes; Latin-based prefixes, roots and derivational suffixes; and Greek-based combining forms.</t>
  </si>
  <si>
    <t>Minimum points needed to pass section O:  11/14</t>
  </si>
  <si>
    <t>Total  earned points for Section O:</t>
  </si>
  <si>
    <t>Section P: TEXT COMPREHENSION DEVELOPMENT|1 CCR 301-101, 4.02(12) 
At a minimum, the vendor provides evidence that the product provides instruction in:</t>
  </si>
  <si>
    <t>Teaching strategies that are appropriate before, during and after reading and that promote reflective reading. </t>
  </si>
  <si>
    <t>The characteristics of major text genres. </t>
  </si>
  <si>
    <t>The similarities and differences between written composition and text comprehension, and the usefulness of writing in building comprehension.</t>
  </si>
  <si>
    <t>The phrases, clauses, sentences, paragraphs and “academic language” that could be a source of miscomprehension. </t>
  </si>
  <si>
    <t>Levels of comprehension including the surface code, text base and mental model (situation model). </t>
  </si>
  <si>
    <t>Factors that contribute to deep comprehension, including background knowledge, vocabulary, verbal reasoning ability, knowledge of literary structures and conventions, and use of skills and strategies for close reading of text. </t>
  </si>
  <si>
    <t>Minimum points needed to pass section P: 10/12  </t>
  </si>
  <si>
    <t>Total  earned points for Section P:</t>
  </si>
  <si>
    <t>out of 12</t>
  </si>
  <si>
    <t>Section Q: STRUCTURE OF LANGUAGE - Additional|1 CCR 301-101, 4.02(6) 
At a minimum, the vendor provides evidence that the product provides instruction in:</t>
  </si>
  <si>
    <t>Syntax</t>
  </si>
  <si>
    <t>Defining and distinguishing among phrases, dependent clauses, and independent clauses in sentence structure. </t>
  </si>
  <si>
    <t>The parts of speech and grammatical role of a word in a sentence.</t>
  </si>
  <si>
    <t>Discourse Organization</t>
  </si>
  <si>
    <t>The major differences between narrative and expository discourse. </t>
  </si>
  <si>
    <t>Identification and construction of expository paragraphs of varying logical structures (e.g., classification, reason, sequence).</t>
  </si>
  <si>
    <t>Cohesive devices in text and inferential gaps in the surface language of text.</t>
  </si>
  <si>
    <t>Minimum points needed to pass section Q:  8/10</t>
  </si>
  <si>
    <t>Total  earned points for Section Q:</t>
  </si>
  <si>
    <r>
      <t xml:space="preserve">Section R: HANDWRITING, SPELLING, and WRITTEN EXPRESSION|1 CCR 301-101, 4.02(13) 
At a minimum, the vendor provides evidence that the product provides instruction in:
</t>
    </r>
    <r>
      <rPr>
        <b/>
        <i/>
        <sz val="11"/>
        <color rgb="FFFFFF00"/>
        <rFont val="Calibri"/>
        <family val="2"/>
        <scheme val="minor"/>
      </rPr>
      <t>These skills would strengthen the professional development for teaching K-3 literacy; however, the criteria below will not limit overall approval due to 1-CCR-301-92, 13.01(C).</t>
    </r>
  </si>
  <si>
    <t>Handwriting</t>
  </si>
  <si>
    <t>Research-based principles for teaching letter naming and letter formation.</t>
  </si>
  <si>
    <t>Techniques for teaching handwriting fluency.</t>
  </si>
  <si>
    <t>Spelling</t>
  </si>
  <si>
    <t>The relationship between transcription skills and written expression.</t>
  </si>
  <si>
    <t>Ways to identify students’ level of spelling development and orthographic knowledge.</t>
  </si>
  <si>
    <t>The influences of phonological, orthographic, and morphemic knowledge on spelling. </t>
  </si>
  <si>
    <t>Written Expression</t>
  </si>
  <si>
    <t>The major components and processes of written expression and how they interact (e.g., basic writing/transcription skills versus text generation)</t>
  </si>
  <si>
    <t>Grade and developmental expectation for students’ writing in the following areas: mechanics and conventions of writing, composition, revision and editing processes</t>
  </si>
  <si>
    <t xml:space="preserve">Appropriate uses of assistive technology in written expression. </t>
  </si>
  <si>
    <t>Total  earned points for Section R:</t>
  </si>
  <si>
    <t>Phase 2 - 2023 Addendum: Connections to Grades 4-12</t>
  </si>
  <si>
    <t>Section T: K-12 LENS IS REPRESENTED IN THE CONTENT THROUGHOUT THE TRAINING
At a minimum, the vendor provides evidence that the product includes:</t>
  </si>
  <si>
    <t>Examples, visuals and content are inclusive of K-12 populations throughout the training.</t>
  </si>
  <si>
    <t>Content that supports understanding and application of root cause analysis of reading difficulties for K-12 students.</t>
  </si>
  <si>
    <t>Clear scope and sequence that shows the progression of skill development for grade K-12 in all areas of reading.</t>
  </si>
  <si>
    <t>Minimum points needed to pass section I:  5/6</t>
  </si>
  <si>
    <t>Total earned points for 
Section T:</t>
  </si>
  <si>
    <t>Ratings Summary</t>
  </si>
  <si>
    <t>Phase 2: Alignment to Colorado Educator Preparation Literacy Standards Section 4.02(5) through 4.02(12)</t>
  </si>
  <si>
    <t>Section</t>
  </si>
  <si>
    <t>Point Total</t>
  </si>
  <si>
    <t>Section I: CHILD DEVELOPMENT</t>
  </si>
  <si>
    <t>8 - 10 Points= Met
0 - 7 Points = Not Met</t>
  </si>
  <si>
    <t>Section J:  ADMINISTRATION AND INTERPRETATION OF ASSESSMENTS</t>
  </si>
  <si>
    <t>ouf of 16</t>
  </si>
  <si>
    <t>13 - 16 Points = Met
0 - 12 Points = Not Met</t>
  </si>
  <si>
    <t>Section  K: LITERACY DEVELOPMENT</t>
  </si>
  <si>
    <t>16 - 20 Points = Met
0 - 15 Points = Not Met</t>
  </si>
  <si>
    <t>Section L:  PHONOLOGY DEVELOPMENT</t>
  </si>
  <si>
    <t>11 - 14 Points = Met
0 - 10 Points = Not Met</t>
  </si>
  <si>
    <t>Section M: PHONICS AND WORD RECOGNITION DEVELOPMENT</t>
  </si>
  <si>
    <t>Section N: FLUENCY DEVELOPMENT</t>
  </si>
  <si>
    <t>Section O: VOCABULARY DEVELOPMENT</t>
  </si>
  <si>
    <t>Section P: TEXT COMPREHENSION DEVELOPMENT</t>
  </si>
  <si>
    <t>10 - 12 Points = Met
0 - 9 Points = Not Met</t>
  </si>
  <si>
    <t xml:space="preserve">Section Q: STRUCTURE OF LANGUAGE </t>
  </si>
  <si>
    <t>Section T: K-12 LENS IS REPRESENTED IN THE CONTENT THROUGHOUT THE TRAINING</t>
  </si>
  <si>
    <t>5 - 6 Points = Met
0 - 4 Points = Not Met</t>
  </si>
  <si>
    <t>Decision</t>
  </si>
  <si>
    <t>All sections I-Q &amp; T met the minimum point criteria</t>
  </si>
  <si>
    <t>Items below will receive a score but the score will not be included in final decision.</t>
  </si>
  <si>
    <r>
      <t xml:space="preserve">Section R: HANDWRITING and SPELLING
</t>
    </r>
    <r>
      <rPr>
        <b/>
        <i/>
        <sz val="10"/>
        <color rgb="FF000000"/>
        <rFont val="Calibri"/>
        <family val="2"/>
        <scheme val="minor"/>
      </rPr>
      <t>These skills would strengthen the professional development for teaching K-3 literacy; however, these will not limit overall approval due to 1-CCR-301-92, 13.01(C).</t>
    </r>
  </si>
  <si>
    <r>
      <t xml:space="preserve">Section S: USABILITY
</t>
    </r>
    <r>
      <rPr>
        <b/>
        <i/>
        <sz val="10"/>
        <color rgb="FF000000"/>
        <rFont val="Calibri"/>
        <family val="2"/>
        <scheme val="minor"/>
      </rPr>
      <t>This section will receive a score, but the score of this section will not be included in the final decision.</t>
    </r>
  </si>
  <si>
    <t>ouf of 8</t>
  </si>
  <si>
    <t>Usability</t>
  </si>
  <si>
    <r>
      <t xml:space="preserve">Section S: USABILITY
</t>
    </r>
    <r>
      <rPr>
        <b/>
        <i/>
        <sz val="11"/>
        <color rgb="FFFFFF00"/>
        <rFont val="Calibri"/>
        <family val="2"/>
        <scheme val="minor"/>
      </rPr>
      <t>This section will receive a score, but the score of this section will not be included in the final decision.</t>
    </r>
  </si>
  <si>
    <t>Required components necessary to ensure effective results and improving outcomes has been clearly stated and described</t>
  </si>
  <si>
    <t>Pacing of professional development has been provided</t>
  </si>
  <si>
    <t>Clear explanation has been provided on how any direct learning provided will transfer to practice (see application, Appendix B)</t>
  </si>
  <si>
    <t>Total  earned points for 
Section S:</t>
  </si>
  <si>
    <t>out of 8</t>
  </si>
  <si>
    <t>Professional Development Program Final Summary</t>
  </si>
  <si>
    <t>Name of Vendor:</t>
  </si>
  <si>
    <t>Professional Development Title:</t>
  </si>
  <si>
    <t>Publication Year:</t>
  </si>
  <si>
    <t>Target Audience(s):</t>
  </si>
  <si>
    <t>Delivery Format:</t>
  </si>
  <si>
    <t>Review Summary</t>
  </si>
  <si>
    <t>Statute Requirements</t>
  </si>
  <si>
    <t>Phase 1</t>
  </si>
  <si>
    <t>Phase 2</t>
  </si>
  <si>
    <r>
      <t xml:space="preserve">Usability
</t>
    </r>
    <r>
      <rPr>
        <b/>
        <i/>
        <sz val="10"/>
        <color theme="1"/>
        <rFont val="Calibri"/>
        <family val="2"/>
        <scheme val="minor"/>
      </rPr>
      <t>This section will receive a score, but the score of this section will not be included in the final decision.</t>
    </r>
  </si>
  <si>
    <r>
      <rPr>
        <sz val="11"/>
        <color rgb="FF000000"/>
        <rFont val="Calibri"/>
        <family val="2"/>
      </rPr>
      <t xml:space="preserve">The Colorado Reading to Ensure Academic Development Act (READ Act) requires the Colorado Department of Education to create an advisory list of professional development programs that are related to addressing significant reading deficiencies and to applying evidence-based intervention instruction and strategies, in addition to programs related to scientifically based and evidence-based training in teaching reading (C.R.S. 22-7-1209).  The professional development review process to create an advisory list involves the use of rubrics to evaluate professional development for evidence-based training in teaching reading and administrator training. 
The professional development for evidence-based training in teaching reading must meet </t>
    </r>
    <r>
      <rPr>
        <u/>
        <sz val="11"/>
        <color rgb="FF000000"/>
        <rFont val="Calibri"/>
        <family val="2"/>
      </rPr>
      <t>all</t>
    </r>
    <r>
      <rPr>
        <sz val="11"/>
        <color rgb="FF000000"/>
        <rFont val="Calibri"/>
        <family val="2"/>
      </rPr>
      <t xml:space="preserve"> the minimum statute requirements listed below to move forward for review.  If the professional development does not meet the minimum statute requirements, the review will be stopped and the vendor will be notified that the professional development has not met the requirements to be approved for the </t>
    </r>
    <r>
      <rPr>
        <i/>
        <sz val="11"/>
        <color rgb="FF000000"/>
        <rFont val="Calibri"/>
        <family val="2"/>
      </rPr>
      <t xml:space="preserve">Colorado Department of Education Advisory List for Professional Development.
</t>
    </r>
    <r>
      <rPr>
        <sz val="11"/>
        <color rgb="FF000000"/>
        <rFont val="Calibri"/>
        <family val="2"/>
      </rPr>
      <t xml:space="preserve">
</t>
    </r>
    <r>
      <rPr>
        <sz val="11"/>
        <color rgb="FFFF0000"/>
        <rFont val="Calibri"/>
        <family val="2"/>
      </rPr>
      <t>(Rubric on next tab)</t>
    </r>
  </si>
  <si>
    <t>Criteria: To move forward, all components below must be marked as “Met”.</t>
  </si>
  <si>
    <r>
      <t xml:space="preserve">Includes rigorous evaluations of learning throughout the course. </t>
    </r>
    <r>
      <rPr>
        <i/>
        <sz val="12"/>
        <color rgb="FF000000"/>
        <rFont val="Calibri"/>
        <family val="2"/>
        <scheme val="minor"/>
      </rPr>
      <t>(e.g., true/false, multiple choice, short answer, essay, etc.) </t>
    </r>
  </si>
  <si>
    <r>
      <t xml:space="preserve">Includes process for documentation of successful completion of the course and end of course assessment </t>
    </r>
    <r>
      <rPr>
        <i/>
        <sz val="12"/>
        <color rgb="FF000000"/>
        <rFont val="Calibri"/>
        <family val="2"/>
        <scheme val="minor"/>
      </rPr>
      <t>(e.g., certificate, data pull, etc.) </t>
    </r>
  </si>
  <si>
    <r>
      <t xml:space="preserve">Address </t>
    </r>
    <r>
      <rPr>
        <u/>
        <sz val="12"/>
        <color rgb="FF000000"/>
        <rFont val="Calibri"/>
        <family val="2"/>
        <scheme val="minor"/>
      </rPr>
      <t>all</t>
    </r>
    <r>
      <rPr>
        <sz val="12"/>
        <color rgb="FF000000"/>
        <rFont val="Calibri"/>
        <family val="2"/>
        <scheme val="minor"/>
      </rPr>
      <t xml:space="preserve"> of the Colorado Educator Preparation Literacy Standards Section 4.02(5)-4.02(12).</t>
    </r>
  </si>
  <si>
    <t>Section D: Reading Development Theory 
The professional development:
*gray shaded criterion must be "Met" in order to receive credit for this section.</t>
  </si>
  <si>
    <t>Section E: Professional Development Model &amp; Delivery
*gray shaded criterion must be "Met" in order to receive credit for this section.</t>
  </si>
  <si>
    <t>Section F: Minimum Statute and Rule Requirements
*gray shaded criterion must be “Met” in order to receive credit for this section.</t>
  </si>
  <si>
    <t>Section G: Theory of Action &amp; Documentation of Effectiveness
*gray shaded criterion must be “Met” in order to receive credit for this section.</t>
  </si>
  <si>
    <t>Includes a description of how demonstration of new learning is provided (e.g., modeling, videos, etc).</t>
  </si>
  <si>
    <t>Address all of the Colorado Educator Preparation Literacy Standards Section 4.02(5)-4.02(12).</t>
  </si>
  <si>
    <r>
      <t xml:space="preserve">Staff/presenters are effectively trained and supported to deliver the professional development with fidelity (e.g., gradual release, observation/feedback, technical support, reflection, participant feedback, etc.)
</t>
    </r>
    <r>
      <rPr>
        <i/>
        <sz val="11"/>
        <color rgb="FF000000"/>
        <rFont val="Calibri"/>
        <family val="2"/>
        <scheme val="minor"/>
      </rPr>
      <t>If scoring a fully online PD, give full credit for this component and write “does not apply - online PD” in the Evidence/Feedback section of the rubric.</t>
    </r>
  </si>
  <si>
    <t>Section Rating</t>
  </si>
  <si>
    <t>Delivery format has been provided (e.g., face-to-face, online only, online with a face to face component)</t>
  </si>
  <si>
    <t xml:space="preserve">Overall: </t>
  </si>
  <si>
    <t>Evidence -Based Teacher Training Rubric</t>
  </si>
  <si>
    <t>If the professional development meets the minimum statute requirements above, the professional development will be reviewed utilizing a rubric designed in two phases. In Phase 1, expert reviewers will evaluate professional development on the key elements and features of scientifically-based reading instruction and best practices in professional learning including:
• research alignment and effectiveness
• elements of effective professional development
• related elements
Professional development that meets criteria in Phase 1 of the rubric will move on to Phase 2.  Phase 2 review involves evaluating the extent to which professional development implement effective instructional practices for teaching the essential early literacy skills including but not limited to those addressed in the educator preparation literacy standards in the Colorado Elementary Education Endorsement (Grades K-6) Standards 1 CCR 301-101.
Phase 1 and Phase 2 of the rubric are broken down into sections. Professional development programs that meet the criteria in Phase 1 will move forward to Phase 2.  Each section in Phase 2 has a minimum threshold for points that must be reached in order to receive credit for the section.  All sections must meet the minimum point requirements in Phase 2 of the review in order to be considered for the advisory list of professional development programs.</t>
  </si>
  <si>
    <t xml:space="preserve">Contact Hours: </t>
  </si>
  <si>
    <t>Section I: CHILD DEVELOPMENT |1 CCR 301-101, 4.02(5) 
At a minimum, the vendor provides evidence that the product provides instruction 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</si>
</sst>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color theme="1"/>
      <name val="Calibri"/>
      <family val="2"/>
      <scheme val="minor"/>
    </font>
    <font>
      <b/>
      <sz val="14"/>
      <color theme="1"/>
      <name val="Calibri"/>
      <family val="2"/>
      <scheme val="minor"/>
    </font>
    <font>
      <sz val="11"/>
      <color rgb="FF000000"/>
      <name val="Calibri"/>
      <family val="2"/>
      <scheme val="minor"/>
    </font>
    <font>
      <b/>
      <sz val="11"/>
      <color theme="1"/>
      <name val="Calibri"/>
      <family val="2"/>
      <scheme val="minor"/>
    </font>
    <font>
      <b/>
      <sz val="11"/>
      <color rgb="FF000000"/>
      <name val="Calibri"/>
      <family val="2"/>
      <scheme val="minor"/>
    </font>
    <font>
      <sz val="12"/>
      <color rgb="FF000000"/>
      <name val="Calibri"/>
      <family val="2"/>
      <scheme val="minor"/>
    </font>
    <font>
      <i/>
      <sz val="11"/>
      <color rgb="FF000000"/>
      <name val="Calibri"/>
      <family val="2"/>
      <scheme val="minor"/>
    </font>
    <font>
      <b/>
      <sz val="13.95"/>
      <color rgb="FF000000"/>
      <name val="Calibri"/>
      <family val="2"/>
      <scheme val="minor"/>
    </font>
    <font>
      <b/>
      <sz val="11"/>
      <color rgb="FFFFFFFF"/>
      <name val="Calibri"/>
      <family val="2"/>
      <scheme val="minor"/>
    </font>
    <font>
      <i/>
      <sz val="10"/>
      <color rgb="FFFFFFFF"/>
      <name val="Calibri"/>
      <family val="2"/>
      <scheme val="minor"/>
    </font>
    <font>
      <i/>
      <sz val="12"/>
      <color rgb="FF000000"/>
      <name val="Calibri"/>
      <family val="2"/>
      <scheme val="minor"/>
    </font>
    <font>
      <b/>
      <sz val="12"/>
      <color rgb="FF000000"/>
      <name val="Calibri"/>
      <family val="2"/>
      <scheme val="minor"/>
    </font>
    <font>
      <b/>
      <sz val="12"/>
      <color theme="1"/>
      <name val="Calibri"/>
      <family val="2"/>
      <scheme val="minor"/>
    </font>
    <font>
      <b/>
      <sz val="12"/>
      <color rgb="FFFFFFFF"/>
      <name val="Calibri"/>
      <family val="2"/>
      <scheme val="minor"/>
    </font>
    <font>
      <sz val="12"/>
      <color theme="1"/>
      <name val="Calibri"/>
      <family val="2"/>
      <scheme val="minor"/>
    </font>
    <font>
      <b/>
      <sz val="10"/>
      <color rgb="FF000000"/>
      <name val="Calibri"/>
      <family val="2"/>
      <scheme val="minor"/>
    </font>
    <font>
      <b/>
      <sz val="12"/>
      <color theme="0"/>
      <name val="Calibri"/>
      <family val="2"/>
      <scheme val="minor"/>
    </font>
    <font>
      <b/>
      <i/>
      <sz val="12"/>
      <color rgb="FF000000"/>
      <name val="Calibri"/>
      <family val="2"/>
      <scheme val="minor"/>
    </font>
    <font>
      <b/>
      <i/>
      <sz val="11"/>
      <color rgb="FFFFFF00"/>
      <name val="Calibri"/>
      <family val="2"/>
      <scheme val="minor"/>
    </font>
    <font>
      <b/>
      <sz val="12"/>
      <name val="Calibri"/>
      <family val="2"/>
      <scheme val="minor"/>
    </font>
    <font>
      <b/>
      <i/>
      <sz val="10"/>
      <color rgb="FF000000"/>
      <name val="Calibri"/>
      <family val="2"/>
      <scheme val="minor"/>
    </font>
    <font>
      <b/>
      <i/>
      <sz val="10"/>
      <color theme="1"/>
      <name val="Calibri"/>
      <family val="2"/>
      <scheme val="minor"/>
    </font>
    <font>
      <sz val="11"/>
      <name val="Calibri"/>
      <family val="2"/>
      <scheme val="minor"/>
    </font>
    <font>
      <sz val="11"/>
      <color rgb="FF000000"/>
      <name val="Calibri"/>
      <family val="2"/>
    </font>
    <font>
      <u/>
      <sz val="11"/>
      <color rgb="FF000000"/>
      <name val="Calibri"/>
      <family val="2"/>
    </font>
    <font>
      <i/>
      <sz val="11"/>
      <color rgb="FF000000"/>
      <name val="Calibri"/>
      <family val="2"/>
    </font>
    <font>
      <sz val="11"/>
      <color rgb="FFFF0000"/>
      <name val="Calibri"/>
      <family val="2"/>
    </font>
    <font>
      <sz val="11"/>
      <color theme="1"/>
      <name val="Calibri"/>
      <family val="2"/>
    </font>
    <font>
      <u/>
      <sz val="12"/>
      <color rgb="FF000000"/>
      <name val="Calibri"/>
      <family val="2"/>
      <scheme val="minor"/>
    </font>
  </fonts>
  <fills count="9">
    <fill>
      <patternFill patternType="none"/>
    </fill>
    <fill>
      <patternFill patternType="gray125"/>
    </fill>
    <fill>
      <patternFill patternType="solid">
        <fgColor rgb="FF1F497D"/>
        <bgColor indexed="64"/>
      </patternFill>
    </fill>
    <fill>
      <patternFill patternType="solid">
        <fgColor rgb="FFD9D9D9"/>
        <bgColor indexed="64"/>
      </patternFill>
    </fill>
    <fill>
      <patternFill patternType="solid">
        <fgColor rgb="FFCCCCCC"/>
        <bgColor indexed="64"/>
      </patternFill>
    </fill>
    <fill>
      <patternFill patternType="solid">
        <fgColor rgb="FFFFFFFF"/>
        <bgColor indexed="64"/>
      </patternFill>
    </fill>
    <fill>
      <patternFill patternType="solid">
        <fgColor theme="0" tint="-0.14999847407452621"/>
        <bgColor indexed="64"/>
      </patternFill>
    </fill>
    <fill>
      <patternFill patternType="solid">
        <fgColor rgb="FFF3F3F3"/>
        <bgColor indexed="64"/>
      </patternFill>
    </fill>
    <fill>
      <patternFill patternType="solid">
        <fgColor rgb="FFEFEFEF"/>
        <bgColor indexed="64"/>
      </patternFill>
    </fill>
  </fills>
  <borders count="33">
    <border>
      <left/>
      <right/>
      <top/>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style="medium">
        <color rgb="FF000000"/>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indexed="64"/>
      </left>
      <right style="medium">
        <color indexed="64"/>
      </right>
      <top style="medium">
        <color indexed="64"/>
      </top>
      <bottom style="medium">
        <color indexed="64"/>
      </bottom>
      <diagonal/>
    </border>
    <border>
      <left style="medium">
        <color indexed="64"/>
      </left>
      <right style="medium">
        <color rgb="FF000000"/>
      </right>
      <top style="medium">
        <color rgb="FF000000"/>
      </top>
      <bottom style="medium">
        <color indexed="64"/>
      </bottom>
      <diagonal/>
    </border>
    <border>
      <left/>
      <right style="medium">
        <color rgb="FF000000"/>
      </right>
      <top style="medium">
        <color indexed="64"/>
      </top>
      <bottom style="medium">
        <color rgb="FF000000"/>
      </bottom>
      <diagonal/>
    </border>
    <border>
      <left/>
      <right/>
      <top/>
      <bottom style="medium">
        <color rgb="FF000000"/>
      </bottom>
      <diagonal/>
    </border>
    <border>
      <left/>
      <right/>
      <top style="medium">
        <color rgb="FF000000"/>
      </top>
      <bottom/>
      <diagonal/>
    </border>
    <border>
      <left style="medium">
        <color rgb="FF000000"/>
      </left>
      <right style="medium">
        <color rgb="FF000000"/>
      </right>
      <top style="medium">
        <color rgb="FF000000"/>
      </top>
      <bottom style="thick">
        <color rgb="FF000000"/>
      </bottom>
      <diagonal/>
    </border>
    <border>
      <left style="medium">
        <color rgb="FF000000"/>
      </left>
      <right style="medium">
        <color rgb="FF000000"/>
      </right>
      <top/>
      <bottom style="thick">
        <color rgb="FF000000"/>
      </bottom>
      <diagonal/>
    </border>
    <border>
      <left style="medium">
        <color rgb="FF000000"/>
      </left>
      <right style="thick">
        <color rgb="FF000000"/>
      </right>
      <top style="medium">
        <color rgb="FF000000"/>
      </top>
      <bottom/>
      <diagonal/>
    </border>
    <border>
      <left style="medium">
        <color rgb="FF000000"/>
      </left>
      <right style="thick">
        <color rgb="FF000000"/>
      </right>
      <top/>
      <bottom style="medium">
        <color rgb="FF000000"/>
      </bottom>
      <diagonal/>
    </border>
    <border>
      <left style="thick">
        <color rgb="FF000000"/>
      </left>
      <right style="thick">
        <color rgb="FF000000"/>
      </right>
      <top style="thick">
        <color rgb="FF000000"/>
      </top>
      <bottom/>
      <diagonal/>
    </border>
    <border>
      <left style="thick">
        <color rgb="FF000000"/>
      </left>
      <right style="thick">
        <color rgb="FF000000"/>
      </right>
      <top/>
      <bottom style="thick">
        <color rgb="FF000000"/>
      </bottom>
      <diagonal/>
    </border>
    <border>
      <left style="medium">
        <color rgb="FF000000"/>
      </left>
      <right/>
      <top/>
      <bottom style="thick">
        <color rgb="FF000000"/>
      </bottom>
      <diagonal/>
    </border>
    <border>
      <left style="thick">
        <color rgb="FF000000"/>
      </left>
      <right/>
      <top style="thick">
        <color rgb="FF000000"/>
      </top>
      <bottom/>
      <diagonal/>
    </border>
    <border>
      <left style="thick">
        <color rgb="FF000000"/>
      </left>
      <right/>
      <top/>
      <bottom style="thick">
        <color rgb="FF000000"/>
      </bottom>
      <diagonal/>
    </border>
    <border>
      <left style="thick">
        <color rgb="FF000000"/>
      </left>
      <right style="medium">
        <color rgb="FF000000"/>
      </right>
      <top style="thick">
        <color rgb="FF000000"/>
      </top>
      <bottom/>
      <diagonal/>
    </border>
    <border>
      <left style="thick">
        <color rgb="FF000000"/>
      </left>
      <right style="medium">
        <color rgb="FF000000"/>
      </right>
      <top/>
      <bottom style="thick">
        <color rgb="FF000000"/>
      </bottom>
      <diagonal/>
    </border>
    <border>
      <left style="medium">
        <color rgb="FF000000"/>
      </left>
      <right style="medium">
        <color rgb="FF000000"/>
      </right>
      <top style="thick">
        <color rgb="FF000000"/>
      </top>
      <bottom/>
      <diagonal/>
    </border>
    <border>
      <left style="medium">
        <color rgb="FF000000"/>
      </left>
      <right style="thick">
        <color rgb="FF000000"/>
      </right>
      <top style="thick">
        <color rgb="FF000000"/>
      </top>
      <bottom/>
      <diagonal/>
    </border>
    <border>
      <left style="medium">
        <color rgb="FF000000"/>
      </left>
      <right style="thick">
        <color rgb="FF000000"/>
      </right>
      <top/>
      <bottom style="thick">
        <color rgb="FF000000"/>
      </bottom>
      <diagonal/>
    </border>
    <border>
      <left style="medium">
        <color rgb="FF000000"/>
      </left>
      <right/>
      <top style="thick">
        <color rgb="FF000000"/>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175">
    <xf numFmtId="0" fontId="0" fillId="0" borderId="0" xfId="0"/>
    <xf numFmtId="0" fontId="1" fillId="0" borderId="0" xfId="0" applyFont="1" applyAlignment="1">
      <alignment horizontal="center"/>
    </xf>
    <xf numFmtId="0" fontId="2" fillId="0" borderId="0" xfId="0" applyFont="1" applyAlignment="1">
      <alignment vertical="center" wrapText="1"/>
    </xf>
    <xf numFmtId="0" fontId="2" fillId="0" borderId="0" xfId="0" applyFont="1" applyAlignment="1">
      <alignment horizontal="left" vertical="center" wrapText="1"/>
    </xf>
    <xf numFmtId="0" fontId="0" fillId="0" borderId="0" xfId="0" applyAlignment="1">
      <alignment wrapText="1"/>
    </xf>
    <xf numFmtId="0" fontId="1" fillId="0" borderId="0" xfId="0" applyFont="1"/>
    <xf numFmtId="0" fontId="0" fillId="0" borderId="0" xfId="0" applyAlignment="1">
      <alignment horizontal="center"/>
    </xf>
    <xf numFmtId="0" fontId="8" fillId="2" borderId="2" xfId="0" applyFont="1" applyFill="1" applyBorder="1" applyAlignment="1">
      <alignment vertical="center" wrapText="1"/>
    </xf>
    <xf numFmtId="0" fontId="8" fillId="2" borderId="6" xfId="0" applyFont="1" applyFill="1" applyBorder="1" applyAlignment="1">
      <alignment horizontal="center" vertical="center" wrapText="1"/>
    </xf>
    <xf numFmtId="0" fontId="2" fillId="3" borderId="6" xfId="0" applyFont="1" applyFill="1" applyBorder="1" applyAlignment="1">
      <alignment vertical="center" wrapText="1"/>
    </xf>
    <xf numFmtId="0" fontId="5" fillId="3" borderId="6" xfId="0" applyFont="1" applyFill="1" applyBorder="1" applyAlignment="1">
      <alignment horizontal="left" vertical="center" wrapText="1" indent="1"/>
    </xf>
    <xf numFmtId="0" fontId="0" fillId="0" borderId="8" xfId="0" applyBorder="1"/>
    <xf numFmtId="0" fontId="0" fillId="0" borderId="9" xfId="0" applyBorder="1"/>
    <xf numFmtId="0" fontId="8" fillId="2" borderId="6" xfId="0" applyFont="1" applyFill="1" applyBorder="1" applyAlignment="1">
      <alignment vertical="center" wrapText="1"/>
    </xf>
    <xf numFmtId="0" fontId="8" fillId="2" borderId="3" xfId="0" applyFont="1" applyFill="1" applyBorder="1" applyAlignment="1">
      <alignment vertical="center" wrapText="1"/>
    </xf>
    <xf numFmtId="0" fontId="8" fillId="2" borderId="2" xfId="0" applyFont="1" applyFill="1" applyBorder="1" applyAlignment="1">
      <alignment vertical="center"/>
    </xf>
    <xf numFmtId="0" fontId="2" fillId="3" borderId="6" xfId="0" applyFont="1" applyFill="1" applyBorder="1" applyAlignment="1">
      <alignment horizontal="center" vertical="center"/>
    </xf>
    <xf numFmtId="0" fontId="2" fillId="3" borderId="6" xfId="0" applyFont="1" applyFill="1" applyBorder="1" applyAlignment="1">
      <alignment horizontal="center" vertical="center" wrapText="1"/>
    </xf>
    <xf numFmtId="0" fontId="0" fillId="0" borderId="0" xfId="0" applyAlignment="1">
      <alignment horizontal="center" vertical="center"/>
    </xf>
    <xf numFmtId="0" fontId="5" fillId="3" borderId="6" xfId="0" applyFont="1" applyFill="1" applyBorder="1" applyAlignment="1">
      <alignment vertical="center" wrapText="1"/>
    </xf>
    <xf numFmtId="0" fontId="8" fillId="2" borderId="2" xfId="0" applyFont="1" applyFill="1" applyBorder="1" applyAlignment="1">
      <alignment horizontal="center" vertical="center"/>
    </xf>
    <xf numFmtId="0" fontId="7" fillId="0" borderId="0" xfId="0" applyFont="1" applyAlignment="1">
      <alignment horizontal="left"/>
    </xf>
    <xf numFmtId="0" fontId="4" fillId="0" borderId="7" xfId="0" applyFont="1" applyBorder="1" applyAlignment="1">
      <alignment vertical="center" wrapText="1"/>
    </xf>
    <xf numFmtId="0" fontId="4" fillId="0" borderId="8" xfId="0" applyFont="1" applyBorder="1" applyAlignment="1">
      <alignment vertical="center" wrapText="1"/>
    </xf>
    <xf numFmtId="0" fontId="4" fillId="0" borderId="9" xfId="0" applyFont="1" applyBorder="1" applyAlignment="1">
      <alignment vertical="center" wrapText="1"/>
    </xf>
    <xf numFmtId="0" fontId="4" fillId="0" borderId="8" xfId="0" applyFont="1" applyBorder="1" applyAlignment="1">
      <alignment horizontal="center" vertical="center" wrapText="1"/>
    </xf>
    <xf numFmtId="0" fontId="4" fillId="0" borderId="8" xfId="0" applyFont="1" applyBorder="1" applyAlignment="1">
      <alignment horizontal="right" vertical="center"/>
    </xf>
    <xf numFmtId="0" fontId="2" fillId="4" borderId="6" xfId="0" applyFont="1" applyFill="1" applyBorder="1" applyAlignment="1">
      <alignment vertical="center" wrapText="1"/>
    </xf>
    <xf numFmtId="0" fontId="2" fillId="0" borderId="6" xfId="0" applyFont="1" applyBorder="1" applyAlignment="1">
      <alignment vertical="center" wrapText="1"/>
    </xf>
    <xf numFmtId="0" fontId="2" fillId="0" borderId="6" xfId="0" applyFont="1" applyBorder="1" applyAlignment="1">
      <alignment horizontal="left" vertical="center" wrapText="1" indent="1"/>
    </xf>
    <xf numFmtId="0" fontId="8" fillId="2" borderId="6" xfId="0" applyFont="1" applyFill="1" applyBorder="1" applyAlignment="1">
      <alignment horizontal="center" vertical="center"/>
    </xf>
    <xf numFmtId="0" fontId="2" fillId="5" borderId="6" xfId="0" applyFont="1" applyFill="1" applyBorder="1" applyAlignment="1">
      <alignment horizontal="center" vertical="center" wrapText="1"/>
    </xf>
    <xf numFmtId="0" fontId="2" fillId="5" borderId="6" xfId="0" applyFont="1" applyFill="1" applyBorder="1" applyAlignment="1">
      <alignment vertical="center" wrapText="1"/>
    </xf>
    <xf numFmtId="0" fontId="2" fillId="5" borderId="6" xfId="0" applyFont="1" applyFill="1" applyBorder="1" applyAlignment="1">
      <alignment horizontal="left" vertical="center" wrapText="1"/>
    </xf>
    <xf numFmtId="0" fontId="2" fillId="4" borderId="6" xfId="0" applyFont="1" applyFill="1" applyBorder="1" applyAlignment="1">
      <alignment horizontal="center" vertical="center" wrapText="1"/>
    </xf>
    <xf numFmtId="0" fontId="2" fillId="0" borderId="6" xfId="0" applyFont="1" applyBorder="1" applyAlignment="1">
      <alignment horizontal="center" vertical="center" wrapText="1"/>
    </xf>
    <xf numFmtId="0" fontId="0" fillId="0" borderId="10" xfId="0" applyBorder="1" applyAlignment="1">
      <alignment horizontal="center" vertical="center"/>
    </xf>
    <xf numFmtId="0" fontId="4" fillId="0" borderId="13" xfId="0" applyFont="1" applyBorder="1" applyAlignment="1">
      <alignment horizontal="center" vertical="center" wrapText="1"/>
    </xf>
    <xf numFmtId="0" fontId="3" fillId="0" borderId="12" xfId="0" applyFont="1" applyBorder="1" applyAlignment="1">
      <alignment horizontal="left" vertical="center"/>
    </xf>
    <xf numFmtId="0" fontId="8" fillId="2" borderId="9" xfId="0" applyFont="1" applyFill="1" applyBorder="1" applyAlignment="1">
      <alignment vertical="center" wrapText="1"/>
    </xf>
    <xf numFmtId="0" fontId="8" fillId="2" borderId="7" xfId="0" applyFont="1" applyFill="1" applyBorder="1" applyAlignment="1">
      <alignment vertical="center" wrapText="1"/>
    </xf>
    <xf numFmtId="0" fontId="0" fillId="0" borderId="1" xfId="0" applyBorder="1" applyAlignment="1">
      <alignment horizontal="center" vertical="center"/>
    </xf>
    <xf numFmtId="0" fontId="3" fillId="0" borderId="9" xfId="0" applyFont="1" applyBorder="1" applyAlignment="1">
      <alignment vertical="center"/>
    </xf>
    <xf numFmtId="0" fontId="12" fillId="0" borderId="0" xfId="0" applyFont="1" applyAlignment="1">
      <alignment horizontal="left"/>
    </xf>
    <xf numFmtId="0" fontId="12" fillId="0" borderId="0" xfId="0" applyFont="1"/>
    <xf numFmtId="0" fontId="7" fillId="6" borderId="7" xfId="0" applyFont="1" applyFill="1" applyBorder="1" applyAlignment="1">
      <alignment vertical="center" wrapText="1"/>
    </xf>
    <xf numFmtId="0" fontId="7" fillId="6" borderId="8" xfId="0" applyFont="1" applyFill="1" applyBorder="1" applyAlignment="1">
      <alignment horizontal="right" vertical="center" wrapText="1"/>
    </xf>
    <xf numFmtId="0" fontId="11" fillId="6" borderId="9" xfId="0" applyFont="1" applyFill="1" applyBorder="1" applyAlignment="1">
      <alignment horizontal="right" vertical="center" wrapText="1"/>
    </xf>
    <xf numFmtId="0" fontId="0" fillId="6" borderId="9" xfId="0" applyFill="1" applyBorder="1" applyAlignment="1">
      <alignment horizontal="left" vertical="top" wrapText="1"/>
    </xf>
    <xf numFmtId="0" fontId="13" fillId="2" borderId="8" xfId="0" applyFont="1" applyFill="1" applyBorder="1" applyAlignment="1">
      <alignment vertical="center" wrapText="1"/>
    </xf>
    <xf numFmtId="0" fontId="8" fillId="2" borderId="8" xfId="0" applyFont="1" applyFill="1" applyBorder="1" applyAlignment="1">
      <alignment horizontal="center" vertical="center" wrapText="1"/>
    </xf>
    <xf numFmtId="0" fontId="8" fillId="2" borderId="8" xfId="0" applyFont="1" applyFill="1" applyBorder="1" applyAlignment="1">
      <alignment vertical="center" wrapText="1"/>
    </xf>
    <xf numFmtId="0" fontId="0" fillId="0" borderId="0" xfId="0" applyAlignment="1">
      <alignment horizontal="left" vertical="center"/>
    </xf>
    <xf numFmtId="0" fontId="0" fillId="0" borderId="7" xfId="0" applyBorder="1" applyAlignment="1">
      <alignment horizontal="center"/>
    </xf>
    <xf numFmtId="0" fontId="0" fillId="0" borderId="8" xfId="0" applyBorder="1" applyAlignment="1">
      <alignment horizontal="center" vertical="center"/>
    </xf>
    <xf numFmtId="0" fontId="0" fillId="0" borderId="8" xfId="0" applyBorder="1" applyAlignment="1">
      <alignment horizontal="left" vertical="center"/>
    </xf>
    <xf numFmtId="0" fontId="0" fillId="0" borderId="8" xfId="0" applyBorder="1" applyAlignment="1">
      <alignment horizontal="right"/>
    </xf>
    <xf numFmtId="0" fontId="0" fillId="0" borderId="9" xfId="0" applyBorder="1" applyAlignment="1">
      <alignment horizontal="right" vertical="center"/>
    </xf>
    <xf numFmtId="0" fontId="0" fillId="0" borderId="9" xfId="0" applyBorder="1" applyAlignment="1">
      <alignment horizontal="center" vertical="center"/>
    </xf>
    <xf numFmtId="0" fontId="14" fillId="0" borderId="7" xfId="0" applyFont="1" applyBorder="1" applyAlignment="1">
      <alignment horizontal="center"/>
    </xf>
    <xf numFmtId="0" fontId="12" fillId="0" borderId="8" xfId="0" applyFont="1" applyBorder="1" applyAlignment="1">
      <alignment horizontal="right"/>
    </xf>
    <xf numFmtId="0" fontId="12" fillId="0" borderId="9" xfId="0" applyFont="1" applyBorder="1" applyAlignment="1">
      <alignment horizontal="right" vertical="center"/>
    </xf>
    <xf numFmtId="0" fontId="12" fillId="0" borderId="8" xfId="0" applyFont="1" applyBorder="1" applyAlignment="1">
      <alignment horizontal="left" vertical="center"/>
    </xf>
    <xf numFmtId="0" fontId="14" fillId="0" borderId="9" xfId="0" applyFont="1" applyBorder="1"/>
    <xf numFmtId="0" fontId="14" fillId="0" borderId="0" xfId="0" applyFont="1"/>
    <xf numFmtId="0" fontId="0" fillId="0" borderId="17" xfId="0" applyBorder="1" applyAlignment="1">
      <alignment vertical="top" wrapText="1"/>
    </xf>
    <xf numFmtId="0" fontId="4" fillId="0" borderId="19" xfId="0" applyFont="1" applyBorder="1" applyAlignment="1">
      <alignment vertical="center" wrapText="1"/>
    </xf>
    <xf numFmtId="0" fontId="0" fillId="0" borderId="19" xfId="0" applyBorder="1" applyAlignment="1">
      <alignment vertical="top" wrapText="1"/>
    </xf>
    <xf numFmtId="0" fontId="11" fillId="0" borderId="19" xfId="0" applyFont="1" applyBorder="1" applyAlignment="1">
      <alignment vertical="center" wrapText="1"/>
    </xf>
    <xf numFmtId="0" fontId="11" fillId="0" borderId="20" xfId="0" applyFont="1" applyBorder="1" applyAlignment="1">
      <alignment vertical="center" wrapText="1"/>
    </xf>
    <xf numFmtId="0" fontId="0" fillId="0" borderId="18" xfId="0" applyBorder="1" applyAlignment="1">
      <alignment vertical="top" wrapText="1"/>
    </xf>
    <xf numFmtId="0" fontId="0" fillId="0" borderId="20" xfId="0" applyBorder="1" applyAlignment="1">
      <alignment vertical="top" wrapText="1"/>
    </xf>
    <xf numFmtId="0" fontId="2" fillId="0" borderId="6" xfId="0" applyFont="1" applyBorder="1" applyAlignment="1">
      <alignment horizontal="center" vertical="center"/>
    </xf>
    <xf numFmtId="0" fontId="4" fillId="0" borderId="19" xfId="0" applyFont="1" applyBorder="1" applyAlignment="1">
      <alignment horizontal="center" vertical="center" wrapText="1"/>
    </xf>
    <xf numFmtId="0" fontId="4" fillId="0" borderId="20" xfId="0" applyFont="1" applyBorder="1" applyAlignment="1">
      <alignment horizontal="center" vertical="center" wrapText="1"/>
    </xf>
    <xf numFmtId="0" fontId="0" fillId="0" borderId="6" xfId="0" applyBorder="1" applyAlignment="1">
      <alignment horizontal="center" vertical="center" wrapText="1"/>
    </xf>
    <xf numFmtId="0" fontId="0" fillId="0" borderId="15" xfId="0" applyBorder="1" applyAlignment="1">
      <alignment horizontal="center" vertical="center"/>
    </xf>
    <xf numFmtId="0" fontId="2" fillId="0" borderId="2" xfId="0" applyFont="1" applyBorder="1" applyAlignment="1">
      <alignment vertical="center" wrapText="1"/>
    </xf>
    <xf numFmtId="0" fontId="0" fillId="0" borderId="24" xfId="0" applyBorder="1" applyAlignment="1">
      <alignment vertical="top" wrapText="1"/>
    </xf>
    <xf numFmtId="0" fontId="15" fillId="0" borderId="16" xfId="0" applyFont="1" applyBorder="1" applyAlignment="1">
      <alignment horizontal="left" vertical="center" wrapText="1" indent="2"/>
    </xf>
    <xf numFmtId="0" fontId="0" fillId="0" borderId="25" xfId="0" applyBorder="1" applyAlignment="1">
      <alignment vertical="top" wrapText="1"/>
    </xf>
    <xf numFmtId="0" fontId="6" fillId="0" borderId="16" xfId="0" applyFont="1" applyBorder="1" applyAlignment="1">
      <alignment vertical="center" wrapText="1"/>
    </xf>
    <xf numFmtId="0" fontId="4" fillId="0" borderId="29" xfId="0" applyFont="1" applyBorder="1" applyAlignment="1">
      <alignment horizontal="center" vertical="center" wrapText="1"/>
    </xf>
    <xf numFmtId="0" fontId="4" fillId="0" borderId="21" xfId="0" applyFont="1" applyBorder="1" applyAlignment="1">
      <alignment horizontal="center" vertical="center" wrapText="1"/>
    </xf>
    <xf numFmtId="0" fontId="4" fillId="0" borderId="26" xfId="0" applyFont="1" applyBorder="1" applyAlignment="1">
      <alignment vertical="center" wrapText="1"/>
    </xf>
    <xf numFmtId="0" fontId="4" fillId="7" borderId="14" xfId="0" applyFont="1" applyFill="1" applyBorder="1" applyAlignment="1">
      <alignment vertical="center" wrapText="1"/>
    </xf>
    <xf numFmtId="0" fontId="4" fillId="7" borderId="3" xfId="0" applyFont="1" applyFill="1" applyBorder="1" applyAlignment="1">
      <alignment vertical="center" wrapText="1"/>
    </xf>
    <xf numFmtId="0" fontId="4" fillId="7" borderId="13" xfId="0" applyFont="1" applyFill="1" applyBorder="1" applyAlignment="1">
      <alignment vertical="center" wrapText="1"/>
    </xf>
    <xf numFmtId="0" fontId="4" fillId="7" borderId="5" xfId="0" applyFont="1" applyFill="1" applyBorder="1" applyAlignment="1">
      <alignment vertical="center" wrapText="1"/>
    </xf>
    <xf numFmtId="0" fontId="4" fillId="7" borderId="2" xfId="0" applyFont="1" applyFill="1" applyBorder="1" applyAlignment="1">
      <alignment horizontal="left" vertical="center"/>
    </xf>
    <xf numFmtId="0" fontId="4" fillId="7" borderId="4" xfId="0" applyFont="1" applyFill="1" applyBorder="1" applyAlignment="1">
      <alignment vertical="center"/>
    </xf>
    <xf numFmtId="0" fontId="4" fillId="8" borderId="2" xfId="0" applyFont="1" applyFill="1" applyBorder="1" applyAlignment="1">
      <alignment vertical="center"/>
    </xf>
    <xf numFmtId="0" fontId="4" fillId="8" borderId="14" xfId="0" applyFont="1" applyFill="1" applyBorder="1" applyAlignment="1">
      <alignment vertical="center"/>
    </xf>
    <xf numFmtId="0" fontId="4" fillId="8" borderId="3" xfId="0" applyFont="1" applyFill="1" applyBorder="1" applyAlignment="1">
      <alignment vertical="center"/>
    </xf>
    <xf numFmtId="0" fontId="4" fillId="8" borderId="4" xfId="0" applyFont="1" applyFill="1" applyBorder="1" applyAlignment="1">
      <alignment vertical="center"/>
    </xf>
    <xf numFmtId="0" fontId="4" fillId="8" borderId="13" xfId="0" applyFont="1" applyFill="1" applyBorder="1" applyAlignment="1">
      <alignment vertical="center"/>
    </xf>
    <xf numFmtId="0" fontId="4" fillId="8" borderId="5" xfId="0" applyFont="1" applyFill="1" applyBorder="1" applyAlignment="1">
      <alignment vertical="center"/>
    </xf>
    <xf numFmtId="0" fontId="4" fillId="8" borderId="4" xfId="0" applyFont="1" applyFill="1" applyBorder="1" applyAlignment="1">
      <alignment horizontal="left" vertical="center"/>
    </xf>
    <xf numFmtId="0" fontId="4" fillId="8" borderId="13" xfId="0" applyFont="1" applyFill="1" applyBorder="1" applyAlignment="1">
      <alignment horizontal="left" vertical="center"/>
    </xf>
    <xf numFmtId="0" fontId="4" fillId="8" borderId="5" xfId="0" applyFont="1" applyFill="1" applyBorder="1" applyAlignment="1">
      <alignment horizontal="left" vertical="center"/>
    </xf>
    <xf numFmtId="0" fontId="4" fillId="8" borderId="14" xfId="0" applyFont="1" applyFill="1" applyBorder="1" applyAlignment="1">
      <alignment horizontal="left" vertical="center"/>
    </xf>
    <xf numFmtId="0" fontId="2" fillId="0" borderId="6" xfId="0" applyFont="1" applyBorder="1" applyAlignment="1">
      <alignment horizontal="left" vertical="center" wrapText="1"/>
    </xf>
    <xf numFmtId="0" fontId="2" fillId="0" borderId="3" xfId="0" applyFont="1" applyBorder="1" applyAlignment="1">
      <alignment vertical="center" wrapText="1"/>
    </xf>
    <xf numFmtId="0" fontId="8" fillId="2" borderId="14" xfId="0" applyFont="1" applyFill="1" applyBorder="1" applyAlignment="1">
      <alignment vertical="center" wrapText="1"/>
    </xf>
    <xf numFmtId="0" fontId="4" fillId="8" borderId="2" xfId="0" applyFont="1" applyFill="1" applyBorder="1" applyAlignment="1">
      <alignment horizontal="left" vertical="center"/>
    </xf>
    <xf numFmtId="0" fontId="4" fillId="8" borderId="3" xfId="0" applyFont="1" applyFill="1" applyBorder="1" applyAlignment="1">
      <alignment horizontal="left" vertical="center"/>
    </xf>
    <xf numFmtId="0" fontId="11" fillId="0" borderId="22" xfId="0" applyFont="1" applyBorder="1" applyAlignment="1">
      <alignment vertical="center" wrapText="1"/>
    </xf>
    <xf numFmtId="0" fontId="11" fillId="0" borderId="23" xfId="0" applyFont="1" applyBorder="1" applyAlignment="1">
      <alignment vertical="center" wrapText="1"/>
    </xf>
    <xf numFmtId="0" fontId="4" fillId="8" borderId="7" xfId="0" applyFont="1" applyFill="1" applyBorder="1" applyAlignment="1">
      <alignment vertical="center"/>
    </xf>
    <xf numFmtId="0" fontId="4" fillId="8" borderId="8" xfId="0" applyFont="1" applyFill="1" applyBorder="1" applyAlignment="1">
      <alignment vertical="center"/>
    </xf>
    <xf numFmtId="0" fontId="4" fillId="8" borderId="9" xfId="0" applyFont="1" applyFill="1" applyBorder="1" applyAlignment="1">
      <alignment vertical="center"/>
    </xf>
    <xf numFmtId="0" fontId="4" fillId="8" borderId="7" xfId="0" applyFont="1" applyFill="1" applyBorder="1" applyAlignment="1">
      <alignment horizontal="left" vertical="center"/>
    </xf>
    <xf numFmtId="0" fontId="4" fillId="8" borderId="8" xfId="0" applyFont="1" applyFill="1" applyBorder="1" applyAlignment="1">
      <alignment horizontal="left" vertical="center"/>
    </xf>
    <xf numFmtId="0" fontId="4" fillId="8" borderId="9" xfId="0" applyFont="1" applyFill="1" applyBorder="1" applyAlignment="1">
      <alignment horizontal="left" vertical="center"/>
    </xf>
    <xf numFmtId="0" fontId="4" fillId="8" borderId="8" xfId="0" applyFont="1" applyFill="1" applyBorder="1" applyAlignment="1">
      <alignment horizontal="center" vertical="center"/>
    </xf>
    <xf numFmtId="0" fontId="2" fillId="0" borderId="1" xfId="0" applyFont="1" applyBorder="1" applyAlignment="1">
      <alignment horizontal="center" vertical="center" wrapText="1"/>
    </xf>
    <xf numFmtId="0" fontId="15" fillId="0" borderId="19" xfId="0" applyFont="1" applyBorder="1" applyAlignment="1">
      <alignment horizontal="center" vertical="center" wrapText="1"/>
    </xf>
    <xf numFmtId="0" fontId="4" fillId="0" borderId="20" xfId="0" applyFont="1" applyBorder="1" applyAlignment="1">
      <alignment horizontal="center" wrapText="1"/>
    </xf>
    <xf numFmtId="0" fontId="2" fillId="0" borderId="10" xfId="0" applyFont="1" applyBorder="1" applyAlignment="1">
      <alignment horizontal="left" vertical="center" wrapText="1"/>
    </xf>
    <xf numFmtId="0" fontId="0" fillId="0" borderId="10" xfId="0" applyBorder="1" applyAlignment="1">
      <alignment horizontal="left" vertical="center" wrapText="1"/>
    </xf>
    <xf numFmtId="0" fontId="11" fillId="0" borderId="10" xfId="0" applyFont="1" applyBorder="1" applyAlignment="1">
      <alignment horizontal="center" vertical="center"/>
    </xf>
    <xf numFmtId="0" fontId="11" fillId="0" borderId="30" xfId="0" applyFont="1" applyBorder="1"/>
    <xf numFmtId="0" fontId="0" fillId="0" borderId="31" xfId="0" applyBorder="1"/>
    <xf numFmtId="0" fontId="0" fillId="0" borderId="32" xfId="0" applyBorder="1"/>
    <xf numFmtId="0" fontId="16" fillId="2" borderId="10" xfId="0" applyFont="1" applyFill="1" applyBorder="1" applyAlignment="1">
      <alignment horizontal="center"/>
    </xf>
    <xf numFmtId="0" fontId="0" fillId="2" borderId="31" xfId="0" applyFill="1" applyBorder="1"/>
    <xf numFmtId="0" fontId="4" fillId="0" borderId="10" xfId="0" applyFont="1" applyBorder="1" applyAlignment="1">
      <alignment horizontal="center" vertical="center" wrapText="1"/>
    </xf>
    <xf numFmtId="0" fontId="12" fillId="0" borderId="10" xfId="0" applyFont="1" applyBorder="1" applyAlignment="1">
      <alignment horizontal="center" vertical="center"/>
    </xf>
    <xf numFmtId="0" fontId="12" fillId="0" borderId="31" xfId="0" applyFont="1" applyBorder="1" applyAlignment="1">
      <alignment horizontal="center" vertical="center"/>
    </xf>
    <xf numFmtId="0" fontId="0" fillId="0" borderId="31" xfId="0" applyBorder="1" applyAlignment="1">
      <alignment horizontal="center" vertical="center"/>
    </xf>
    <xf numFmtId="0" fontId="0" fillId="2" borderId="32" xfId="0" applyFill="1" applyBorder="1" applyAlignment="1">
      <alignment horizontal="center" vertical="center"/>
    </xf>
    <xf numFmtId="0" fontId="16" fillId="2" borderId="30" xfId="0" applyFont="1" applyFill="1" applyBorder="1" applyAlignment="1">
      <alignment horizontal="center" vertical="center"/>
    </xf>
    <xf numFmtId="0" fontId="19" fillId="0" borderId="26" xfId="0" applyFont="1" applyBorder="1" applyAlignment="1">
      <alignment horizontal="left" vertical="center" wrapText="1"/>
    </xf>
    <xf numFmtId="0" fontId="12" fillId="0" borderId="10" xfId="0" applyFont="1" applyBorder="1" applyAlignment="1">
      <alignment horizontal="center" vertical="center" wrapText="1"/>
    </xf>
    <xf numFmtId="0" fontId="0" fillId="0" borderId="10" xfId="0" applyBorder="1" applyAlignment="1" applyProtection="1">
      <alignment horizontal="center" vertical="center" wrapText="1"/>
      <protection locked="0"/>
    </xf>
    <xf numFmtId="0" fontId="0" fillId="0" borderId="10" xfId="0" applyBorder="1" applyAlignment="1" applyProtection="1">
      <alignment horizontal="center" vertical="center"/>
      <protection locked="0"/>
    </xf>
    <xf numFmtId="0" fontId="12" fillId="0" borderId="10" xfId="0" applyFont="1" applyBorder="1" applyProtection="1">
      <protection locked="0"/>
    </xf>
    <xf numFmtId="0" fontId="0" fillId="0" borderId="6" xfId="0" applyBorder="1" applyAlignment="1" applyProtection="1">
      <alignment vertical="top" wrapText="1"/>
      <protection locked="0"/>
    </xf>
    <xf numFmtId="0" fontId="2" fillId="0" borderId="6" xfId="0" applyFont="1" applyBorder="1" applyAlignment="1" applyProtection="1">
      <alignment horizontal="left" vertical="center" wrapText="1" indent="1"/>
      <protection locked="0"/>
    </xf>
    <xf numFmtId="0" fontId="4" fillId="0" borderId="27" xfId="0" applyFont="1" applyBorder="1" applyAlignment="1" applyProtection="1">
      <alignment vertical="center" wrapText="1"/>
      <protection locked="0"/>
    </xf>
    <xf numFmtId="0" fontId="4" fillId="0" borderId="28" xfId="0" applyFont="1" applyBorder="1" applyAlignment="1" applyProtection="1">
      <alignment vertical="center" wrapText="1"/>
      <protection locked="0"/>
    </xf>
    <xf numFmtId="0" fontId="2" fillId="0" borderId="6" xfId="0" applyFont="1" applyBorder="1" applyAlignment="1" applyProtection="1">
      <alignment horizontal="center" vertical="center"/>
      <protection locked="0"/>
    </xf>
    <xf numFmtId="0" fontId="4" fillId="0" borderId="19" xfId="0" applyFont="1" applyBorder="1" applyAlignment="1" applyProtection="1">
      <alignment vertical="center" wrapText="1"/>
      <protection locked="0"/>
    </xf>
    <xf numFmtId="0" fontId="4" fillId="0" borderId="20" xfId="0" applyFont="1" applyBorder="1" applyAlignment="1" applyProtection="1">
      <alignment vertical="center" wrapText="1"/>
      <protection locked="0"/>
    </xf>
    <xf numFmtId="0" fontId="2" fillId="0" borderId="6" xfId="0" applyFont="1" applyBorder="1" applyAlignment="1" applyProtection="1">
      <alignment horizontal="center" vertical="center" wrapText="1"/>
      <protection locked="0"/>
    </xf>
    <xf numFmtId="0" fontId="0" fillId="5" borderId="6" xfId="0" applyFill="1" applyBorder="1" applyAlignment="1" applyProtection="1">
      <alignment vertical="top" wrapText="1"/>
      <protection locked="0"/>
    </xf>
    <xf numFmtId="0" fontId="2" fillId="3" borderId="6" xfId="0" applyFont="1" applyFill="1" applyBorder="1" applyAlignment="1" applyProtection="1">
      <alignment horizontal="center" vertical="center"/>
      <protection locked="0"/>
    </xf>
    <xf numFmtId="0" fontId="2" fillId="3" borderId="6" xfId="0" applyFont="1" applyFill="1" applyBorder="1" applyAlignment="1" applyProtection="1">
      <alignment horizontal="center" vertical="center" wrapText="1"/>
      <protection locked="0"/>
    </xf>
    <xf numFmtId="0" fontId="0" fillId="3" borderId="6" xfId="0" applyFill="1" applyBorder="1" applyAlignment="1" applyProtection="1">
      <alignment vertical="top" wrapText="1"/>
      <protection locked="0"/>
    </xf>
    <xf numFmtId="0" fontId="2" fillId="0" borderId="2" xfId="0" applyFont="1" applyBorder="1" applyAlignment="1" applyProtection="1">
      <alignment horizontal="center" vertical="center" wrapText="1"/>
      <protection locked="0"/>
    </xf>
    <xf numFmtId="0" fontId="2" fillId="5" borderId="2" xfId="0" applyFont="1" applyFill="1" applyBorder="1" applyAlignment="1" applyProtection="1">
      <alignment horizontal="center" vertical="center" wrapText="1"/>
      <protection locked="0"/>
    </xf>
    <xf numFmtId="0" fontId="0" fillId="0" borderId="3" xfId="0" applyBorder="1" applyAlignment="1" applyProtection="1">
      <alignment vertical="top" wrapText="1"/>
      <protection locked="0"/>
    </xf>
    <xf numFmtId="0" fontId="0" fillId="5" borderId="3" xfId="0" applyFill="1" applyBorder="1" applyAlignment="1" applyProtection="1">
      <alignment vertical="top" wrapText="1"/>
      <protection locked="0"/>
    </xf>
    <xf numFmtId="0" fontId="0" fillId="5" borderId="11" xfId="0" applyFill="1" applyBorder="1" applyAlignment="1" applyProtection="1">
      <alignment vertical="top" wrapText="1"/>
      <protection locked="0"/>
    </xf>
    <xf numFmtId="0" fontId="2" fillId="4" borderId="6" xfId="0" applyFont="1" applyFill="1" applyBorder="1" applyAlignment="1" applyProtection="1">
      <alignment horizontal="center" vertical="center" wrapText="1"/>
      <protection locked="0"/>
    </xf>
    <xf numFmtId="0" fontId="0" fillId="4" borderId="6" xfId="0" applyFill="1" applyBorder="1" applyAlignment="1" applyProtection="1">
      <alignment vertical="top" wrapText="1"/>
      <protection locked="0"/>
    </xf>
    <xf numFmtId="0" fontId="0" fillId="0" borderId="8" xfId="0" applyBorder="1" applyAlignment="1" applyProtection="1">
      <alignment horizontal="left" vertical="center"/>
      <protection locked="0"/>
    </xf>
    <xf numFmtId="0" fontId="12" fillId="0" borderId="8" xfId="0" applyFont="1" applyBorder="1" applyAlignment="1" applyProtection="1">
      <alignment horizontal="left" vertical="center"/>
      <protection locked="0"/>
    </xf>
    <xf numFmtId="0" fontId="2" fillId="6" borderId="6" xfId="0" applyFont="1" applyFill="1" applyBorder="1" applyAlignment="1" applyProtection="1">
      <alignment horizontal="center" vertical="center" wrapText="1"/>
      <protection locked="0"/>
    </xf>
    <xf numFmtId="0" fontId="0" fillId="3" borderId="1" xfId="0" applyFill="1" applyBorder="1" applyAlignment="1" applyProtection="1">
      <alignment vertical="top" wrapText="1"/>
      <protection locked="0"/>
    </xf>
    <xf numFmtId="0" fontId="11" fillId="6" borderId="7" xfId="0" applyFont="1" applyFill="1" applyBorder="1" applyAlignment="1" applyProtection="1">
      <alignment vertical="center"/>
      <protection locked="0"/>
    </xf>
    <xf numFmtId="0" fontId="19" fillId="0" borderId="30" xfId="0" applyFont="1" applyBorder="1" applyAlignment="1">
      <alignment horizontal="center" vertical="center"/>
    </xf>
    <xf numFmtId="0" fontId="22" fillId="0" borderId="10" xfId="0" applyFont="1" applyBorder="1" applyAlignment="1">
      <alignment horizontal="center" vertical="center"/>
    </xf>
    <xf numFmtId="0" fontId="15" fillId="0" borderId="20" xfId="0" applyFont="1" applyBorder="1" applyAlignment="1">
      <alignment horizontal="center" vertical="center" wrapText="1"/>
    </xf>
    <xf numFmtId="0" fontId="4" fillId="7" borderId="14" xfId="0" applyFont="1" applyFill="1" applyBorder="1" applyAlignment="1">
      <alignment horizontal="center" vertical="center" wrapText="1"/>
    </xf>
    <xf numFmtId="0" fontId="4" fillId="7" borderId="13" xfId="0" applyFont="1" applyFill="1" applyBorder="1" applyAlignment="1">
      <alignment horizontal="center" vertical="center" wrapText="1"/>
    </xf>
    <xf numFmtId="0" fontId="2" fillId="5" borderId="6" xfId="0" applyFont="1" applyFill="1" applyBorder="1" applyAlignment="1" applyProtection="1">
      <alignment horizontal="center" vertical="center" wrapText="1"/>
      <protection locked="0"/>
    </xf>
    <xf numFmtId="0" fontId="4" fillId="8" borderId="14" xfId="0" applyFont="1" applyFill="1" applyBorder="1" applyAlignment="1">
      <alignment horizontal="center" vertical="center"/>
    </xf>
    <xf numFmtId="0" fontId="4" fillId="8" borderId="13" xfId="0" applyFont="1" applyFill="1" applyBorder="1" applyAlignment="1">
      <alignment horizontal="center" vertical="center"/>
    </xf>
    <xf numFmtId="0" fontId="11" fillId="0" borderId="20" xfId="0" applyFont="1" applyBorder="1" applyAlignment="1">
      <alignment horizontal="center" vertical="center" wrapText="1"/>
    </xf>
    <xf numFmtId="0" fontId="2" fillId="0" borderId="0" xfId="0" applyFont="1" applyAlignment="1">
      <alignment wrapText="1"/>
    </xf>
    <xf numFmtId="0" fontId="2" fillId="0" borderId="1" xfId="0" applyFont="1" applyBorder="1" applyAlignment="1">
      <alignment vertical="center" wrapText="1"/>
    </xf>
    <xf numFmtId="0" fontId="2" fillId="0" borderId="0" xfId="0" applyFont="1" applyAlignment="1">
      <alignment vertical="top" wrapText="1"/>
    </xf>
    <xf numFmtId="0" fontId="0" fillId="3" borderId="6" xfId="0" applyFill="1" applyBorder="1" applyAlignment="1">
      <alignment horizontal="left" vertical="top" wrapText="1"/>
    </xf>
    <xf numFmtId="0" fontId="27" fillId="0" borderId="0" xfId="0" applyFont="1" applyAlignment="1">
      <alignment horizontal="left" vertical="top" wrapText="1"/>
    </xf>
  </cellXfs>
  <cellStyles count="1">
    <cellStyle name="Normal" xfId="0" builtinId="0"/>
  </cellStyles>
  <dxfs count="0"/>
  <tableStyles count="0" defaultTableStyle="TableStyleMedium2" defaultPivotStyle="PivotStyleLight16"/>
  <colors>
    <mruColors>
      <color rgb="FFFF99FF"/>
      <color rgb="FF1F497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50800</xdr:colOff>
      <xdr:row>0</xdr:row>
      <xdr:rowOff>152400</xdr:rowOff>
    </xdr:from>
    <xdr:to>
      <xdr:col>0</xdr:col>
      <xdr:colOff>2304222</xdr:colOff>
      <xdr:row>2</xdr:row>
      <xdr:rowOff>26669</xdr:rowOff>
    </xdr:to>
    <xdr:pic>
      <xdr:nvPicPr>
        <xdr:cNvPr id="2" name="Picture 1" descr="Colorado Department of Education logo.">
          <a:extLst>
            <a:ext uri="{FF2B5EF4-FFF2-40B4-BE49-F238E27FC236}">
              <a16:creationId xmlns:a16="http://schemas.microsoft.com/office/drawing/2014/main" id="{EEE5E160-9616-4095-8C08-05176E35583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0800" y="152400"/>
          <a:ext cx="2257232" cy="34289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A82BAC-5283-46B6-B175-7E2D78AE5A85}">
  <dimension ref="A1:A21"/>
  <sheetViews>
    <sheetView zoomScaleNormal="100" workbookViewId="0">
      <selection activeCell="C9" sqref="C9"/>
    </sheetView>
  </sheetViews>
  <sheetFormatPr defaultRowHeight="14.5" x14ac:dyDescent="0.35"/>
  <cols>
    <col min="1" max="1" width="120.54296875" customWidth="1"/>
  </cols>
  <sheetData>
    <row r="1" spans="1:1" ht="18.5" x14ac:dyDescent="0.45">
      <c r="A1" s="1" t="s">
        <v>0</v>
      </c>
    </row>
    <row r="2" spans="1:1" ht="18.5" x14ac:dyDescent="0.45">
      <c r="A2" s="1" t="s">
        <v>1</v>
      </c>
    </row>
    <row r="3" spans="1:1" ht="18.5" x14ac:dyDescent="0.45">
      <c r="A3" s="1" t="s">
        <v>2</v>
      </c>
    </row>
    <row r="4" spans="1:1" ht="18.5" x14ac:dyDescent="0.45">
      <c r="A4" s="1" t="s">
        <v>225</v>
      </c>
    </row>
    <row r="5" spans="1:1" ht="18.5" x14ac:dyDescent="0.45">
      <c r="A5" s="1" t="s">
        <v>3</v>
      </c>
    </row>
    <row r="6" spans="1:1" ht="18.5" x14ac:dyDescent="0.45">
      <c r="A6" s="1"/>
    </row>
    <row r="7" spans="1:1" ht="190" customHeight="1" x14ac:dyDescent="0.35">
      <c r="A7" s="174" t="s">
        <v>210</v>
      </c>
    </row>
    <row r="9" spans="1:1" ht="240" customHeight="1" x14ac:dyDescent="0.35">
      <c r="A9" s="172" t="s">
        <v>226</v>
      </c>
    </row>
    <row r="10" spans="1:1" ht="180" customHeight="1" x14ac:dyDescent="0.35">
      <c r="A10" s="2" t="s">
        <v>4</v>
      </c>
    </row>
    <row r="11" spans="1:1" x14ac:dyDescent="0.35">
      <c r="A11" s="2"/>
    </row>
    <row r="12" spans="1:1" x14ac:dyDescent="0.35">
      <c r="A12" s="3"/>
    </row>
    <row r="13" spans="1:1" x14ac:dyDescent="0.35">
      <c r="A13" s="2"/>
    </row>
    <row r="14" spans="1:1" x14ac:dyDescent="0.35">
      <c r="A14" s="2"/>
    </row>
    <row r="15" spans="1:1" x14ac:dyDescent="0.35">
      <c r="A15" s="4"/>
    </row>
    <row r="16" spans="1:1" x14ac:dyDescent="0.35">
      <c r="A16" s="4"/>
    </row>
    <row r="17" spans="1:1" x14ac:dyDescent="0.35">
      <c r="A17" s="4"/>
    </row>
    <row r="18" spans="1:1" x14ac:dyDescent="0.35">
      <c r="A18" s="4"/>
    </row>
    <row r="19" spans="1:1" x14ac:dyDescent="0.35">
      <c r="A19" s="4"/>
    </row>
    <row r="20" spans="1:1" x14ac:dyDescent="0.35">
      <c r="A20" s="4"/>
    </row>
    <row r="21" spans="1:1" x14ac:dyDescent="0.35">
      <c r="A21" s="4"/>
    </row>
  </sheetData>
  <sheetProtection algorithmName="SHA-512" hashValue="WPyc/Q5g1a304ODH2bP9afUspnId1zGchWAJYQ/YweIoASDYNesRWg71nLnfsuxf3wgV2ZdaTxD0OhHAkQNLYA==" saltValue="qr95Tov+kmCVMUEwDoCDtA==" spinCount="100000" sheet="1" formatCells="0" formatColumns="0" formatRows="0"/>
  <pageMargins left="0.25" right="0.25" top="0.75" bottom="0.75" header="0.3" footer="0.3"/>
  <pageSetup orientation="portrait" horizontalDpi="4294967293" verticalDpi="4294967293" r:id="rId1"/>
  <headerFooter>
    <oddHeader xml:space="preserve">&amp;RPreschool Through Third Grade Office
P-3 Literacy Team (READ Act)
201 East Colfax Avenue
</oddHeader>
    <oddFooter>&amp;LApril 2020&amp;CProfessional Development Review&amp;RIntroduction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B268A3-98FC-4896-AE8D-C9090F636653}">
  <dimension ref="A1:E10"/>
  <sheetViews>
    <sheetView zoomScaleNormal="100" workbookViewId="0"/>
  </sheetViews>
  <sheetFormatPr defaultRowHeight="14.5" x14ac:dyDescent="0.35"/>
  <cols>
    <col min="1" max="1" width="5.54296875" style="6" customWidth="1"/>
    <col min="2" max="2" width="50.54296875" customWidth="1"/>
    <col min="3" max="4" width="15.54296875" style="18" customWidth="1"/>
    <col min="5" max="5" width="40.54296875" customWidth="1"/>
  </cols>
  <sheetData>
    <row r="1" spans="1:5" ht="18.5" x14ac:dyDescent="0.45">
      <c r="A1" s="21" t="s">
        <v>5</v>
      </c>
    </row>
    <row r="2" spans="1:5" ht="18.5" x14ac:dyDescent="0.45">
      <c r="A2" s="21"/>
    </row>
    <row r="3" spans="1:5" ht="16" thickBot="1" x14ac:dyDescent="0.4">
      <c r="A3" s="43" t="s">
        <v>211</v>
      </c>
      <c r="B3" s="44"/>
    </row>
    <row r="4" spans="1:5" ht="41" thickBot="1" x14ac:dyDescent="0.4">
      <c r="A4" s="40" t="s">
        <v>6</v>
      </c>
      <c r="B4" s="39" t="s">
        <v>7</v>
      </c>
      <c r="C4" s="8" t="s">
        <v>8</v>
      </c>
      <c r="D4" s="8" t="s">
        <v>9</v>
      </c>
      <c r="E4" s="8" t="s">
        <v>10</v>
      </c>
    </row>
    <row r="5" spans="1:5" ht="50.15" customHeight="1" thickBot="1" x14ac:dyDescent="0.4">
      <c r="A5" s="17">
        <v>1</v>
      </c>
      <c r="B5" s="19" t="s">
        <v>11</v>
      </c>
      <c r="C5" s="147"/>
      <c r="D5" s="17">
        <f>IF(C5="Met", 2, 0)</f>
        <v>0</v>
      </c>
      <c r="E5" s="148"/>
    </row>
    <row r="6" spans="1:5" ht="50.15" customHeight="1" thickBot="1" x14ac:dyDescent="0.4">
      <c r="A6" s="17">
        <v>2</v>
      </c>
      <c r="B6" s="19" t="s">
        <v>212</v>
      </c>
      <c r="C6" s="147"/>
      <c r="D6" s="17">
        <f t="shared" ref="D6:D7" si="0">IF(C6="Met", 2, 0)</f>
        <v>0</v>
      </c>
      <c r="E6" s="148"/>
    </row>
    <row r="7" spans="1:5" ht="50.15" customHeight="1" thickBot="1" x14ac:dyDescent="0.4">
      <c r="A7" s="17">
        <v>3</v>
      </c>
      <c r="B7" s="19" t="s">
        <v>12</v>
      </c>
      <c r="C7" s="147"/>
      <c r="D7" s="17">
        <f t="shared" si="0"/>
        <v>0</v>
      </c>
      <c r="E7" s="148"/>
    </row>
    <row r="8" spans="1:5" ht="50.15" customHeight="1" thickBot="1" x14ac:dyDescent="0.4">
      <c r="A8" s="17">
        <v>4</v>
      </c>
      <c r="B8" s="19" t="s">
        <v>213</v>
      </c>
      <c r="C8" s="158"/>
      <c r="D8" s="17">
        <f>IF(C8="Met", 2, 0)</f>
        <v>0</v>
      </c>
      <c r="E8" s="148"/>
    </row>
    <row r="9" spans="1:5" ht="50.15" customHeight="1" thickBot="1" x14ac:dyDescent="0.4">
      <c r="A9" s="17">
        <v>5</v>
      </c>
      <c r="B9" s="19" t="s">
        <v>214</v>
      </c>
      <c r="C9" s="158"/>
      <c r="D9" s="17">
        <f>IF(C9="Met", 2, 0)</f>
        <v>0</v>
      </c>
      <c r="E9" s="159"/>
    </row>
    <row r="10" spans="1:5" ht="20.149999999999999" customHeight="1" thickBot="1" x14ac:dyDescent="0.4">
      <c r="A10" s="45"/>
      <c r="B10" s="46"/>
      <c r="C10" s="47" t="s">
        <v>13</v>
      </c>
      <c r="D10" s="160"/>
      <c r="E10" s="48"/>
    </row>
  </sheetData>
  <sheetProtection algorithmName="SHA-512" hashValue="VKBLiG82fmbDZmWqjpSy1GFJ7PZAYFZl4gmvpKqkVJNehGMlPRqAuf6JxxU+AIZwr6UuExZl9X9fj6rrVUJ3Qw==" saltValue="VCS5EyvUrYg0nZ31RmOxVA==" spinCount="100000" sheet="1" formatCells="0" formatColumns="0" formatRows="0"/>
  <dataValidations count="2">
    <dataValidation type="list" allowBlank="1" showInputMessage="1" showErrorMessage="1" sqref="C5:C9" xr:uid="{CED6226A-4668-42A2-953A-258F1A22F49B}">
      <formula1>"Met, Not met"</formula1>
    </dataValidation>
    <dataValidation type="list" allowBlank="1" showInputMessage="1" showErrorMessage="1" sqref="D10" xr:uid="{A7A2F578-6D91-4CE4-9EB7-DFB744D5DDA6}">
      <formula1>"All marked Met (Score Phase 1), 1 or more marked Not met (Stop Review)"</formula1>
    </dataValidation>
  </dataValidations>
  <pageMargins left="0.25" right="0.25" top="0.75" bottom="0.75" header="0.3" footer="0.3"/>
  <pageSetup orientation="landscape" horizontalDpi="4294967293" verticalDpi="4294967293" r:id="rId1"/>
  <headerFooter>
    <oddFooter>&amp;LApril 2020&amp;CProfessional Development Review</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3F00AC-F6D4-47F2-B4A2-F85929DD4028}">
  <dimension ref="A1:E44"/>
  <sheetViews>
    <sheetView zoomScaleNormal="100" workbookViewId="0"/>
  </sheetViews>
  <sheetFormatPr defaultRowHeight="14.5" x14ac:dyDescent="0.35"/>
  <cols>
    <col min="1" max="1" width="5.54296875" style="6" customWidth="1"/>
    <col min="2" max="2" width="50.54296875" customWidth="1"/>
    <col min="3" max="4" width="15.54296875" style="18" customWidth="1"/>
    <col min="5" max="5" width="40.54296875" customWidth="1"/>
  </cols>
  <sheetData>
    <row r="1" spans="1:5" ht="18.5" x14ac:dyDescent="0.45">
      <c r="A1" s="21" t="s">
        <v>14</v>
      </c>
    </row>
    <row r="2" spans="1:5" ht="15" thickBot="1" x14ac:dyDescent="0.4"/>
    <row r="3" spans="1:5" ht="63" customHeight="1" thickBot="1" x14ac:dyDescent="0.4">
      <c r="A3" s="20"/>
      <c r="B3" s="14" t="s">
        <v>215</v>
      </c>
      <c r="C3" s="8" t="s">
        <v>8</v>
      </c>
      <c r="D3" s="8" t="s">
        <v>9</v>
      </c>
      <c r="E3" s="8" t="s">
        <v>10</v>
      </c>
    </row>
    <row r="4" spans="1:5" ht="200.15" customHeight="1" thickBot="1" x14ac:dyDescent="0.4">
      <c r="A4" s="17">
        <v>1</v>
      </c>
      <c r="B4" s="10" t="s">
        <v>15</v>
      </c>
      <c r="C4" s="146"/>
      <c r="D4" s="16">
        <f>IF(C4="Met", 2, 0)</f>
        <v>0</v>
      </c>
      <c r="E4" s="148"/>
    </row>
    <row r="5" spans="1:5" ht="60" customHeight="1" thickBot="1" x14ac:dyDescent="0.4">
      <c r="A5" s="17">
        <v>2</v>
      </c>
      <c r="B5" s="19" t="s">
        <v>16</v>
      </c>
      <c r="C5" s="147"/>
      <c r="D5" s="16">
        <f t="shared" ref="D5:D6" si="0">IF(C5="Met", 2, 0)</f>
        <v>0</v>
      </c>
      <c r="E5" s="148"/>
    </row>
    <row r="6" spans="1:5" ht="60" customHeight="1" thickBot="1" x14ac:dyDescent="0.4">
      <c r="A6" s="17">
        <v>3</v>
      </c>
      <c r="B6" s="19" t="s">
        <v>17</v>
      </c>
      <c r="C6" s="147"/>
      <c r="D6" s="16">
        <f t="shared" si="0"/>
        <v>0</v>
      </c>
      <c r="E6" s="148"/>
    </row>
    <row r="7" spans="1:5" ht="30" customHeight="1" thickBot="1" x14ac:dyDescent="0.4">
      <c r="A7" s="22"/>
      <c r="B7" s="23"/>
      <c r="C7" s="26" t="s">
        <v>18</v>
      </c>
      <c r="D7" s="25">
        <f>SUM(D4:D6)</f>
        <v>0</v>
      </c>
      <c r="E7" s="24" t="s">
        <v>19</v>
      </c>
    </row>
    <row r="8" spans="1:5" ht="15" thickBot="1" x14ac:dyDescent="0.4"/>
    <row r="9" spans="1:5" ht="50.15" customHeight="1" thickBot="1" x14ac:dyDescent="0.4">
      <c r="A9" s="7"/>
      <c r="B9" s="14" t="s">
        <v>216</v>
      </c>
      <c r="C9" s="8" t="s">
        <v>8</v>
      </c>
      <c r="D9" s="8" t="s">
        <v>9</v>
      </c>
      <c r="E9" s="30" t="s">
        <v>10</v>
      </c>
    </row>
    <row r="10" spans="1:5" ht="50.15" customHeight="1" thickBot="1" x14ac:dyDescent="0.4">
      <c r="A10" s="17">
        <v>1</v>
      </c>
      <c r="B10" s="9" t="s">
        <v>20</v>
      </c>
      <c r="C10" s="147"/>
      <c r="D10" s="17">
        <f>IF(C10="Met", 2, 0)</f>
        <v>0</v>
      </c>
      <c r="E10" s="148"/>
    </row>
    <row r="11" spans="1:5" ht="50.15" customHeight="1" thickBot="1" x14ac:dyDescent="0.4">
      <c r="A11" s="17">
        <v>2</v>
      </c>
      <c r="B11" s="9" t="s">
        <v>21</v>
      </c>
      <c r="C11" s="147"/>
      <c r="D11" s="17">
        <f t="shared" ref="D11:D12" si="1">IF(C11="Met", 2, 0)</f>
        <v>0</v>
      </c>
      <c r="E11" s="148"/>
    </row>
    <row r="12" spans="1:5" ht="50.15" customHeight="1" thickBot="1" x14ac:dyDescent="0.4">
      <c r="A12" s="34">
        <v>3</v>
      </c>
      <c r="B12" s="27" t="s">
        <v>22</v>
      </c>
      <c r="C12" s="147"/>
      <c r="D12" s="17">
        <f t="shared" si="1"/>
        <v>0</v>
      </c>
      <c r="E12" s="148"/>
    </row>
    <row r="13" spans="1:5" ht="50.15" customHeight="1" thickBot="1" x14ac:dyDescent="0.4">
      <c r="A13" s="35">
        <v>4</v>
      </c>
      <c r="B13" s="28" t="s">
        <v>219</v>
      </c>
      <c r="C13" s="149"/>
      <c r="D13" s="36">
        <f>IF(C13="Fully met", 2, IF(C13="Partially met",1, 0))</f>
        <v>0</v>
      </c>
      <c r="E13" s="151"/>
    </row>
    <row r="14" spans="1:5" ht="100" customHeight="1" thickBot="1" x14ac:dyDescent="0.4">
      <c r="A14" s="35">
        <v>5</v>
      </c>
      <c r="B14" s="33" t="s">
        <v>23</v>
      </c>
      <c r="C14" s="150"/>
      <c r="D14" s="36">
        <f t="shared" ref="D14:D17" si="2">IF(C14="Fully met", 2, IF(C14="Partially met",1, 0))</f>
        <v>0</v>
      </c>
      <c r="E14" s="152"/>
    </row>
    <row r="15" spans="1:5" ht="50.15" customHeight="1" thickBot="1" x14ac:dyDescent="0.4">
      <c r="A15" s="35">
        <v>6</v>
      </c>
      <c r="B15" s="32" t="s">
        <v>24</v>
      </c>
      <c r="C15" s="150"/>
      <c r="D15" s="36">
        <f t="shared" si="2"/>
        <v>0</v>
      </c>
      <c r="E15" s="152"/>
    </row>
    <row r="16" spans="1:5" ht="100" customHeight="1" thickBot="1" x14ac:dyDescent="0.4">
      <c r="A16" s="35">
        <v>7</v>
      </c>
      <c r="B16" s="32" t="s">
        <v>25</v>
      </c>
      <c r="C16" s="150"/>
      <c r="D16" s="36">
        <f t="shared" si="2"/>
        <v>0</v>
      </c>
      <c r="E16" s="152"/>
    </row>
    <row r="17" spans="1:5" ht="50.15" customHeight="1" thickBot="1" x14ac:dyDescent="0.4">
      <c r="A17" s="35">
        <v>8</v>
      </c>
      <c r="B17" s="32" t="s">
        <v>26</v>
      </c>
      <c r="C17" s="150"/>
      <c r="D17" s="36">
        <f t="shared" si="2"/>
        <v>0</v>
      </c>
      <c r="E17" s="153"/>
    </row>
    <row r="18" spans="1:5" ht="30" customHeight="1" thickBot="1" x14ac:dyDescent="0.4">
      <c r="A18" s="22"/>
      <c r="B18" s="23"/>
      <c r="C18" s="26" t="s">
        <v>27</v>
      </c>
      <c r="D18" s="37">
        <f>SUM(D10:D17)</f>
        <v>0</v>
      </c>
      <c r="E18" s="38" t="s">
        <v>28</v>
      </c>
    </row>
    <row r="19" spans="1:5" ht="15" thickBot="1" x14ac:dyDescent="0.4"/>
    <row r="20" spans="1:5" ht="50.15" customHeight="1" thickBot="1" x14ac:dyDescent="0.4">
      <c r="A20" s="7"/>
      <c r="B20" s="14" t="s">
        <v>217</v>
      </c>
      <c r="C20" s="8" t="s">
        <v>8</v>
      </c>
      <c r="D20" s="8" t="s">
        <v>9</v>
      </c>
      <c r="E20" s="8" t="s">
        <v>10</v>
      </c>
    </row>
    <row r="21" spans="1:5" ht="50.15" customHeight="1" thickBot="1" x14ac:dyDescent="0.4">
      <c r="A21" s="17">
        <v>1</v>
      </c>
      <c r="B21" s="19" t="s">
        <v>11</v>
      </c>
      <c r="C21" s="17">
        <f>'Statute Requirements'!C5</f>
        <v>0</v>
      </c>
      <c r="D21" s="17">
        <f>'Statute Requirements'!D5</f>
        <v>0</v>
      </c>
      <c r="E21" s="173" t="str">
        <f>IF(ISBLANK('Statute Requirements'!E5),"",'Statute Requirements'!E5)</f>
        <v/>
      </c>
    </row>
    <row r="22" spans="1:5" ht="50.15" customHeight="1" thickBot="1" x14ac:dyDescent="0.4">
      <c r="A22" s="17">
        <v>2</v>
      </c>
      <c r="B22" s="19" t="s">
        <v>212</v>
      </c>
      <c r="C22" s="17">
        <f>'Statute Requirements'!C6</f>
        <v>0</v>
      </c>
      <c r="D22" s="17">
        <f>'Statute Requirements'!D6</f>
        <v>0</v>
      </c>
      <c r="E22" s="173" t="str">
        <f>IF(ISBLANK('Statute Requirements'!E6),"",'Statute Requirements'!E6)</f>
        <v/>
      </c>
    </row>
    <row r="23" spans="1:5" ht="50.15" customHeight="1" thickBot="1" x14ac:dyDescent="0.4">
      <c r="A23" s="17">
        <v>3</v>
      </c>
      <c r="B23" s="19" t="s">
        <v>12</v>
      </c>
      <c r="C23" s="17">
        <f>'Statute Requirements'!C7</f>
        <v>0</v>
      </c>
      <c r="D23" s="17">
        <f>'Statute Requirements'!D7</f>
        <v>0</v>
      </c>
      <c r="E23" s="173" t="str">
        <f>IF(ISBLANK('Statute Requirements'!E7),"",'Statute Requirements'!E7)</f>
        <v/>
      </c>
    </row>
    <row r="24" spans="1:5" ht="50.15" customHeight="1" thickBot="1" x14ac:dyDescent="0.4">
      <c r="A24" s="17">
        <v>4</v>
      </c>
      <c r="B24" s="19" t="s">
        <v>213</v>
      </c>
      <c r="C24" s="17">
        <f>'Statute Requirements'!C8</f>
        <v>0</v>
      </c>
      <c r="D24" s="17">
        <f>'Statute Requirements'!D8</f>
        <v>0</v>
      </c>
      <c r="E24" s="173" t="str">
        <f>IF(ISBLANK('Statute Requirements'!E8),"",'Statute Requirements'!E8)</f>
        <v/>
      </c>
    </row>
    <row r="25" spans="1:5" ht="50.15" customHeight="1" thickBot="1" x14ac:dyDescent="0.4">
      <c r="A25" s="17">
        <v>4</v>
      </c>
      <c r="B25" s="19" t="s">
        <v>220</v>
      </c>
      <c r="C25" s="17">
        <f>'Statute Requirements'!C9</f>
        <v>0</v>
      </c>
      <c r="D25" s="17">
        <f>'Statute Requirements'!D9</f>
        <v>0</v>
      </c>
      <c r="E25" s="173" t="str">
        <f>IF(ISBLANK('Statute Requirements'!E9),"",'Statute Requirements'!E9)</f>
        <v/>
      </c>
    </row>
    <row r="26" spans="1:5" ht="30" customHeight="1" thickBot="1" x14ac:dyDescent="0.4">
      <c r="A26" s="22"/>
      <c r="B26" s="23"/>
      <c r="C26" s="26" t="s">
        <v>29</v>
      </c>
      <c r="D26" s="25">
        <f>SUM(D21:D25)</f>
        <v>0</v>
      </c>
      <c r="E26" s="24" t="s">
        <v>30</v>
      </c>
    </row>
    <row r="27" spans="1:5" ht="15" thickBot="1" x14ac:dyDescent="0.4"/>
    <row r="28" spans="1:5" ht="70" customHeight="1" thickBot="1" x14ac:dyDescent="0.4">
      <c r="A28" s="7"/>
      <c r="B28" s="14" t="s">
        <v>218</v>
      </c>
      <c r="C28" s="8" t="s">
        <v>8</v>
      </c>
      <c r="D28" s="8" t="s">
        <v>9</v>
      </c>
      <c r="E28" s="8" t="s">
        <v>10</v>
      </c>
    </row>
    <row r="29" spans="1:5" ht="50.15" customHeight="1" thickBot="1" x14ac:dyDescent="0.4">
      <c r="A29" s="34">
        <v>1</v>
      </c>
      <c r="B29" s="27" t="s">
        <v>31</v>
      </c>
      <c r="C29" s="154"/>
      <c r="D29" s="34">
        <f>IF(C29="Met", 2, 0)</f>
        <v>0</v>
      </c>
      <c r="E29" s="155"/>
    </row>
    <row r="30" spans="1:5" ht="70" customHeight="1" thickBot="1" x14ac:dyDescent="0.4">
      <c r="A30" s="35">
        <v>2</v>
      </c>
      <c r="B30" s="28" t="s">
        <v>32</v>
      </c>
      <c r="C30" s="144"/>
      <c r="D30" s="41">
        <f>IF(C30="Fully met", 2, IF(C30="Partially met",1, 0))</f>
        <v>0</v>
      </c>
      <c r="E30" s="137"/>
    </row>
    <row r="31" spans="1:5" ht="30" customHeight="1" thickBot="1" x14ac:dyDescent="0.4">
      <c r="A31" s="22"/>
      <c r="B31" s="23"/>
      <c r="C31" s="26" t="s">
        <v>33</v>
      </c>
      <c r="D31" s="25">
        <f>SUM(D29:D30)</f>
        <v>0</v>
      </c>
      <c r="E31" s="24" t="s">
        <v>34</v>
      </c>
    </row>
    <row r="32" spans="1:5" ht="15" thickBot="1" x14ac:dyDescent="0.4"/>
    <row r="33" spans="1:5" ht="50.15" customHeight="1" thickBot="1" x14ac:dyDescent="0.4">
      <c r="A33" s="7"/>
      <c r="B33" s="14" t="s">
        <v>35</v>
      </c>
      <c r="C33" s="8" t="s">
        <v>8</v>
      </c>
      <c r="D33" s="8" t="s">
        <v>9</v>
      </c>
      <c r="E33" s="13" t="s">
        <v>10</v>
      </c>
    </row>
    <row r="34" spans="1:5" ht="50.15" customHeight="1" thickBot="1" x14ac:dyDescent="0.4">
      <c r="A34" s="35">
        <v>1</v>
      </c>
      <c r="B34" s="28" t="s">
        <v>36</v>
      </c>
      <c r="C34" s="144"/>
      <c r="D34" s="18">
        <f>IF(C34="Fully met", 2, IF(C34="Partially met",1, 0))</f>
        <v>0</v>
      </c>
      <c r="E34" s="137"/>
    </row>
    <row r="35" spans="1:5" ht="145.5" thickBot="1" x14ac:dyDescent="0.4">
      <c r="A35" s="35">
        <v>2</v>
      </c>
      <c r="B35" s="29" t="s">
        <v>37</v>
      </c>
      <c r="C35" s="144"/>
      <c r="D35" s="41">
        <f t="shared" ref="D35:D36" si="3">IF(C35="Fully met", 2, IF(C35="Partially met",1, 0))</f>
        <v>0</v>
      </c>
      <c r="E35" s="137"/>
    </row>
    <row r="36" spans="1:5" ht="116.5" thickBot="1" x14ac:dyDescent="0.4">
      <c r="A36" s="35">
        <v>3</v>
      </c>
      <c r="B36" s="29" t="s">
        <v>221</v>
      </c>
      <c r="C36" s="144"/>
      <c r="D36" s="18">
        <f t="shared" si="3"/>
        <v>0</v>
      </c>
      <c r="E36" s="137"/>
    </row>
    <row r="37" spans="1:5" ht="30" customHeight="1" thickBot="1" x14ac:dyDescent="0.4">
      <c r="A37" s="22"/>
      <c r="B37" s="23"/>
      <c r="C37" s="26" t="s">
        <v>38</v>
      </c>
      <c r="D37" s="25">
        <f>SUM(D34:D36)</f>
        <v>0</v>
      </c>
      <c r="E37" s="42" t="s">
        <v>19</v>
      </c>
    </row>
    <row r="38" spans="1:5" ht="15" thickBot="1" x14ac:dyDescent="0.4"/>
    <row r="39" spans="1:5" ht="16" thickBot="1" x14ac:dyDescent="0.4">
      <c r="A39" s="40"/>
      <c r="B39" s="49" t="s">
        <v>39</v>
      </c>
      <c r="C39" s="50"/>
      <c r="D39" s="50"/>
      <c r="E39" s="39"/>
    </row>
    <row r="40" spans="1:5" ht="15" thickBot="1" x14ac:dyDescent="0.4">
      <c r="A40" s="40"/>
      <c r="B40" s="51" t="s">
        <v>40</v>
      </c>
      <c r="C40" s="50"/>
      <c r="D40" s="50"/>
      <c r="E40" s="39"/>
    </row>
    <row r="41" spans="1:5" ht="15" thickBot="1" x14ac:dyDescent="0.4">
      <c r="A41" s="53"/>
      <c r="B41" s="11" t="s">
        <v>41</v>
      </c>
      <c r="C41" s="54"/>
      <c r="D41" s="54"/>
      <c r="E41" s="12"/>
    </row>
    <row r="42" spans="1:5" ht="15" thickBot="1" x14ac:dyDescent="0.4">
      <c r="A42" s="53"/>
      <c r="B42" s="11"/>
      <c r="C42" s="57" t="s">
        <v>42</v>
      </c>
      <c r="D42" s="156"/>
      <c r="E42" s="12"/>
    </row>
    <row r="43" spans="1:5" ht="15" thickBot="1" x14ac:dyDescent="0.4">
      <c r="A43" s="53"/>
      <c r="B43" s="56" t="s">
        <v>43</v>
      </c>
      <c r="C43" s="58">
        <f>SUM(D7+D18+D26+D31+D37)</f>
        <v>0</v>
      </c>
      <c r="D43" s="156"/>
      <c r="E43" s="12"/>
    </row>
    <row r="44" spans="1:5" s="64" customFormat="1" ht="16" thickBot="1" x14ac:dyDescent="0.4">
      <c r="A44" s="59"/>
      <c r="B44" s="60"/>
      <c r="C44" s="61" t="s">
        <v>13</v>
      </c>
      <c r="D44" s="157"/>
      <c r="E44" s="63"/>
    </row>
  </sheetData>
  <sheetProtection algorithmName="SHA-512" hashValue="FeqPNaXKLmwgLa7+AMb2dKjJIYsywgN7/GU0L4RabR8+GGfnqu0A09AvJ0u9vxACoWh7Jnk6CBMaZ8j3y6jUMg==" saltValue="olULLmYl7pquTTqj7ctWYA==" spinCount="100000" sheet="1" formatCells="0" formatColumns="0" formatRows="0"/>
  <dataValidations count="5">
    <dataValidation type="list" allowBlank="1" showInputMessage="1" showErrorMessage="1" sqref="C4:C6 C10:C12 C29" xr:uid="{4F950351-529F-48EA-933C-90D123B033B9}">
      <formula1>"Met, Not met"</formula1>
    </dataValidation>
    <dataValidation type="list" allowBlank="1" showInputMessage="1" showErrorMessage="1" sqref="C13:C17 C30 C34:C36" xr:uid="{E08A1AC5-AE78-43AD-A1FB-D9C9F59225E8}">
      <formula1>"Fully met, Partially met, Not met"</formula1>
    </dataValidation>
    <dataValidation type="list" allowBlank="1" showInputMessage="1" showErrorMessage="1" sqref="D42" xr:uid="{4AE3F18F-DED4-488D-9BC2-46369229E1B2}">
      <formula1>"YES (required to move to Phase 2), NO (does not move to Phase 2)"</formula1>
    </dataValidation>
    <dataValidation type="list" allowBlank="1" showInputMessage="1" showErrorMessage="1" sqref="D43" xr:uid="{A761695D-888D-4D63-AF26-43E2F4CA81AB}">
      <formula1>"32-42 points , 0-31 points "</formula1>
    </dataValidation>
    <dataValidation type="list" allowBlank="1" showInputMessage="1" showErrorMessage="1" sqref="D44" xr:uid="{5A5D98C8-DAFC-46D5-9881-1CD7CF05E722}">
      <formula1>"Program moves to Phase 2, Program does not move to Phase 2"</formula1>
    </dataValidation>
  </dataValidations>
  <pageMargins left="0.25" right="0.25" top="0.75" bottom="0.75" header="0.3" footer="0.3"/>
  <pageSetup orientation="landscape" horizontalDpi="4294967293" verticalDpi="4294967293" r:id="rId1"/>
  <headerFooter>
    <oddFooter>&amp;LApril 2020&amp;CProfessional Development Review</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D1C67E-5B47-49AF-A9D9-0BE466CEA4D7}">
  <dimension ref="A1:F133"/>
  <sheetViews>
    <sheetView zoomScaleNormal="100" workbookViewId="0"/>
  </sheetViews>
  <sheetFormatPr defaultRowHeight="14.5" x14ac:dyDescent="0.35"/>
  <cols>
    <col min="1" max="1" width="5.54296875" style="6" customWidth="1"/>
    <col min="2" max="2" width="50.54296875" customWidth="1"/>
    <col min="3" max="4" width="15.54296875" style="18" customWidth="1"/>
    <col min="5" max="5" width="40.54296875" style="18" customWidth="1"/>
    <col min="6" max="6" width="8.7265625" customWidth="1"/>
  </cols>
  <sheetData>
    <row r="1" spans="1:5" ht="18.5" x14ac:dyDescent="0.45">
      <c r="A1" s="21" t="s">
        <v>166</v>
      </c>
    </row>
    <row r="2" spans="1:5" ht="15" thickBot="1" x14ac:dyDescent="0.4"/>
    <row r="3" spans="1:5" ht="50.15" customHeight="1" thickBot="1" x14ac:dyDescent="0.4">
      <c r="A3" s="15"/>
      <c r="B3" s="14" t="s">
        <v>228</v>
      </c>
      <c r="C3" s="8" t="s">
        <v>8</v>
      </c>
      <c r="D3" s="8" t="s">
        <v>9</v>
      </c>
      <c r="E3" s="8" t="s">
        <v>10</v>
      </c>
    </row>
    <row r="4" spans="1:5" ht="80.150000000000006" customHeight="1" thickBot="1" x14ac:dyDescent="0.4">
      <c r="A4" s="31">
        <v>1</v>
      </c>
      <c r="B4" s="32" t="s">
        <v>44</v>
      </c>
      <c r="C4" s="141"/>
      <c r="D4" s="72">
        <f>IF(C4="Fully met", 2, IF(C4="Partially met",1, 0))</f>
        <v>0</v>
      </c>
      <c r="E4" s="137"/>
    </row>
    <row r="5" spans="1:5" ht="50.15" customHeight="1" thickBot="1" x14ac:dyDescent="0.4">
      <c r="A5" s="35">
        <v>2</v>
      </c>
      <c r="B5" s="28" t="s">
        <v>45</v>
      </c>
      <c r="C5" s="141"/>
      <c r="D5" s="72">
        <f t="shared" ref="D5:D8" si="0">IF(C5="Fully met", 2, IF(C5="Partially met",1, 0))</f>
        <v>0</v>
      </c>
      <c r="E5" s="137"/>
    </row>
    <row r="6" spans="1:5" ht="50.15" customHeight="1" thickBot="1" x14ac:dyDescent="0.4">
      <c r="A6" s="75">
        <v>3</v>
      </c>
      <c r="B6" s="28" t="s">
        <v>46</v>
      </c>
      <c r="C6" s="141"/>
      <c r="D6" s="72">
        <f t="shared" si="0"/>
        <v>0</v>
      </c>
      <c r="E6" s="137"/>
    </row>
    <row r="7" spans="1:5" ht="50.15" customHeight="1" thickBot="1" x14ac:dyDescent="0.4">
      <c r="A7" s="75">
        <v>4</v>
      </c>
      <c r="B7" s="28" t="s">
        <v>47</v>
      </c>
      <c r="C7" s="141"/>
      <c r="D7" s="72">
        <f t="shared" si="0"/>
        <v>0</v>
      </c>
      <c r="E7" s="137"/>
    </row>
    <row r="8" spans="1:5" ht="50.15" customHeight="1" thickBot="1" x14ac:dyDescent="0.4">
      <c r="A8" s="35">
        <v>5</v>
      </c>
      <c r="B8" s="28" t="s">
        <v>48</v>
      </c>
      <c r="C8" s="141"/>
      <c r="D8" s="72">
        <f t="shared" si="0"/>
        <v>0</v>
      </c>
      <c r="E8" s="137"/>
    </row>
    <row r="9" spans="1:5" ht="39.5" thickTop="1" x14ac:dyDescent="0.35">
      <c r="A9" s="65"/>
      <c r="B9" s="66" t="s">
        <v>49</v>
      </c>
      <c r="C9" s="116" t="s">
        <v>50</v>
      </c>
      <c r="D9" s="73">
        <f>SUM(D4:D8)</f>
        <v>0</v>
      </c>
      <c r="E9" s="142" t="s">
        <v>51</v>
      </c>
    </row>
    <row r="10" spans="1:5" ht="20.149999999999999" customHeight="1" thickBot="1" x14ac:dyDescent="0.4">
      <c r="A10" s="70"/>
      <c r="B10" s="69"/>
      <c r="C10" s="163"/>
      <c r="D10" s="74" t="s">
        <v>30</v>
      </c>
      <c r="E10" s="143"/>
    </row>
    <row r="11" spans="1:5" x14ac:dyDescent="0.35">
      <c r="A11" s="52"/>
      <c r="C11" s="6"/>
      <c r="D11"/>
      <c r="E11"/>
    </row>
    <row r="12" spans="1:5" ht="15" thickBot="1" x14ac:dyDescent="0.4">
      <c r="A12" s="52"/>
      <c r="C12" s="6"/>
      <c r="D12"/>
      <c r="E12"/>
    </row>
    <row r="13" spans="1:5" ht="100" customHeight="1" thickBot="1" x14ac:dyDescent="0.4">
      <c r="A13" s="15"/>
      <c r="B13" s="14" t="s">
        <v>52</v>
      </c>
      <c r="C13" s="8" t="s">
        <v>8</v>
      </c>
      <c r="D13" s="8" t="s">
        <v>9</v>
      </c>
      <c r="E13" s="8" t="s">
        <v>10</v>
      </c>
    </row>
    <row r="14" spans="1:5" ht="80.150000000000006" customHeight="1" thickBot="1" x14ac:dyDescent="0.4">
      <c r="A14" s="35">
        <v>1</v>
      </c>
      <c r="B14" s="28" t="s">
        <v>53</v>
      </c>
      <c r="C14" s="144"/>
      <c r="D14" s="41">
        <f>IF(C14="Fully met", 2, IF(C14="Partially met",1, 0))</f>
        <v>0</v>
      </c>
      <c r="E14" s="137"/>
    </row>
    <row r="15" spans="1:5" ht="50.15" customHeight="1" thickBot="1" x14ac:dyDescent="0.4">
      <c r="A15" s="35">
        <v>2</v>
      </c>
      <c r="B15" s="28" t="s">
        <v>54</v>
      </c>
      <c r="C15" s="144"/>
      <c r="D15" s="41">
        <f t="shared" ref="D15:D21" si="1">IF(C15="Fully met", 2, IF(C15="Partially met",1, 0))</f>
        <v>0</v>
      </c>
      <c r="E15" s="137"/>
    </row>
    <row r="16" spans="1:5" ht="50.15" customHeight="1" thickBot="1" x14ac:dyDescent="0.4">
      <c r="A16" s="35">
        <v>3</v>
      </c>
      <c r="B16" s="28" t="s">
        <v>55</v>
      </c>
      <c r="C16" s="144"/>
      <c r="D16" s="41">
        <f t="shared" si="1"/>
        <v>0</v>
      </c>
      <c r="E16" s="137"/>
    </row>
    <row r="17" spans="1:6" ht="50.15" customHeight="1" thickBot="1" x14ac:dyDescent="0.4">
      <c r="A17" s="35">
        <v>4</v>
      </c>
      <c r="B17" s="32" t="s">
        <v>56</v>
      </c>
      <c r="C17" s="144"/>
      <c r="D17" s="41">
        <f t="shared" si="1"/>
        <v>0</v>
      </c>
      <c r="E17" s="137"/>
    </row>
    <row r="18" spans="1:6" ht="50.15" customHeight="1" thickBot="1" x14ac:dyDescent="0.4">
      <c r="A18" s="35">
        <v>5</v>
      </c>
      <c r="B18" s="28" t="s">
        <v>57</v>
      </c>
      <c r="C18" s="144"/>
      <c r="D18" s="41">
        <f t="shared" si="1"/>
        <v>0</v>
      </c>
      <c r="E18" s="137"/>
    </row>
    <row r="19" spans="1:6" ht="50.15" customHeight="1" thickBot="1" x14ac:dyDescent="0.4">
      <c r="A19" s="35">
        <v>6</v>
      </c>
      <c r="B19" s="28" t="s">
        <v>58</v>
      </c>
      <c r="C19" s="144"/>
      <c r="D19" s="41">
        <f t="shared" si="1"/>
        <v>0</v>
      </c>
      <c r="E19" s="137"/>
    </row>
    <row r="20" spans="1:6" ht="50.15" customHeight="1" thickBot="1" x14ac:dyDescent="0.4">
      <c r="A20" s="35">
        <v>7</v>
      </c>
      <c r="B20" s="28" t="s">
        <v>59</v>
      </c>
      <c r="C20" s="144"/>
      <c r="D20" s="41">
        <f t="shared" si="1"/>
        <v>0</v>
      </c>
      <c r="E20" s="137"/>
    </row>
    <row r="21" spans="1:6" ht="100" customHeight="1" thickBot="1" x14ac:dyDescent="0.4">
      <c r="A21" s="35">
        <v>8</v>
      </c>
      <c r="B21" s="28" t="s">
        <v>60</v>
      </c>
      <c r="C21" s="144"/>
      <c r="D21" s="76">
        <f t="shared" si="1"/>
        <v>0</v>
      </c>
      <c r="E21" s="137"/>
    </row>
    <row r="22" spans="1:6" ht="39.5" thickTop="1" x14ac:dyDescent="0.35">
      <c r="A22" s="67"/>
      <c r="B22" s="66" t="s">
        <v>61</v>
      </c>
      <c r="C22" s="116" t="s">
        <v>62</v>
      </c>
      <c r="D22" s="73">
        <f>SUM(D14:D21)</f>
        <v>0</v>
      </c>
      <c r="E22" s="142" t="s">
        <v>51</v>
      </c>
    </row>
    <row r="23" spans="1:6" ht="20.149999999999999" customHeight="1" thickBot="1" x14ac:dyDescent="0.4">
      <c r="A23" s="71"/>
      <c r="B23" s="69"/>
      <c r="C23" s="74"/>
      <c r="D23" s="74" t="s">
        <v>28</v>
      </c>
      <c r="E23" s="143"/>
    </row>
    <row r="24" spans="1:6" ht="15.5" thickTop="1" thickBot="1" x14ac:dyDescent="0.4"/>
    <row r="25" spans="1:6" ht="50.15" customHeight="1" thickBot="1" x14ac:dyDescent="0.4">
      <c r="A25" s="7"/>
      <c r="B25" s="14" t="s">
        <v>63</v>
      </c>
      <c r="C25" s="8" t="s">
        <v>8</v>
      </c>
      <c r="D25" s="8" t="s">
        <v>9</v>
      </c>
      <c r="E25" s="8" t="s">
        <v>10</v>
      </c>
      <c r="F25" s="18"/>
    </row>
    <row r="26" spans="1:6" ht="50.15" customHeight="1" thickBot="1" x14ac:dyDescent="0.4">
      <c r="A26" s="35">
        <v>1</v>
      </c>
      <c r="B26" s="32" t="s">
        <v>64</v>
      </c>
      <c r="C26" s="144"/>
      <c r="D26" s="35">
        <f>IF(C26="Fully met", 2, IF(C26="Partially met",1, 0))</f>
        <v>0</v>
      </c>
      <c r="E26" s="137"/>
      <c r="F26" s="18"/>
    </row>
    <row r="27" spans="1:6" ht="50.15" customHeight="1" thickBot="1" x14ac:dyDescent="0.4">
      <c r="A27" s="35">
        <v>2</v>
      </c>
      <c r="B27" s="32" t="s">
        <v>65</v>
      </c>
      <c r="C27" s="144"/>
      <c r="D27" s="35">
        <f t="shared" ref="D27:D35" si="2">IF(C27="Fully met", 2, IF(C27="Partially met",1, 0))</f>
        <v>0</v>
      </c>
      <c r="E27" s="137"/>
      <c r="F27" s="18"/>
    </row>
    <row r="28" spans="1:6" ht="50.15" customHeight="1" thickBot="1" x14ac:dyDescent="0.4">
      <c r="A28" s="35">
        <v>3</v>
      </c>
      <c r="B28" s="32" t="s">
        <v>66</v>
      </c>
      <c r="C28" s="144"/>
      <c r="D28" s="35">
        <f t="shared" si="2"/>
        <v>0</v>
      </c>
      <c r="E28" s="137"/>
      <c r="F28" s="18"/>
    </row>
    <row r="29" spans="1:6" ht="80.150000000000006" customHeight="1" thickBot="1" x14ac:dyDescent="0.4">
      <c r="A29" s="35">
        <v>4</v>
      </c>
      <c r="B29" s="32" t="s">
        <v>67</v>
      </c>
      <c r="C29" s="144"/>
      <c r="D29" s="35">
        <f t="shared" si="2"/>
        <v>0</v>
      </c>
      <c r="E29" s="137"/>
      <c r="F29" s="18"/>
    </row>
    <row r="30" spans="1:6" ht="50.15" customHeight="1" thickBot="1" x14ac:dyDescent="0.4">
      <c r="A30" s="35">
        <v>5</v>
      </c>
      <c r="B30" s="32" t="s">
        <v>68</v>
      </c>
      <c r="C30" s="144"/>
      <c r="D30" s="35">
        <f t="shared" si="2"/>
        <v>0</v>
      </c>
      <c r="E30" s="137"/>
      <c r="F30" s="18"/>
    </row>
    <row r="31" spans="1:6" ht="80.150000000000006" customHeight="1" thickBot="1" x14ac:dyDescent="0.4">
      <c r="A31" s="35">
        <v>6</v>
      </c>
      <c r="B31" s="32" t="s">
        <v>69</v>
      </c>
      <c r="C31" s="144"/>
      <c r="D31" s="35">
        <f t="shared" si="2"/>
        <v>0</v>
      </c>
      <c r="E31" s="137"/>
      <c r="F31" s="18"/>
    </row>
    <row r="32" spans="1:6" ht="102" thickBot="1" x14ac:dyDescent="0.4">
      <c r="A32" s="35">
        <v>7</v>
      </c>
      <c r="B32" s="33" t="s">
        <v>70</v>
      </c>
      <c r="C32" s="144"/>
      <c r="D32" s="35">
        <f t="shared" si="2"/>
        <v>0</v>
      </c>
      <c r="E32" s="137"/>
      <c r="F32" s="18"/>
    </row>
    <row r="33" spans="1:6" ht="80.150000000000006" customHeight="1" thickBot="1" x14ac:dyDescent="0.4">
      <c r="A33" s="35">
        <v>8</v>
      </c>
      <c r="B33" s="32" t="s">
        <v>71</v>
      </c>
      <c r="C33" s="144"/>
      <c r="D33" s="35">
        <f t="shared" si="2"/>
        <v>0</v>
      </c>
      <c r="E33" s="137"/>
      <c r="F33" s="18"/>
    </row>
    <row r="34" spans="1:6" ht="131" thickBot="1" x14ac:dyDescent="0.4">
      <c r="A34" s="35">
        <v>9</v>
      </c>
      <c r="B34" s="101" t="s">
        <v>72</v>
      </c>
      <c r="C34" s="144"/>
      <c r="D34" s="35">
        <f t="shared" si="2"/>
        <v>0</v>
      </c>
      <c r="E34" s="137"/>
      <c r="F34" s="18"/>
    </row>
    <row r="35" spans="1:6" ht="50.15" customHeight="1" thickBot="1" x14ac:dyDescent="0.4">
      <c r="A35" s="35">
        <v>10</v>
      </c>
      <c r="B35" s="28" t="s">
        <v>73</v>
      </c>
      <c r="C35" s="144"/>
      <c r="D35" s="35">
        <f t="shared" si="2"/>
        <v>0</v>
      </c>
      <c r="E35" s="137"/>
      <c r="F35" s="18"/>
    </row>
    <row r="36" spans="1:6" ht="39.5" thickTop="1" x14ac:dyDescent="0.35">
      <c r="A36" s="67"/>
      <c r="B36" s="68" t="s">
        <v>74</v>
      </c>
      <c r="C36" s="116" t="s">
        <v>75</v>
      </c>
      <c r="D36" s="73">
        <f>SUM(D26:D35)</f>
        <v>0</v>
      </c>
      <c r="E36" s="142" t="s">
        <v>51</v>
      </c>
      <c r="F36" s="18"/>
    </row>
    <row r="37" spans="1:6" ht="20.149999999999999" customHeight="1" thickBot="1" x14ac:dyDescent="0.4">
      <c r="A37" s="71"/>
      <c r="B37" s="69"/>
      <c r="C37" s="163"/>
      <c r="D37" s="74" t="s">
        <v>76</v>
      </c>
      <c r="E37" s="143"/>
      <c r="F37" s="18"/>
    </row>
    <row r="38" spans="1:6" ht="15" thickTop="1" x14ac:dyDescent="0.35">
      <c r="A38" s="52"/>
      <c r="C38" s="6"/>
      <c r="D38"/>
      <c r="E38"/>
      <c r="F38" s="18"/>
    </row>
    <row r="39" spans="1:6" ht="15" thickBot="1" x14ac:dyDescent="0.4">
      <c r="A39" s="52"/>
      <c r="C39" s="6"/>
      <c r="D39"/>
      <c r="E39"/>
      <c r="F39" s="18"/>
    </row>
    <row r="40" spans="1:6" ht="80.150000000000006" customHeight="1" thickBot="1" x14ac:dyDescent="0.4">
      <c r="A40" s="7"/>
      <c r="B40" s="14" t="s">
        <v>77</v>
      </c>
      <c r="C40" s="8" t="s">
        <v>8</v>
      </c>
      <c r="D40" s="8" t="s">
        <v>9</v>
      </c>
      <c r="E40" s="8" t="s">
        <v>10</v>
      </c>
      <c r="F40" s="18"/>
    </row>
    <row r="41" spans="1:6" ht="50.15" customHeight="1" thickBot="1" x14ac:dyDescent="0.4">
      <c r="A41" s="35">
        <v>1</v>
      </c>
      <c r="B41" s="28" t="s">
        <v>78</v>
      </c>
      <c r="C41" s="144"/>
      <c r="D41" s="18">
        <f>IF(C41="Fully met", 2, IF(C41="Partially met",1, 0))</f>
        <v>0</v>
      </c>
      <c r="E41" s="137"/>
      <c r="F41" s="18"/>
    </row>
    <row r="42" spans="1:6" ht="50.15" customHeight="1" thickBot="1" x14ac:dyDescent="0.4">
      <c r="A42" s="35">
        <v>2</v>
      </c>
      <c r="B42" s="28" t="s">
        <v>79</v>
      </c>
      <c r="C42" s="144"/>
      <c r="D42" s="41">
        <f t="shared" ref="D42:D46" si="3">IF(C42="Fully met", 2, IF(C42="Partially met",1, 0))</f>
        <v>0</v>
      </c>
      <c r="E42" s="137"/>
      <c r="F42" s="18"/>
    </row>
    <row r="43" spans="1:6" ht="50.15" customHeight="1" thickBot="1" x14ac:dyDescent="0.4">
      <c r="A43" s="35">
        <v>3</v>
      </c>
      <c r="B43" s="28" t="s">
        <v>80</v>
      </c>
      <c r="C43" s="144"/>
      <c r="D43" s="41">
        <f t="shared" si="3"/>
        <v>0</v>
      </c>
      <c r="E43" s="137"/>
      <c r="F43" s="18"/>
    </row>
    <row r="44" spans="1:6" ht="50.15" customHeight="1" thickBot="1" x14ac:dyDescent="0.4">
      <c r="A44" s="35">
        <v>4</v>
      </c>
      <c r="B44" s="28" t="s">
        <v>81</v>
      </c>
      <c r="C44" s="144"/>
      <c r="D44" s="41">
        <f t="shared" si="3"/>
        <v>0</v>
      </c>
      <c r="E44" s="137"/>
      <c r="F44" s="18"/>
    </row>
    <row r="45" spans="1:6" ht="50.15" customHeight="1" thickBot="1" x14ac:dyDescent="0.4">
      <c r="A45" s="35">
        <v>5</v>
      </c>
      <c r="B45" s="28" t="s">
        <v>82</v>
      </c>
      <c r="C45" s="144"/>
      <c r="D45" s="41">
        <f t="shared" si="3"/>
        <v>0</v>
      </c>
      <c r="E45" s="137"/>
      <c r="F45" s="18"/>
    </row>
    <row r="46" spans="1:6" ht="50.15" customHeight="1" thickBot="1" x14ac:dyDescent="0.4">
      <c r="A46" s="31">
        <v>6</v>
      </c>
      <c r="B46" s="28" t="s">
        <v>83</v>
      </c>
      <c r="C46" s="144"/>
      <c r="D46" s="41">
        <f t="shared" si="3"/>
        <v>0</v>
      </c>
      <c r="E46" s="137"/>
      <c r="F46" s="18"/>
    </row>
    <row r="47" spans="1:6" ht="14.5" customHeight="1" x14ac:dyDescent="0.35">
      <c r="A47" s="89" t="s">
        <v>84</v>
      </c>
      <c r="B47" s="85"/>
      <c r="C47" s="164"/>
      <c r="D47" s="85"/>
      <c r="E47" s="86"/>
      <c r="F47" s="18"/>
    </row>
    <row r="48" spans="1:6" ht="15" customHeight="1" thickBot="1" x14ac:dyDescent="0.4">
      <c r="A48" s="90" t="s">
        <v>85</v>
      </c>
      <c r="B48" s="87"/>
      <c r="C48" s="165"/>
      <c r="D48" s="87"/>
      <c r="E48" s="88"/>
      <c r="F48" s="18"/>
    </row>
    <row r="49" spans="1:6" ht="50.15" customHeight="1" thickBot="1" x14ac:dyDescent="0.4">
      <c r="A49" s="35">
        <v>7</v>
      </c>
      <c r="B49" s="28" t="s">
        <v>86</v>
      </c>
      <c r="C49" s="144"/>
      <c r="D49" s="35">
        <f>IF(C49="Fully met", 2, IF(C49="Partially met",1, 0))</f>
        <v>0</v>
      </c>
      <c r="E49" s="137"/>
      <c r="F49" s="18"/>
    </row>
    <row r="50" spans="1:6" ht="39.5" thickTop="1" x14ac:dyDescent="0.35">
      <c r="A50" s="67"/>
      <c r="B50" s="68" t="s">
        <v>87</v>
      </c>
      <c r="C50" s="116" t="s">
        <v>88</v>
      </c>
      <c r="D50" s="73">
        <f>SUM(D41:D46,D49)</f>
        <v>0</v>
      </c>
      <c r="E50" s="142" t="s">
        <v>51</v>
      </c>
      <c r="F50" s="18"/>
    </row>
    <row r="51" spans="1:6" ht="20.149999999999999" customHeight="1" thickBot="1" x14ac:dyDescent="0.4">
      <c r="A51" s="71"/>
      <c r="B51" s="69"/>
      <c r="C51" s="163"/>
      <c r="D51" s="74" t="s">
        <v>89</v>
      </c>
      <c r="E51" s="143"/>
      <c r="F51" s="18"/>
    </row>
    <row r="52" spans="1:6" ht="15" thickTop="1" x14ac:dyDescent="0.35">
      <c r="A52" s="52"/>
      <c r="C52" s="6"/>
      <c r="D52"/>
      <c r="E52"/>
      <c r="F52" s="18"/>
    </row>
    <row r="53" spans="1:6" ht="15" thickBot="1" x14ac:dyDescent="0.4">
      <c r="A53" s="52"/>
      <c r="C53" s="6"/>
      <c r="D53"/>
      <c r="E53"/>
      <c r="F53" s="18"/>
    </row>
    <row r="54" spans="1:6" ht="80.150000000000006" customHeight="1" thickBot="1" x14ac:dyDescent="0.4">
      <c r="A54" s="7"/>
      <c r="B54" s="14" t="s">
        <v>90</v>
      </c>
      <c r="C54" s="8" t="s">
        <v>8</v>
      </c>
      <c r="D54" s="8" t="s">
        <v>9</v>
      </c>
      <c r="E54" s="8" t="s">
        <v>10</v>
      </c>
      <c r="F54" s="18"/>
    </row>
    <row r="55" spans="1:6" ht="50.15" customHeight="1" thickBot="1" x14ac:dyDescent="0.4">
      <c r="A55" s="35">
        <v>1</v>
      </c>
      <c r="B55" s="32" t="s">
        <v>91</v>
      </c>
      <c r="C55" s="166"/>
      <c r="D55" s="31">
        <f>IF(C55="Fully met", 2, IF(C55="Partially met",1, 0))</f>
        <v>0</v>
      </c>
      <c r="E55" s="145"/>
      <c r="F55" s="18"/>
    </row>
    <row r="56" spans="1:6" ht="50.15" customHeight="1" thickBot="1" x14ac:dyDescent="0.4">
      <c r="A56" s="35">
        <v>2</v>
      </c>
      <c r="B56" s="28" t="s">
        <v>92</v>
      </c>
      <c r="C56" s="144"/>
      <c r="D56" s="31">
        <f t="shared" ref="D56:D59" si="4">IF(C56="Fully met", 2, IF(C56="Partially met",1, 0))</f>
        <v>0</v>
      </c>
      <c r="E56" s="137"/>
      <c r="F56" s="18"/>
    </row>
    <row r="57" spans="1:6" ht="50.15" customHeight="1" thickBot="1" x14ac:dyDescent="0.4">
      <c r="A57" s="35">
        <v>3</v>
      </c>
      <c r="B57" s="28" t="s">
        <v>93</v>
      </c>
      <c r="C57" s="144"/>
      <c r="D57" s="31">
        <f t="shared" si="4"/>
        <v>0</v>
      </c>
      <c r="E57" s="137"/>
      <c r="F57" s="18"/>
    </row>
    <row r="58" spans="1:6" ht="50.15" customHeight="1" thickBot="1" x14ac:dyDescent="0.4">
      <c r="A58" s="35">
        <v>4</v>
      </c>
      <c r="B58" s="28" t="s">
        <v>94</v>
      </c>
      <c r="C58" s="144"/>
      <c r="D58" s="31">
        <f t="shared" si="4"/>
        <v>0</v>
      </c>
      <c r="E58" s="137"/>
      <c r="F58" s="18"/>
    </row>
    <row r="59" spans="1:6" ht="50.15" customHeight="1" thickBot="1" x14ac:dyDescent="0.4">
      <c r="A59" s="35">
        <v>5</v>
      </c>
      <c r="B59" s="28" t="s">
        <v>95</v>
      </c>
      <c r="C59" s="144"/>
      <c r="D59" s="31">
        <f t="shared" si="4"/>
        <v>0</v>
      </c>
      <c r="E59" s="137"/>
      <c r="F59" s="18"/>
    </row>
    <row r="60" spans="1:6" ht="14.5" customHeight="1" x14ac:dyDescent="0.35">
      <c r="A60" s="91" t="s">
        <v>96</v>
      </c>
      <c r="B60" s="100"/>
      <c r="C60" s="167"/>
      <c r="D60" s="92"/>
      <c r="E60" s="93"/>
      <c r="F60" s="18"/>
    </row>
    <row r="61" spans="1:6" ht="15" customHeight="1" thickBot="1" x14ac:dyDescent="0.4">
      <c r="A61" s="97" t="s">
        <v>85</v>
      </c>
      <c r="B61" s="98"/>
      <c r="C61" s="168"/>
      <c r="D61" s="98"/>
      <c r="E61" s="99"/>
      <c r="F61" s="18"/>
    </row>
    <row r="62" spans="1:6" ht="50.15" customHeight="1" thickBot="1" x14ac:dyDescent="0.4">
      <c r="A62" s="35">
        <v>6</v>
      </c>
      <c r="B62" s="28" t="s">
        <v>97</v>
      </c>
      <c r="C62" s="144"/>
      <c r="D62" s="35">
        <f>IF(C62="Fully met", 2, IF(C62="Partially met",1, 0))</f>
        <v>0</v>
      </c>
      <c r="E62" s="137"/>
      <c r="F62" s="18"/>
    </row>
    <row r="63" spans="1:6" ht="50.15" customHeight="1" thickBot="1" x14ac:dyDescent="0.4">
      <c r="A63" s="35">
        <v>7</v>
      </c>
      <c r="B63" s="28" t="s">
        <v>98</v>
      </c>
      <c r="C63" s="144"/>
      <c r="D63" s="35">
        <f t="shared" ref="D63:D64" si="5">IF(C63="Fully met", 2, IF(C63="Partially met",1, 0))</f>
        <v>0</v>
      </c>
      <c r="E63" s="137"/>
      <c r="F63" s="18"/>
    </row>
    <row r="64" spans="1:6" ht="73" thickBot="1" x14ac:dyDescent="0.4">
      <c r="A64" s="35">
        <v>8</v>
      </c>
      <c r="B64" s="101" t="s">
        <v>99</v>
      </c>
      <c r="C64" s="144"/>
      <c r="D64" s="35">
        <f t="shared" si="5"/>
        <v>0</v>
      </c>
      <c r="E64" s="137"/>
      <c r="F64" s="18"/>
    </row>
    <row r="65" spans="1:6" ht="39.5" thickTop="1" x14ac:dyDescent="0.35">
      <c r="A65" s="67"/>
      <c r="B65" s="68" t="s">
        <v>100</v>
      </c>
      <c r="C65" s="116" t="s">
        <v>101</v>
      </c>
      <c r="D65" s="73">
        <f>SUM(D55:D59,D62:D64)</f>
        <v>0</v>
      </c>
      <c r="E65" s="142" t="s">
        <v>51</v>
      </c>
      <c r="F65" s="18"/>
    </row>
    <row r="66" spans="1:6" ht="20.149999999999999" customHeight="1" thickBot="1" x14ac:dyDescent="0.4">
      <c r="A66" s="71"/>
      <c r="B66" s="69"/>
      <c r="C66" s="163"/>
      <c r="D66" s="117" t="s">
        <v>28</v>
      </c>
      <c r="E66" s="143"/>
      <c r="F66" s="18"/>
    </row>
    <row r="67" spans="1:6" ht="15.5" thickTop="1" thickBot="1" x14ac:dyDescent="0.4">
      <c r="F67" s="18"/>
    </row>
    <row r="68" spans="1:6" ht="80.150000000000006" customHeight="1" thickBot="1" x14ac:dyDescent="0.4">
      <c r="A68" s="7"/>
      <c r="B68" s="14" t="s">
        <v>102</v>
      </c>
      <c r="C68" s="8" t="s">
        <v>8</v>
      </c>
      <c r="D68" s="8" t="s">
        <v>9</v>
      </c>
      <c r="E68" s="8" t="s">
        <v>10</v>
      </c>
    </row>
    <row r="69" spans="1:6" ht="50.15" customHeight="1" thickBot="1" x14ac:dyDescent="0.4">
      <c r="A69" s="35">
        <v>1</v>
      </c>
      <c r="B69" s="28" t="s">
        <v>103</v>
      </c>
      <c r="C69" s="144"/>
      <c r="D69" s="35">
        <f>IF(C69="Fully met", 2, IF(C69="Partially met",1, 0))</f>
        <v>0</v>
      </c>
      <c r="E69" s="137"/>
    </row>
    <row r="70" spans="1:6" ht="50.15" customHeight="1" thickBot="1" x14ac:dyDescent="0.4">
      <c r="A70" s="35">
        <v>2</v>
      </c>
      <c r="B70" s="28" t="s">
        <v>104</v>
      </c>
      <c r="C70" s="144"/>
      <c r="D70" s="35">
        <f t="shared" ref="D70:D76" si="6">IF(C70="Fully met", 2, IF(C70="Partially met",1, 0))</f>
        <v>0</v>
      </c>
      <c r="E70" s="137"/>
    </row>
    <row r="71" spans="1:6" ht="58.5" thickBot="1" x14ac:dyDescent="0.4">
      <c r="A71" s="35">
        <v>3</v>
      </c>
      <c r="B71" s="29" t="s">
        <v>105</v>
      </c>
      <c r="C71" s="144"/>
      <c r="D71" s="35">
        <f t="shared" si="6"/>
        <v>0</v>
      </c>
      <c r="E71" s="137"/>
    </row>
    <row r="72" spans="1:6" ht="50.15" customHeight="1" thickBot="1" x14ac:dyDescent="0.4">
      <c r="A72" s="35">
        <v>4</v>
      </c>
      <c r="B72" s="28" t="s">
        <v>106</v>
      </c>
      <c r="C72" s="144"/>
      <c r="D72" s="35">
        <f t="shared" si="6"/>
        <v>0</v>
      </c>
      <c r="E72" s="137"/>
    </row>
    <row r="73" spans="1:6" ht="50.15" customHeight="1" thickBot="1" x14ac:dyDescent="0.4">
      <c r="A73" s="35">
        <v>5</v>
      </c>
      <c r="B73" s="28" t="s">
        <v>107</v>
      </c>
      <c r="C73" s="144"/>
      <c r="D73" s="35">
        <f t="shared" si="6"/>
        <v>0</v>
      </c>
      <c r="E73" s="137"/>
    </row>
    <row r="74" spans="1:6" ht="50.15" customHeight="1" thickBot="1" x14ac:dyDescent="0.4">
      <c r="A74" s="35">
        <v>6</v>
      </c>
      <c r="B74" s="28" t="s">
        <v>108</v>
      </c>
      <c r="C74" s="144"/>
      <c r="D74" s="35">
        <f t="shared" si="6"/>
        <v>0</v>
      </c>
      <c r="E74" s="137"/>
    </row>
    <row r="75" spans="1:6" ht="50.15" customHeight="1" thickBot="1" x14ac:dyDescent="0.4">
      <c r="A75" s="35">
        <v>7</v>
      </c>
      <c r="B75" s="28" t="s">
        <v>109</v>
      </c>
      <c r="C75" s="144"/>
      <c r="D75" s="35">
        <f t="shared" si="6"/>
        <v>0</v>
      </c>
      <c r="E75" s="137"/>
    </row>
    <row r="76" spans="1:6" ht="50.15" customHeight="1" thickBot="1" x14ac:dyDescent="0.4">
      <c r="A76" s="35">
        <v>8</v>
      </c>
      <c r="B76" s="28" t="s">
        <v>110</v>
      </c>
      <c r="C76" s="144"/>
      <c r="D76" s="35">
        <f t="shared" si="6"/>
        <v>0</v>
      </c>
      <c r="E76" s="137"/>
    </row>
    <row r="77" spans="1:6" ht="39.5" thickTop="1" x14ac:dyDescent="0.35">
      <c r="A77" s="67"/>
      <c r="B77" s="68" t="s">
        <v>111</v>
      </c>
      <c r="C77" s="116" t="s">
        <v>112</v>
      </c>
      <c r="D77" s="73">
        <f>SUM(D69:D76)</f>
        <v>0</v>
      </c>
      <c r="E77" s="142" t="s">
        <v>51</v>
      </c>
    </row>
    <row r="78" spans="1:6" ht="20.149999999999999" customHeight="1" thickBot="1" x14ac:dyDescent="0.4">
      <c r="A78" s="71"/>
      <c r="B78" s="69"/>
      <c r="C78" s="163"/>
      <c r="D78" s="74" t="s">
        <v>28</v>
      </c>
      <c r="E78" s="143"/>
    </row>
    <row r="79" spans="1:6" ht="15" thickTop="1" x14ac:dyDescent="0.35">
      <c r="A79" s="52"/>
      <c r="C79" s="6"/>
      <c r="D79"/>
      <c r="E79"/>
    </row>
    <row r="80" spans="1:6" ht="15" thickBot="1" x14ac:dyDescent="0.4">
      <c r="A80" s="52"/>
      <c r="C80" s="6"/>
      <c r="D80"/>
      <c r="E80"/>
    </row>
    <row r="81" spans="1:5" ht="80.150000000000006" customHeight="1" thickBot="1" x14ac:dyDescent="0.4">
      <c r="A81" s="7"/>
      <c r="B81" s="103" t="s">
        <v>113</v>
      </c>
      <c r="C81" s="8" t="s">
        <v>8</v>
      </c>
      <c r="D81" s="8" t="s">
        <v>9</v>
      </c>
      <c r="E81" s="8" t="s">
        <v>10</v>
      </c>
    </row>
    <row r="82" spans="1:5" ht="50.15" customHeight="1" thickBot="1" x14ac:dyDescent="0.4">
      <c r="A82" s="115">
        <v>1</v>
      </c>
      <c r="B82" s="102" t="s">
        <v>114</v>
      </c>
      <c r="C82" s="144"/>
      <c r="D82" s="35">
        <f>IF(C82="Fully met", 2, IF(C82="Partially met",1, 0))</f>
        <v>0</v>
      </c>
      <c r="E82" s="137"/>
    </row>
    <row r="83" spans="1:5" ht="50.15" customHeight="1" thickBot="1" x14ac:dyDescent="0.4">
      <c r="A83" s="115">
        <v>2</v>
      </c>
      <c r="B83" s="102" t="s">
        <v>115</v>
      </c>
      <c r="C83" s="144"/>
      <c r="D83" s="35">
        <f t="shared" ref="D83:D86" si="7">IF(C83="Fully met", 2, IF(C83="Partially met",1, 0))</f>
        <v>0</v>
      </c>
      <c r="E83" s="137"/>
    </row>
    <row r="84" spans="1:5" ht="50.15" customHeight="1" thickBot="1" x14ac:dyDescent="0.4">
      <c r="A84" s="115">
        <v>3</v>
      </c>
      <c r="B84" s="102" t="s">
        <v>116</v>
      </c>
      <c r="C84" s="144"/>
      <c r="D84" s="35">
        <f t="shared" si="7"/>
        <v>0</v>
      </c>
      <c r="E84" s="137"/>
    </row>
    <row r="85" spans="1:5" ht="50.15" customHeight="1" thickBot="1" x14ac:dyDescent="0.4">
      <c r="A85" s="115">
        <v>4</v>
      </c>
      <c r="B85" s="102" t="s">
        <v>117</v>
      </c>
      <c r="C85" s="144"/>
      <c r="D85" s="35">
        <f t="shared" si="7"/>
        <v>0</v>
      </c>
      <c r="E85" s="137"/>
    </row>
    <row r="86" spans="1:5" ht="50.15" customHeight="1" thickBot="1" x14ac:dyDescent="0.4">
      <c r="A86" s="115">
        <v>5</v>
      </c>
      <c r="B86" s="102" t="s">
        <v>118</v>
      </c>
      <c r="C86" s="144"/>
      <c r="D86" s="35">
        <f t="shared" si="7"/>
        <v>0</v>
      </c>
      <c r="E86" s="137"/>
    </row>
    <row r="87" spans="1:5" ht="14.5" customHeight="1" x14ac:dyDescent="0.35">
      <c r="A87" s="104" t="s">
        <v>119</v>
      </c>
      <c r="B87" s="100"/>
      <c r="C87" s="167"/>
      <c r="D87" s="100"/>
      <c r="E87" s="105"/>
    </row>
    <row r="88" spans="1:5" ht="15" customHeight="1" thickBot="1" x14ac:dyDescent="0.4">
      <c r="A88" s="97" t="s">
        <v>85</v>
      </c>
      <c r="B88" s="98"/>
      <c r="C88" s="168"/>
      <c r="D88" s="98"/>
      <c r="E88" s="99"/>
    </row>
    <row r="89" spans="1:5" ht="50.15" customHeight="1" thickBot="1" x14ac:dyDescent="0.4">
      <c r="A89" s="35">
        <v>6</v>
      </c>
      <c r="B89" s="77" t="s">
        <v>120</v>
      </c>
      <c r="C89" s="144"/>
      <c r="D89" s="18">
        <f>IF(C89="Fully met", 2, IF(C89="Partially met",1, 0))</f>
        <v>0</v>
      </c>
      <c r="E89" s="137"/>
    </row>
    <row r="90" spans="1:5" ht="14.5" customHeight="1" x14ac:dyDescent="0.35">
      <c r="A90" s="91" t="s">
        <v>121</v>
      </c>
      <c r="B90" s="92"/>
      <c r="C90" s="167"/>
      <c r="D90" s="92"/>
      <c r="E90" s="93"/>
    </row>
    <row r="91" spans="1:5" ht="15" customHeight="1" thickBot="1" x14ac:dyDescent="0.4">
      <c r="A91" s="94" t="s">
        <v>85</v>
      </c>
      <c r="B91" s="95"/>
      <c r="C91" s="168"/>
      <c r="D91" s="95"/>
      <c r="E91" s="96"/>
    </row>
    <row r="92" spans="1:5" ht="80.150000000000006" customHeight="1" thickBot="1" x14ac:dyDescent="0.4">
      <c r="A92" s="35">
        <v>7</v>
      </c>
      <c r="B92" s="77" t="s">
        <v>122</v>
      </c>
      <c r="C92" s="144"/>
      <c r="D92" s="35">
        <f>IF(C92="Fully met", 2, IF(C92="Partially met",1, 0))</f>
        <v>0</v>
      </c>
      <c r="E92" s="137"/>
    </row>
    <row r="93" spans="1:5" ht="39.5" thickTop="1" x14ac:dyDescent="0.35">
      <c r="A93" s="67"/>
      <c r="B93" s="106" t="s">
        <v>123</v>
      </c>
      <c r="C93" s="116" t="s">
        <v>124</v>
      </c>
      <c r="D93" s="73">
        <f>SUM(D82:D86,D89,D92)</f>
        <v>0</v>
      </c>
      <c r="E93" s="142" t="s">
        <v>51</v>
      </c>
    </row>
    <row r="94" spans="1:5" ht="20.149999999999999" customHeight="1" thickBot="1" x14ac:dyDescent="0.4">
      <c r="A94" s="71"/>
      <c r="B94" s="107"/>
      <c r="C94" s="169"/>
      <c r="D94" s="74" t="s">
        <v>89</v>
      </c>
      <c r="E94" s="143"/>
    </row>
    <row r="95" spans="1:5" ht="15" thickTop="1" x14ac:dyDescent="0.35">
      <c r="A95" s="52"/>
      <c r="C95" s="6"/>
      <c r="D95"/>
      <c r="E95"/>
    </row>
    <row r="96" spans="1:5" ht="15" thickBot="1" x14ac:dyDescent="0.4">
      <c r="A96" s="52"/>
      <c r="C96" s="6"/>
      <c r="D96"/>
      <c r="E96"/>
    </row>
    <row r="97" spans="1:5" ht="80.150000000000006" customHeight="1" thickBot="1" x14ac:dyDescent="0.4">
      <c r="A97" s="7"/>
      <c r="B97" s="14" t="s">
        <v>125</v>
      </c>
      <c r="C97" s="8" t="s">
        <v>8</v>
      </c>
      <c r="D97" s="8" t="s">
        <v>9</v>
      </c>
      <c r="E97" s="8" t="s">
        <v>10</v>
      </c>
    </row>
    <row r="98" spans="1:5" ht="50.15" customHeight="1" thickBot="1" x14ac:dyDescent="0.4">
      <c r="A98" s="35">
        <v>1</v>
      </c>
      <c r="B98" s="32" t="s">
        <v>126</v>
      </c>
      <c r="C98" s="166"/>
      <c r="D98" s="31">
        <f>IF(C98="Fully met", 2, IF(C98="Partially met",1, 0))</f>
        <v>0</v>
      </c>
      <c r="E98" s="145"/>
    </row>
    <row r="99" spans="1:5" ht="50.15" customHeight="1" thickBot="1" x14ac:dyDescent="0.4">
      <c r="A99" s="35">
        <v>2</v>
      </c>
      <c r="B99" s="32" t="s">
        <v>127</v>
      </c>
      <c r="C99" s="166"/>
      <c r="D99" s="31">
        <f t="shared" ref="D99:D103" si="8">IF(C99="Fully met", 2, IF(C99="Partially met",1, 0))</f>
        <v>0</v>
      </c>
      <c r="E99" s="145"/>
    </row>
    <row r="100" spans="1:5" ht="50.15" customHeight="1" thickBot="1" x14ac:dyDescent="0.4">
      <c r="A100" s="35">
        <v>3</v>
      </c>
      <c r="B100" s="32" t="s">
        <v>128</v>
      </c>
      <c r="C100" s="166"/>
      <c r="D100" s="31">
        <f t="shared" si="8"/>
        <v>0</v>
      </c>
      <c r="E100" s="145"/>
    </row>
    <row r="101" spans="1:5" ht="50.15" customHeight="1" thickBot="1" x14ac:dyDescent="0.4">
      <c r="A101" s="35">
        <v>4</v>
      </c>
      <c r="B101" s="32" t="s">
        <v>129</v>
      </c>
      <c r="C101" s="166"/>
      <c r="D101" s="31">
        <f t="shared" si="8"/>
        <v>0</v>
      </c>
      <c r="E101" s="145"/>
    </row>
    <row r="102" spans="1:5" ht="50.15" customHeight="1" thickBot="1" x14ac:dyDescent="0.4">
      <c r="A102" s="35">
        <v>5</v>
      </c>
      <c r="B102" s="32" t="s">
        <v>130</v>
      </c>
      <c r="C102" s="166"/>
      <c r="D102" s="31">
        <f t="shared" si="8"/>
        <v>0</v>
      </c>
      <c r="E102" s="145"/>
    </row>
    <row r="103" spans="1:5" ht="80.150000000000006" customHeight="1" thickBot="1" x14ac:dyDescent="0.4">
      <c r="A103" s="35">
        <v>6</v>
      </c>
      <c r="B103" s="32" t="s">
        <v>131</v>
      </c>
      <c r="C103" s="166"/>
      <c r="D103" s="31">
        <f t="shared" si="8"/>
        <v>0</v>
      </c>
      <c r="E103" s="145"/>
    </row>
    <row r="104" spans="1:5" ht="39.5" thickTop="1" x14ac:dyDescent="0.35">
      <c r="A104" s="67"/>
      <c r="B104" s="68" t="s">
        <v>132</v>
      </c>
      <c r="C104" s="116" t="s">
        <v>133</v>
      </c>
      <c r="D104" s="73">
        <f>SUM(D98:D103)</f>
        <v>0</v>
      </c>
      <c r="E104" s="142" t="s">
        <v>51</v>
      </c>
    </row>
    <row r="105" spans="1:5" ht="20.149999999999999" customHeight="1" thickBot="1" x14ac:dyDescent="0.4">
      <c r="A105" s="71"/>
      <c r="B105" s="69"/>
      <c r="C105" s="163"/>
      <c r="D105" s="74" t="s">
        <v>134</v>
      </c>
      <c r="E105" s="143"/>
    </row>
    <row r="106" spans="1:5" ht="15" thickTop="1" x14ac:dyDescent="0.35">
      <c r="A106" s="52"/>
      <c r="C106" s="6"/>
      <c r="D106"/>
      <c r="E106"/>
    </row>
    <row r="107" spans="1:5" ht="15" thickBot="1" x14ac:dyDescent="0.4">
      <c r="A107" s="52"/>
      <c r="C107" s="6"/>
      <c r="D107"/>
      <c r="E107"/>
    </row>
    <row r="108" spans="1:5" ht="80.150000000000006" customHeight="1" thickBot="1" x14ac:dyDescent="0.4">
      <c r="A108" s="7"/>
      <c r="B108" s="14" t="s">
        <v>135</v>
      </c>
      <c r="C108" s="8" t="s">
        <v>8</v>
      </c>
      <c r="D108" s="8" t="s">
        <v>9</v>
      </c>
      <c r="E108" s="8" t="s">
        <v>10</v>
      </c>
    </row>
    <row r="109" spans="1:5" ht="15" customHeight="1" thickBot="1" x14ac:dyDescent="0.4">
      <c r="A109" s="108" t="s">
        <v>136</v>
      </c>
      <c r="B109" s="109"/>
      <c r="C109" s="114"/>
      <c r="D109" s="109"/>
      <c r="E109" s="110"/>
    </row>
    <row r="110" spans="1:5" ht="50.15" customHeight="1" thickBot="1" x14ac:dyDescent="0.4">
      <c r="A110" s="35">
        <v>1</v>
      </c>
      <c r="B110" s="28" t="s">
        <v>137</v>
      </c>
      <c r="C110" s="144"/>
      <c r="D110" s="35">
        <f>IF(C110="Fully met", 2, IF(C110="Partially met",1, 0))</f>
        <v>0</v>
      </c>
      <c r="E110" s="137"/>
    </row>
    <row r="111" spans="1:5" ht="50.15" customHeight="1" thickBot="1" x14ac:dyDescent="0.4">
      <c r="A111" s="35">
        <v>2</v>
      </c>
      <c r="B111" s="28" t="s">
        <v>138</v>
      </c>
      <c r="C111" s="144"/>
      <c r="D111" s="35">
        <f>IF(C111="Fully met", 2, IF(C111="Partially met",1, 0))</f>
        <v>0</v>
      </c>
      <c r="E111" s="137"/>
    </row>
    <row r="112" spans="1:5" ht="15" customHeight="1" thickBot="1" x14ac:dyDescent="0.4">
      <c r="A112" s="111" t="s">
        <v>139</v>
      </c>
      <c r="B112" s="114"/>
      <c r="C112" s="114"/>
      <c r="D112" s="112"/>
      <c r="E112" s="113"/>
    </row>
    <row r="113" spans="1:5" ht="50.15" customHeight="1" thickBot="1" x14ac:dyDescent="0.4">
      <c r="A113" s="35">
        <v>3</v>
      </c>
      <c r="B113" s="28" t="s">
        <v>140</v>
      </c>
      <c r="C113" s="144"/>
      <c r="D113" s="35">
        <f>IF(C113="Fully met", 2, IF(C113="Partially met",1, 0))</f>
        <v>0</v>
      </c>
      <c r="E113" s="137"/>
    </row>
    <row r="114" spans="1:5" ht="50.15" customHeight="1" thickBot="1" x14ac:dyDescent="0.4">
      <c r="A114" s="35">
        <v>4</v>
      </c>
      <c r="B114" s="32" t="s">
        <v>141</v>
      </c>
      <c r="C114" s="166"/>
      <c r="D114" s="35">
        <f t="shared" ref="D114:D115" si="9">IF(C114="Fully met", 2, IF(C114="Partially met",1, 0))</f>
        <v>0</v>
      </c>
      <c r="E114" s="145"/>
    </row>
    <row r="115" spans="1:5" ht="50.15" customHeight="1" thickBot="1" x14ac:dyDescent="0.4">
      <c r="A115" s="35">
        <v>5</v>
      </c>
      <c r="B115" s="32" t="s">
        <v>142</v>
      </c>
      <c r="C115" s="166"/>
      <c r="D115" s="35">
        <f t="shared" si="9"/>
        <v>0</v>
      </c>
      <c r="E115" s="145"/>
    </row>
    <row r="116" spans="1:5" ht="39.5" thickTop="1" x14ac:dyDescent="0.35">
      <c r="A116" s="67"/>
      <c r="B116" s="68" t="s">
        <v>143</v>
      </c>
      <c r="C116" s="116" t="s">
        <v>144</v>
      </c>
      <c r="D116" s="73">
        <f>SUM(D110:D111,D113:D115)</f>
        <v>0</v>
      </c>
      <c r="E116" s="142" t="s">
        <v>51</v>
      </c>
    </row>
    <row r="117" spans="1:5" ht="20.149999999999999" customHeight="1" thickBot="1" x14ac:dyDescent="0.4">
      <c r="A117" s="71"/>
      <c r="B117" s="69"/>
      <c r="C117" s="163"/>
      <c r="D117" s="74" t="s">
        <v>30</v>
      </c>
      <c r="E117" s="143"/>
    </row>
    <row r="118" spans="1:5" ht="15.5" thickTop="1" thickBot="1" x14ac:dyDescent="0.4">
      <c r="A118" s="52"/>
      <c r="C118" s="6"/>
      <c r="D118"/>
      <c r="E118"/>
    </row>
    <row r="119" spans="1:5" ht="130" customHeight="1" thickBot="1" x14ac:dyDescent="0.4">
      <c r="A119" s="7"/>
      <c r="B119" s="14" t="s">
        <v>145</v>
      </c>
      <c r="C119" s="8" t="s">
        <v>8</v>
      </c>
      <c r="D119" s="8" t="s">
        <v>9</v>
      </c>
      <c r="E119" s="8" t="s">
        <v>10</v>
      </c>
    </row>
    <row r="120" spans="1:5" ht="15" customHeight="1" thickBot="1" x14ac:dyDescent="0.4">
      <c r="A120" s="111" t="s">
        <v>146</v>
      </c>
      <c r="B120" s="112"/>
      <c r="C120" s="114"/>
      <c r="D120" s="112"/>
      <c r="E120" s="113"/>
    </row>
    <row r="121" spans="1:5" ht="50.15" customHeight="1" thickBot="1" x14ac:dyDescent="0.4">
      <c r="A121" s="35">
        <v>1</v>
      </c>
      <c r="B121" s="32" t="s">
        <v>147</v>
      </c>
      <c r="C121" s="166"/>
      <c r="D121" s="31">
        <f>IF(C121="Fully met", 2, IF(C121="Partially met",1, 0))</f>
        <v>0</v>
      </c>
      <c r="E121" s="145"/>
    </row>
    <row r="122" spans="1:5" ht="50.15" customHeight="1" thickBot="1" x14ac:dyDescent="0.4">
      <c r="A122" s="35">
        <v>2</v>
      </c>
      <c r="B122" s="32" t="s">
        <v>148</v>
      </c>
      <c r="C122" s="166"/>
      <c r="D122" s="31">
        <f>IF(C122="Fully met", 2, IF(C122="Partially met",1, 0))</f>
        <v>0</v>
      </c>
      <c r="E122" s="145"/>
    </row>
    <row r="123" spans="1:5" ht="15" customHeight="1" thickBot="1" x14ac:dyDescent="0.4">
      <c r="A123" s="111" t="s">
        <v>149</v>
      </c>
      <c r="B123" s="112"/>
      <c r="C123" s="114"/>
      <c r="D123" s="112"/>
      <c r="E123" s="113"/>
    </row>
    <row r="124" spans="1:5" ht="50.15" customHeight="1" thickBot="1" x14ac:dyDescent="0.4">
      <c r="A124" s="35">
        <v>3</v>
      </c>
      <c r="B124" s="28" t="s">
        <v>150</v>
      </c>
      <c r="C124" s="144"/>
      <c r="D124" s="41">
        <f>IF(C124="Fully met", 2, IF(C124="Partially met",1, 0))</f>
        <v>0</v>
      </c>
      <c r="E124" s="137"/>
    </row>
    <row r="125" spans="1:5" ht="50.15" customHeight="1" thickBot="1" x14ac:dyDescent="0.4">
      <c r="A125" s="35">
        <v>4</v>
      </c>
      <c r="B125" s="28" t="s">
        <v>151</v>
      </c>
      <c r="C125" s="144"/>
      <c r="D125" s="41">
        <f>IF(C125="Fully met", 2, IF(C125="Partially met",1, 0))</f>
        <v>0</v>
      </c>
      <c r="E125" s="137"/>
    </row>
    <row r="126" spans="1:5" ht="50.15" customHeight="1" thickBot="1" x14ac:dyDescent="0.4">
      <c r="A126" s="35">
        <v>5</v>
      </c>
      <c r="B126" s="171" t="s">
        <v>152</v>
      </c>
      <c r="C126" s="144"/>
      <c r="D126" s="41">
        <f t="shared" ref="D126:D129" si="10">IF(C126="Fully met", 2, IF(C126="Partially met",1, 0))</f>
        <v>0</v>
      </c>
      <c r="E126" s="137"/>
    </row>
    <row r="127" spans="1:5" ht="15" customHeight="1" thickBot="1" x14ac:dyDescent="0.4">
      <c r="A127" s="111" t="s">
        <v>153</v>
      </c>
      <c r="B127" s="112"/>
      <c r="C127" s="114"/>
      <c r="D127" s="112"/>
      <c r="E127" s="113"/>
    </row>
    <row r="128" spans="1:5" ht="50.15" customHeight="1" thickBot="1" x14ac:dyDescent="0.4">
      <c r="A128" s="35">
        <v>6</v>
      </c>
      <c r="B128" s="170" t="s">
        <v>154</v>
      </c>
      <c r="C128" s="144"/>
      <c r="D128" s="41">
        <f t="shared" si="10"/>
        <v>0</v>
      </c>
      <c r="E128" s="137"/>
    </row>
    <row r="129" spans="1:5" ht="50.15" customHeight="1" thickBot="1" x14ac:dyDescent="0.4">
      <c r="A129" s="35">
        <v>7</v>
      </c>
      <c r="B129" s="28" t="s">
        <v>155</v>
      </c>
      <c r="C129" s="144"/>
      <c r="D129" s="41">
        <f t="shared" si="10"/>
        <v>0</v>
      </c>
      <c r="E129" s="137"/>
    </row>
    <row r="130" spans="1:5" ht="50.15" customHeight="1" thickBot="1" x14ac:dyDescent="0.4">
      <c r="A130" s="35">
        <v>8</v>
      </c>
      <c r="B130" s="28" t="s">
        <v>156</v>
      </c>
      <c r="C130" s="144"/>
      <c r="D130" s="76">
        <f>IF(C130="Fully met", 2, IF(C130="Partially met",1, 0))</f>
        <v>0</v>
      </c>
      <c r="E130" s="137"/>
    </row>
    <row r="131" spans="1:5" ht="39.5" thickTop="1" x14ac:dyDescent="0.35">
      <c r="A131" s="67"/>
      <c r="B131" s="68"/>
      <c r="C131" s="116" t="s">
        <v>157</v>
      </c>
      <c r="D131" s="73">
        <f>SUM(D121:D122,D124:D130)</f>
        <v>0</v>
      </c>
      <c r="E131" s="142" t="s">
        <v>51</v>
      </c>
    </row>
    <row r="132" spans="1:5" ht="16" thickBot="1" x14ac:dyDescent="0.4">
      <c r="A132" s="71"/>
      <c r="B132" s="69"/>
      <c r="C132" s="163"/>
      <c r="D132" s="74" t="s">
        <v>28</v>
      </c>
      <c r="E132" s="143"/>
    </row>
    <row r="133" spans="1:5" ht="15" thickTop="1" x14ac:dyDescent="0.35"/>
  </sheetData>
  <sheetProtection algorithmName="SHA-512" hashValue="5f2/2SmgHS59V18G5HljEApSFbvzkM6ebnpAlJqWhU5psgr18ZIi0m94w66gZFMK8ZP/501U/YsxBEQDEBJVTg==" saltValue="XkALW+5iAYQ/OQc5HE/AWQ==" spinCount="100000" sheet="1" formatCells="0" formatColumns="0" formatRows="0"/>
  <dataValidations count="1">
    <dataValidation type="list" allowBlank="1" showInputMessage="1" showErrorMessage="1" sqref="C4:C8 C14:C21 C26:C35 C41:C46 C49 C55:C59 C62:C64 C69:C76 C82:C86 C89 C92 C98:C103 C110:C111 C113:C115 C121:C122 C124:C126 C128:C130" xr:uid="{B06780B8-184E-4D40-8D05-80D97A20FE27}">
      <formula1>"Fully met, Partially met, Not met"</formula1>
    </dataValidation>
  </dataValidations>
  <pageMargins left="0.25" right="0.25" top="0.75" bottom="0.75" header="0.3" footer="0.3"/>
  <pageSetup orientation="landscape" horizontalDpi="4294967293" verticalDpi="4294967293" r:id="rId1"/>
  <headerFooter>
    <oddFooter>&amp;LApril 2020&amp;CProfessional Development Review</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F57FFC-8E11-4E5F-8C84-AD52860FAF01}">
  <dimension ref="A1:E9"/>
  <sheetViews>
    <sheetView zoomScaleNormal="100" workbookViewId="0"/>
  </sheetViews>
  <sheetFormatPr defaultRowHeight="14.5" x14ac:dyDescent="0.35"/>
  <cols>
    <col min="1" max="1" width="5.54296875" style="6" customWidth="1"/>
    <col min="2" max="2" width="50.54296875" customWidth="1"/>
    <col min="3" max="4" width="15.54296875" style="18" customWidth="1"/>
    <col min="5" max="5" width="40.54296875" style="18" customWidth="1"/>
    <col min="6" max="6" width="8.7265625" customWidth="1"/>
  </cols>
  <sheetData>
    <row r="1" spans="1:5" ht="18.5" x14ac:dyDescent="0.45">
      <c r="A1" s="21" t="s">
        <v>158</v>
      </c>
    </row>
    <row r="2" spans="1:5" ht="15" thickBot="1" x14ac:dyDescent="0.4"/>
    <row r="3" spans="1:5" ht="58.5" thickBot="1" x14ac:dyDescent="0.4">
      <c r="A3" s="15"/>
      <c r="B3" s="14" t="s">
        <v>159</v>
      </c>
      <c r="C3" s="8" t="s">
        <v>8</v>
      </c>
      <c r="D3" s="8" t="s">
        <v>9</v>
      </c>
      <c r="E3" s="8" t="s">
        <v>10</v>
      </c>
    </row>
    <row r="4" spans="1:5" ht="80.150000000000006" customHeight="1" thickBot="1" x14ac:dyDescent="0.4">
      <c r="A4" s="31">
        <v>1</v>
      </c>
      <c r="B4" s="32" t="s">
        <v>160</v>
      </c>
      <c r="C4" s="141"/>
      <c r="D4" s="72">
        <f>IF(C4="Fully met", 2, IF(C4="Partially met",1, 0))</f>
        <v>0</v>
      </c>
      <c r="E4" s="137"/>
    </row>
    <row r="5" spans="1:5" ht="50.15" customHeight="1" thickBot="1" x14ac:dyDescent="0.4">
      <c r="A5" s="35">
        <v>2</v>
      </c>
      <c r="B5" s="28" t="s">
        <v>161</v>
      </c>
      <c r="C5" s="141"/>
      <c r="D5" s="72">
        <f t="shared" ref="D5:D6" si="0">IF(C5="Fully met", 2, IF(C5="Partially met",1, 0))</f>
        <v>0</v>
      </c>
      <c r="E5" s="137"/>
    </row>
    <row r="6" spans="1:5" ht="50.15" customHeight="1" thickBot="1" x14ac:dyDescent="0.4">
      <c r="A6" s="75">
        <v>3</v>
      </c>
      <c r="B6" s="28" t="s">
        <v>162</v>
      </c>
      <c r="C6" s="141"/>
      <c r="D6" s="72">
        <f t="shared" si="0"/>
        <v>0</v>
      </c>
      <c r="E6" s="137"/>
    </row>
    <row r="7" spans="1:5" ht="39" x14ac:dyDescent="0.35">
      <c r="A7" s="65"/>
      <c r="B7" s="66" t="s">
        <v>163</v>
      </c>
      <c r="C7" s="116" t="s">
        <v>164</v>
      </c>
      <c r="D7" s="73">
        <f>SUM(D4:D6)</f>
        <v>0</v>
      </c>
      <c r="E7" s="142" t="s">
        <v>51</v>
      </c>
    </row>
    <row r="8" spans="1:5" ht="20.149999999999999" customHeight="1" thickBot="1" x14ac:dyDescent="0.4">
      <c r="A8" s="70"/>
      <c r="B8" s="69"/>
      <c r="C8" s="163"/>
      <c r="D8" s="74" t="s">
        <v>19</v>
      </c>
      <c r="E8" s="143"/>
    </row>
    <row r="9" spans="1:5" x14ac:dyDescent="0.35">
      <c r="A9" s="52"/>
      <c r="C9" s="6"/>
      <c r="D9"/>
      <c r="E9"/>
    </row>
  </sheetData>
  <sheetProtection algorithmName="SHA-512" hashValue="jlR+bhtF8PVEtovytGbocMG8uv6u5N5SGBD65dVusGGbd63FAv3GkNLHJG3hZvGzVnzlBcatUn14UalRbETkug==" saltValue="vqgeCuZz4fsPGB+nSRTaTQ==" spinCount="100000" sheet="1" formatCells="0" formatColumns="0" formatRows="0"/>
  <dataValidations count="1">
    <dataValidation type="list" allowBlank="1" showInputMessage="1" showErrorMessage="1" sqref="C4:C6" xr:uid="{84E68D80-A05D-41A7-BF59-0A26CD249EF1}">
      <formula1>"Fully met, Partially met, Not met"</formula1>
    </dataValidation>
  </dataValidations>
  <pageMargins left="0.25" right="0.25" top="0.75" bottom="0.75" header="0.3" footer="0.3"/>
  <pageSetup orientation="landscape" horizontalDpi="4294967293" verticalDpi="4294967293" r:id="rId1"/>
  <headerFooter>
    <oddFooter>&amp;LApril 2020&amp;CProfessional Development Review</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64BCB5-8EA8-47F1-8E57-B06791D43660}">
  <dimension ref="A1:E10"/>
  <sheetViews>
    <sheetView zoomScaleNormal="100" workbookViewId="0"/>
  </sheetViews>
  <sheetFormatPr defaultRowHeight="14.5" x14ac:dyDescent="0.35"/>
  <cols>
    <col min="1" max="1" width="5.54296875" customWidth="1"/>
    <col min="2" max="2" width="50.54296875" customWidth="1"/>
    <col min="3" max="3" width="15.54296875" customWidth="1"/>
    <col min="4" max="4" width="15.54296875" style="6" customWidth="1"/>
    <col min="5" max="5" width="40.54296875" customWidth="1"/>
  </cols>
  <sheetData>
    <row r="1" spans="1:5" ht="18.5" x14ac:dyDescent="0.45">
      <c r="A1" s="5" t="s">
        <v>192</v>
      </c>
    </row>
    <row r="2" spans="1:5" ht="15" thickBot="1" x14ac:dyDescent="0.4"/>
    <row r="3" spans="1:5" ht="50.15" customHeight="1" thickBot="1" x14ac:dyDescent="0.4">
      <c r="A3" s="7"/>
      <c r="B3" s="14" t="s">
        <v>193</v>
      </c>
      <c r="C3" s="8" t="s">
        <v>8</v>
      </c>
      <c r="D3" s="8" t="s">
        <v>9</v>
      </c>
      <c r="E3" s="8" t="s">
        <v>10</v>
      </c>
    </row>
    <row r="4" spans="1:5" ht="50.15" customHeight="1" thickBot="1" x14ac:dyDescent="0.4">
      <c r="A4" s="35">
        <v>1</v>
      </c>
      <c r="B4" s="28" t="s">
        <v>223</v>
      </c>
      <c r="C4" s="138"/>
      <c r="D4" s="35">
        <f>IF(C4="Fully met", 2, IF(C4="Partially met",1, 0))</f>
        <v>0</v>
      </c>
      <c r="E4" s="137"/>
    </row>
    <row r="5" spans="1:5" ht="50.15" customHeight="1" thickBot="1" x14ac:dyDescent="0.4">
      <c r="A5" s="35">
        <v>2</v>
      </c>
      <c r="B5" s="28" t="s">
        <v>194</v>
      </c>
      <c r="C5" s="138"/>
      <c r="D5" s="35">
        <f t="shared" ref="D5:D7" si="0">IF(C5="Fully met", 2, IF(C5="Partially met",1, 0))</f>
        <v>0</v>
      </c>
      <c r="E5" s="137"/>
    </row>
    <row r="6" spans="1:5" ht="50.15" customHeight="1" thickBot="1" x14ac:dyDescent="0.4">
      <c r="A6" s="35">
        <v>3</v>
      </c>
      <c r="B6" s="28" t="s">
        <v>195</v>
      </c>
      <c r="C6" s="138"/>
      <c r="D6" s="35">
        <f t="shared" si="0"/>
        <v>0</v>
      </c>
      <c r="E6" s="137"/>
    </row>
    <row r="7" spans="1:5" ht="50.15" customHeight="1" thickBot="1" x14ac:dyDescent="0.4">
      <c r="A7" s="35">
        <v>4</v>
      </c>
      <c r="B7" s="28" t="s">
        <v>196</v>
      </c>
      <c r="C7" s="138"/>
      <c r="D7" s="35">
        <f t="shared" si="0"/>
        <v>0</v>
      </c>
      <c r="E7" s="137"/>
    </row>
    <row r="8" spans="1:5" ht="44" thickTop="1" x14ac:dyDescent="0.35">
      <c r="A8" s="78"/>
      <c r="B8" s="132"/>
      <c r="C8" s="84" t="s">
        <v>197</v>
      </c>
      <c r="D8" s="82">
        <f>SUM(D4:D7)</f>
        <v>0</v>
      </c>
      <c r="E8" s="139" t="s">
        <v>51</v>
      </c>
    </row>
    <row r="9" spans="1:5" ht="20.149999999999999" customHeight="1" thickBot="1" x14ac:dyDescent="0.4">
      <c r="A9" s="80"/>
      <c r="B9" s="81"/>
      <c r="C9" s="79"/>
      <c r="D9" s="83" t="s">
        <v>198</v>
      </c>
      <c r="E9" s="140"/>
    </row>
    <row r="10" spans="1:5" ht="15" thickTop="1" x14ac:dyDescent="0.35"/>
  </sheetData>
  <sheetProtection algorithmName="SHA-512" hashValue="HqH6o5qque3ScUpser18IfZwXoGWnVtps/jCoaPzQPCI5XqVvN7DAKAZzssweq0Mdf/5t9rq8gCYhffBGFYlyA==" saltValue="iC3uFXkGjlIv79Quu77/HQ==" spinCount="100000" sheet="1" formatCells="0" formatColumns="0" formatRows="0"/>
  <dataValidations count="1">
    <dataValidation type="list" allowBlank="1" showInputMessage="1" showErrorMessage="1" sqref="C4:C7" xr:uid="{E9A8102E-BE3B-4AC7-B6A9-E49D0F660B3D}">
      <formula1>"Fully met, Partially met, Not met"</formula1>
    </dataValidation>
  </dataValidations>
  <pageMargins left="0.25" right="0.25" top="0.75" bottom="0.75" header="0.3" footer="0.3"/>
  <pageSetup orientation="landscape" horizontalDpi="4294967293" verticalDpi="4294967293" r:id="rId1"/>
  <headerFooter>
    <oddFooter>&amp;LApril 2020&amp;CProfessional Development Review</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DD88FC-3B0B-434E-AD18-3899466E8195}">
  <dimension ref="A1:E29"/>
  <sheetViews>
    <sheetView workbookViewId="0"/>
  </sheetViews>
  <sheetFormatPr defaultRowHeight="14.5" x14ac:dyDescent="0.35"/>
  <cols>
    <col min="1" max="1" width="40.54296875" customWidth="1"/>
    <col min="2" max="2" width="15.54296875" customWidth="1"/>
    <col min="3" max="3" width="20.54296875" customWidth="1"/>
    <col min="4" max="4" width="25.54296875" customWidth="1"/>
    <col min="5" max="5" width="20.54296875" customWidth="1"/>
  </cols>
  <sheetData>
    <row r="1" spans="1:5" ht="18.5" x14ac:dyDescent="0.45">
      <c r="A1" s="5" t="s">
        <v>165</v>
      </c>
    </row>
    <row r="3" spans="1:5" ht="19" thickBot="1" x14ac:dyDescent="0.5">
      <c r="A3" s="21" t="s">
        <v>14</v>
      </c>
    </row>
    <row r="4" spans="1:5" ht="16" thickBot="1" x14ac:dyDescent="0.4">
      <c r="A4" s="49" t="s">
        <v>39</v>
      </c>
      <c r="B4" s="125"/>
      <c r="C4" s="50"/>
      <c r="D4" s="50"/>
      <c r="E4" s="39"/>
    </row>
    <row r="5" spans="1:5" ht="15" thickBot="1" x14ac:dyDescent="0.4">
      <c r="A5" s="51" t="s">
        <v>40</v>
      </c>
      <c r="B5" s="125"/>
      <c r="C5" s="50"/>
      <c r="D5" s="50"/>
      <c r="E5" s="39"/>
    </row>
    <row r="6" spans="1:5" ht="15" thickBot="1" x14ac:dyDescent="0.4">
      <c r="A6" s="11" t="s">
        <v>41</v>
      </c>
      <c r="C6" s="54"/>
      <c r="D6" s="54"/>
      <c r="E6" s="12"/>
    </row>
    <row r="7" spans="1:5" ht="15" thickBot="1" x14ac:dyDescent="0.4">
      <c r="A7" s="53"/>
      <c r="B7" s="11"/>
      <c r="C7" s="57" t="s">
        <v>42</v>
      </c>
      <c r="D7" s="55">
        <f>'Phase 1'!D42</f>
        <v>0</v>
      </c>
      <c r="E7" s="12"/>
    </row>
    <row r="8" spans="1:5" ht="15" thickBot="1" x14ac:dyDescent="0.4">
      <c r="A8" s="53"/>
      <c r="B8" s="56" t="s">
        <v>43</v>
      </c>
      <c r="C8" s="58">
        <f>'Phase 1'!C43</f>
        <v>0</v>
      </c>
      <c r="D8" s="55">
        <f>'Phase 1'!D43</f>
        <v>0</v>
      </c>
      <c r="E8" s="12"/>
    </row>
    <row r="9" spans="1:5" ht="16" thickBot="1" x14ac:dyDescent="0.4">
      <c r="A9" s="59"/>
      <c r="B9" s="60"/>
      <c r="C9" s="61" t="s">
        <v>13</v>
      </c>
      <c r="D9" s="62">
        <f>'Phase 1'!D44</f>
        <v>0</v>
      </c>
      <c r="E9" s="63"/>
    </row>
    <row r="11" spans="1:5" ht="19" thickBot="1" x14ac:dyDescent="0.5">
      <c r="A11" s="21" t="s">
        <v>166</v>
      </c>
    </row>
    <row r="12" spans="1:5" ht="20.149999999999999" customHeight="1" thickBot="1" x14ac:dyDescent="0.4">
      <c r="A12" s="124" t="s">
        <v>167</v>
      </c>
      <c r="B12" s="124" t="s">
        <v>168</v>
      </c>
      <c r="C12" s="124"/>
      <c r="D12" s="124" t="s">
        <v>40</v>
      </c>
      <c r="E12" s="124" t="s">
        <v>222</v>
      </c>
    </row>
    <row r="13" spans="1:5" s="18" customFormat="1" ht="40" customHeight="1" thickBot="1" x14ac:dyDescent="0.4">
      <c r="A13" s="126" t="s">
        <v>169</v>
      </c>
      <c r="B13" s="36">
        <f>'Phase 2'!D9</f>
        <v>0</v>
      </c>
      <c r="C13" s="36" t="s">
        <v>30</v>
      </c>
      <c r="D13" s="118" t="s">
        <v>170</v>
      </c>
      <c r="E13" s="135"/>
    </row>
    <row r="14" spans="1:5" s="18" customFormat="1" ht="40" customHeight="1" thickBot="1" x14ac:dyDescent="0.4">
      <c r="A14" s="126" t="s">
        <v>171</v>
      </c>
      <c r="B14" s="36">
        <f>'Phase 2'!D22</f>
        <v>0</v>
      </c>
      <c r="C14" s="36" t="s">
        <v>172</v>
      </c>
      <c r="D14" s="118" t="s">
        <v>173</v>
      </c>
      <c r="E14" s="135"/>
    </row>
    <row r="15" spans="1:5" s="18" customFormat="1" ht="40" customHeight="1" thickBot="1" x14ac:dyDescent="0.4">
      <c r="A15" s="126" t="s">
        <v>174</v>
      </c>
      <c r="B15" s="36">
        <f>'Phase 2'!D36</f>
        <v>0</v>
      </c>
      <c r="C15" s="36" t="s">
        <v>76</v>
      </c>
      <c r="D15" s="118" t="s">
        <v>175</v>
      </c>
      <c r="E15" s="135"/>
    </row>
    <row r="16" spans="1:5" s="18" customFormat="1" ht="40" customHeight="1" thickBot="1" x14ac:dyDescent="0.4">
      <c r="A16" s="126" t="s">
        <v>176</v>
      </c>
      <c r="B16" s="36">
        <f>'Phase 2'!D50</f>
        <v>0</v>
      </c>
      <c r="C16" s="36" t="s">
        <v>89</v>
      </c>
      <c r="D16" s="119" t="s">
        <v>177</v>
      </c>
      <c r="E16" s="135"/>
    </row>
    <row r="17" spans="1:5" s="18" customFormat="1" ht="40" customHeight="1" thickBot="1" x14ac:dyDescent="0.4">
      <c r="A17" s="126" t="s">
        <v>178</v>
      </c>
      <c r="B17" s="36">
        <f>'Phase 2'!D65</f>
        <v>0</v>
      </c>
      <c r="C17" s="36" t="s">
        <v>28</v>
      </c>
      <c r="D17" s="119" t="s">
        <v>173</v>
      </c>
      <c r="E17" s="135"/>
    </row>
    <row r="18" spans="1:5" s="18" customFormat="1" ht="40" customHeight="1" thickBot="1" x14ac:dyDescent="0.4">
      <c r="A18" s="126" t="s">
        <v>179</v>
      </c>
      <c r="B18" s="36">
        <f>'Phase 2'!D77</f>
        <v>0</v>
      </c>
      <c r="C18" s="36" t="s">
        <v>28</v>
      </c>
      <c r="D18" s="119" t="s">
        <v>173</v>
      </c>
      <c r="E18" s="135"/>
    </row>
    <row r="19" spans="1:5" s="18" customFormat="1" ht="40" customHeight="1" thickBot="1" x14ac:dyDescent="0.4">
      <c r="A19" s="126" t="s">
        <v>180</v>
      </c>
      <c r="B19" s="36">
        <f>'Phase 2'!D93</f>
        <v>0</v>
      </c>
      <c r="C19" s="36" t="s">
        <v>89</v>
      </c>
      <c r="D19" s="119" t="s">
        <v>177</v>
      </c>
      <c r="E19" s="135"/>
    </row>
    <row r="20" spans="1:5" s="18" customFormat="1" ht="40" customHeight="1" thickBot="1" x14ac:dyDescent="0.4">
      <c r="A20" s="126" t="s">
        <v>181</v>
      </c>
      <c r="B20" s="36">
        <f>'Phase 2'!D104</f>
        <v>0</v>
      </c>
      <c r="C20" s="36" t="s">
        <v>134</v>
      </c>
      <c r="D20" s="119" t="s">
        <v>182</v>
      </c>
      <c r="E20" s="135"/>
    </row>
    <row r="21" spans="1:5" s="18" customFormat="1" ht="40" customHeight="1" thickBot="1" x14ac:dyDescent="0.4">
      <c r="A21" s="126" t="s">
        <v>183</v>
      </c>
      <c r="B21" s="36">
        <f>'Phase 2'!D116</f>
        <v>0</v>
      </c>
      <c r="C21" s="36" t="s">
        <v>30</v>
      </c>
      <c r="D21" s="118" t="s">
        <v>170</v>
      </c>
      <c r="E21" s="135"/>
    </row>
    <row r="22" spans="1:5" s="18" customFormat="1" ht="40" customHeight="1" thickBot="1" x14ac:dyDescent="0.4">
      <c r="A22" s="126" t="s">
        <v>184</v>
      </c>
      <c r="B22" s="36">
        <f>'Phase 2 - 2023 Addendum'!D7</f>
        <v>0</v>
      </c>
      <c r="C22" s="36" t="s">
        <v>19</v>
      </c>
      <c r="D22" s="118" t="s">
        <v>185</v>
      </c>
      <c r="E22" s="135"/>
    </row>
    <row r="23" spans="1:5" ht="16" thickBot="1" x14ac:dyDescent="0.4">
      <c r="A23" s="120" t="s">
        <v>186</v>
      </c>
      <c r="B23" s="121" t="s">
        <v>187</v>
      </c>
      <c r="C23" s="122"/>
      <c r="D23" s="123"/>
      <c r="E23" s="136"/>
    </row>
    <row r="25" spans="1:5" ht="18.5" x14ac:dyDescent="0.45">
      <c r="A25" s="21"/>
    </row>
    <row r="26" spans="1:5" ht="19" thickBot="1" x14ac:dyDescent="0.5">
      <c r="A26" s="21" t="s">
        <v>188</v>
      </c>
    </row>
    <row r="27" spans="1:5" ht="16" thickBot="1" x14ac:dyDescent="0.4">
      <c r="A27" s="124" t="s">
        <v>167</v>
      </c>
      <c r="B27" s="124" t="s">
        <v>168</v>
      </c>
      <c r="C27" s="124"/>
    </row>
    <row r="28" spans="1:5" ht="81.5" thickBot="1" x14ac:dyDescent="0.4">
      <c r="A28" s="126" t="s">
        <v>189</v>
      </c>
      <c r="B28" s="36">
        <f>'Phase 2'!D131</f>
        <v>0</v>
      </c>
      <c r="C28" s="36" t="s">
        <v>28</v>
      </c>
    </row>
    <row r="29" spans="1:5" ht="68.5" thickBot="1" x14ac:dyDescent="0.4">
      <c r="A29" s="126" t="s">
        <v>190</v>
      </c>
      <c r="B29" s="36">
        <f>Usability!D8</f>
        <v>0</v>
      </c>
      <c r="C29" s="36" t="s">
        <v>191</v>
      </c>
    </row>
  </sheetData>
  <sheetProtection algorithmName="SHA-512" hashValue="5RCFGH4JvCM3iZVkfX7CSDrGt/q7SICVrH9k4lPjWY7C6AUXJxiwbNEmDhG9BD8oIZNDdF/yujaNTasIkbOTkg==" saltValue="Npu3khLjewS2sySWoB7clA==" spinCount="100000" sheet="1" formatCells="0" formatColumns="0" formatRows="0"/>
  <dataValidations count="3">
    <dataValidation type="list" allowBlank="1" showInputMessage="1" showErrorMessage="1" sqref="C7" xr:uid="{A0E50770-2D12-40E5-BD59-3CF9575F140F}">
      <formula1>"YES (required to move forward), NO (does not move forward)"</formula1>
    </dataValidation>
    <dataValidation type="list" allowBlank="1" showInputMessage="1" showErrorMessage="1" sqref="E23" xr:uid="{F9E86585-544F-48B9-B16F-4139145F50DB}">
      <formula1>"Yes = Approved, No = Not Approved"</formula1>
    </dataValidation>
    <dataValidation type="list" allowBlank="1" showInputMessage="1" showErrorMessage="1" sqref="E13:E22" xr:uid="{5700C7B2-DB46-4E78-AEB0-001A3CFDA409}">
      <formula1>"Met, Not Met"</formula1>
    </dataValidation>
  </dataValidations>
  <pageMargins left="0.25" right="0.25" top="0.75" bottom="0.75" header="0.3" footer="0.3"/>
  <pageSetup orientation="landscape" horizontalDpi="4294967293" verticalDpi="4294967293"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1ED799-4705-4C81-83A7-E593F993EEAC}">
  <dimension ref="A1:B16"/>
  <sheetViews>
    <sheetView tabSelected="1" workbookViewId="0"/>
  </sheetViews>
  <sheetFormatPr defaultRowHeight="14.5" x14ac:dyDescent="0.35"/>
  <cols>
    <col min="1" max="1" width="40.54296875" customWidth="1"/>
    <col min="2" max="2" width="80.54296875" customWidth="1"/>
  </cols>
  <sheetData>
    <row r="1" spans="1:2" ht="18.5" x14ac:dyDescent="0.45">
      <c r="A1" s="5" t="s">
        <v>199</v>
      </c>
    </row>
    <row r="2" spans="1:2" ht="15" thickBot="1" x14ac:dyDescent="0.4"/>
    <row r="3" spans="1:2" s="18" customFormat="1" ht="30" customHeight="1" thickBot="1" x14ac:dyDescent="0.4">
      <c r="A3" s="127" t="s">
        <v>200</v>
      </c>
      <c r="B3" s="134"/>
    </row>
    <row r="4" spans="1:2" s="18" customFormat="1" ht="30" customHeight="1" thickBot="1" x14ac:dyDescent="0.4">
      <c r="A4" s="127" t="s">
        <v>201</v>
      </c>
      <c r="B4" s="134"/>
    </row>
    <row r="5" spans="1:2" s="18" customFormat="1" ht="30" customHeight="1" thickBot="1" x14ac:dyDescent="0.4">
      <c r="A5" s="127" t="s">
        <v>202</v>
      </c>
      <c r="B5" s="134"/>
    </row>
    <row r="6" spans="1:2" s="18" customFormat="1" ht="30" customHeight="1" thickBot="1" x14ac:dyDescent="0.4">
      <c r="A6" s="127" t="s">
        <v>203</v>
      </c>
      <c r="B6" s="134"/>
    </row>
    <row r="7" spans="1:2" s="18" customFormat="1" ht="30" customHeight="1" thickBot="1" x14ac:dyDescent="0.4">
      <c r="A7" s="127" t="s">
        <v>204</v>
      </c>
      <c r="B7" s="134"/>
    </row>
    <row r="8" spans="1:2" s="18" customFormat="1" ht="30" customHeight="1" thickBot="1" x14ac:dyDescent="0.4">
      <c r="A8" s="127" t="s">
        <v>227</v>
      </c>
      <c r="B8" s="134"/>
    </row>
    <row r="9" spans="1:2" s="18" customFormat="1" ht="30" customHeight="1" thickBot="1" x14ac:dyDescent="0.4">
      <c r="A9" s="128"/>
      <c r="B9" s="129"/>
    </row>
    <row r="10" spans="1:2" s="18" customFormat="1" ht="30" customHeight="1" thickBot="1" x14ac:dyDescent="0.4">
      <c r="A10" s="131" t="s">
        <v>205</v>
      </c>
      <c r="B10" s="130"/>
    </row>
    <row r="11" spans="1:2" s="18" customFormat="1" ht="30" customHeight="1" thickBot="1" x14ac:dyDescent="0.4">
      <c r="A11" s="161" t="s">
        <v>206</v>
      </c>
      <c r="B11" s="162">
        <f>'Statute Requirements'!D10</f>
        <v>0</v>
      </c>
    </row>
    <row r="12" spans="1:2" s="18" customFormat="1" ht="30" customHeight="1" thickBot="1" x14ac:dyDescent="0.4">
      <c r="A12" s="127" t="s">
        <v>207</v>
      </c>
      <c r="B12" s="36">
        <f>'Ratings Summary'!D9</f>
        <v>0</v>
      </c>
    </row>
    <row r="13" spans="1:2" s="18" customFormat="1" ht="30" customHeight="1" thickBot="1" x14ac:dyDescent="0.4">
      <c r="A13" s="127" t="s">
        <v>208</v>
      </c>
      <c r="B13" s="36">
        <f>'Ratings Summary'!E23</f>
        <v>0</v>
      </c>
    </row>
    <row r="14" spans="1:2" s="18" customFormat="1" ht="58.5" customHeight="1" thickBot="1" x14ac:dyDescent="0.4">
      <c r="A14" s="133" t="s">
        <v>209</v>
      </c>
      <c r="B14" s="36">
        <f>'Ratings Summary'!B29</f>
        <v>0</v>
      </c>
    </row>
    <row r="15" spans="1:2" s="18" customFormat="1" ht="100" customHeight="1" thickBot="1" x14ac:dyDescent="0.4">
      <c r="A15" s="127" t="s">
        <v>51</v>
      </c>
      <c r="B15" s="134"/>
    </row>
    <row r="16" spans="1:2" ht="50" customHeight="1" thickBot="1" x14ac:dyDescent="0.4">
      <c r="A16" s="127" t="s">
        <v>224</v>
      </c>
      <c r="B16" s="134"/>
    </row>
  </sheetData>
  <sheetProtection algorithmName="SHA-512" hashValue="K/q1lFwtl6/NSklwCaYTXKKR/ae1oN6maHG1aVjIXG3pTDwPzHd7xVoQWlJjMgGU4rlNsbT2aq8QCVD0ia5I3Q==" saltValue="wz2zlO9r4bHttvuxkOMEog==" spinCount="100000" sheet="1" formatCells="0" formatColumns="0" formatRows="0"/>
  <pageMargins left="0.25" right="0.25" top="0.75" bottom="0.75" header="0.3" footer="0.3"/>
  <pageSetup orientation="landscape" horizontalDpi="4294967293" verticalDpi="4294967293"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7A675B93B6D8F49B9B5AE870C1965EB" ma:contentTypeVersion="14" ma:contentTypeDescription="Create a new document." ma:contentTypeScope="" ma:versionID="0a05ef99beb2c4bc02af658d778e4740">
  <xsd:schema xmlns:xsd="http://www.w3.org/2001/XMLSchema" xmlns:xs="http://www.w3.org/2001/XMLSchema" xmlns:p="http://schemas.microsoft.com/office/2006/metadata/properties" xmlns:ns2="a85bd123-9094-463e-80be-240723e5c886" xmlns:ns3="840f690a-639c-403e-8c00-6152b4054361" targetNamespace="http://schemas.microsoft.com/office/2006/metadata/properties" ma:root="true" ma:fieldsID="22e5e27fd233d0de11cb2176cb1f6e54" ns2:_="" ns3:_="">
    <xsd:import namespace="a85bd123-9094-463e-80be-240723e5c886"/>
    <xsd:import namespace="840f690a-639c-403e-8c00-6152b405436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85bd123-9094-463e-80be-240723e5c88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c3d99294-4495-451a-babc-f01b43cdf90f"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40f690a-639c-403e-8c00-6152b4054361"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8" nillable="true" ma:displayName="Taxonomy Catch All Column" ma:hidden="true" ma:list="{e838da2e-deab-4914-a7ce-5e4f8a835a77}" ma:internalName="TaxCatchAll" ma:showField="CatchAllData" ma:web="840f690a-639c-403e-8c00-6152b405436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a85bd123-9094-463e-80be-240723e5c886">
      <Terms xmlns="http://schemas.microsoft.com/office/infopath/2007/PartnerControls"/>
    </lcf76f155ced4ddcb4097134ff3c332f>
    <TaxCatchAll xmlns="840f690a-639c-403e-8c00-6152b4054361" xsi:nil="true"/>
  </documentManagement>
</p:properties>
</file>

<file path=customXml/itemProps1.xml><?xml version="1.0" encoding="utf-8"?>
<ds:datastoreItem xmlns:ds="http://schemas.openxmlformats.org/officeDocument/2006/customXml" ds:itemID="{2F9CBA40-2C0F-4EDA-926B-5E18D50383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85bd123-9094-463e-80be-240723e5c886"/>
    <ds:schemaRef ds:uri="840f690a-639c-403e-8c00-6152b405436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BE2C703-D81B-4758-B023-52C213E86443}">
  <ds:schemaRefs>
    <ds:schemaRef ds:uri="http://schemas.microsoft.com/sharepoint/v3/contenttype/forms"/>
  </ds:schemaRefs>
</ds:datastoreItem>
</file>

<file path=customXml/itemProps3.xml><?xml version="1.0" encoding="utf-8"?>
<ds:datastoreItem xmlns:ds="http://schemas.openxmlformats.org/officeDocument/2006/customXml" ds:itemID="{D6865CAC-BAA0-412B-9969-BD29A7F7C467}">
  <ds:schemaRefs>
    <ds:schemaRef ds:uri="http://schemas.microsoft.com/office/infopath/2007/PartnerControls"/>
    <ds:schemaRef ds:uri="http://schemas.microsoft.com/office/2006/documentManagement/types"/>
    <ds:schemaRef ds:uri="a85bd123-9094-463e-80be-240723e5c886"/>
    <ds:schemaRef ds:uri="http://purl.org/dc/terms/"/>
    <ds:schemaRef ds:uri="http://www.w3.org/XML/1998/namespace"/>
    <ds:schemaRef ds:uri="http://purl.org/dc/elements/1.1/"/>
    <ds:schemaRef ds:uri="http://schemas.microsoft.com/office/2006/metadata/properties"/>
    <ds:schemaRef ds:uri="http://schemas.openxmlformats.org/package/2006/metadata/core-properties"/>
    <ds:schemaRef ds:uri="840f690a-639c-403e-8c00-6152b4054361"/>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Introduction &amp; Rating Scale</vt:lpstr>
      <vt:lpstr>Statute Requirements</vt:lpstr>
      <vt:lpstr>Phase 1</vt:lpstr>
      <vt:lpstr>Phase 2</vt:lpstr>
      <vt:lpstr>Phase 2 - 2023 Addendum</vt:lpstr>
      <vt:lpstr>Usability</vt:lpstr>
      <vt:lpstr>Ratings Summary</vt:lpstr>
      <vt:lpstr>Final Summary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Yetter, Tammy</dc:creator>
  <cp:keywords/>
  <dc:description/>
  <cp:lastModifiedBy>Yetter, Tammy</cp:lastModifiedBy>
  <cp:revision/>
  <dcterms:created xsi:type="dcterms:W3CDTF">2020-04-17T17:24:40Z</dcterms:created>
  <dcterms:modified xsi:type="dcterms:W3CDTF">2023-05-10T18:22:27Z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0x01010007A675B93B6D8F49B9B5AE870C1965EB</vt:lpwstr>
  </property>
</Properties>
</file>