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yetter_t\Desktop\READ Act Implementation\2021-22 Instructional Program Reviews\Rubrics\"/>
    </mc:Choice>
  </mc:AlternateContent>
  <xr:revisionPtr revIDLastSave="0" documentId="13_ncr:1_{EC28DDE0-EF50-45CD-A42F-7A91E1683DC7}" xr6:coauthVersionLast="47" xr6:coauthVersionMax="47" xr10:uidLastSave="{00000000-0000-0000-0000-000000000000}"/>
  <bookViews>
    <workbookView xWindow="28680" yWindow="-120" windowWidth="29040" windowHeight="17640" tabRatio="794" xr2:uid="{00000000-000D-0000-FFFF-FFFF00000000}"/>
  </bookViews>
  <sheets>
    <sheet name="Introduction" sheetId="13" r:id="rId1"/>
    <sheet name="Rating Definitions" sheetId="1" r:id="rId2"/>
    <sheet name="Phase 1" sheetId="10" r:id="rId3"/>
    <sheet name="Phase 2 Kindergarten" sheetId="2" r:id="rId4"/>
    <sheet name="Phase 2 First Grade" sheetId="5" r:id="rId5"/>
    <sheet name="Phase 2 Second Grade" sheetId="6" r:id="rId6"/>
    <sheet name="Phase 2 Third Grade" sheetId="3" r:id="rId7"/>
    <sheet name="Usability, Professional Dev." sheetId="4" r:id="rId8"/>
    <sheet name="Core Programs Rating Summary" sheetId="7" r:id="rId9"/>
    <sheet name="Final Summary" sheetId="9" r:id="rId10"/>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9" l="1"/>
  <c r="E71" i="6"/>
  <c r="B7" i="9"/>
  <c r="E21" i="4"/>
  <c r="E82" i="5"/>
  <c r="E9" i="4"/>
  <c r="E20" i="4"/>
  <c r="E22" i="4"/>
  <c r="B68" i="7"/>
  <c r="E84" i="5"/>
  <c r="E85" i="5"/>
  <c r="E76" i="2"/>
  <c r="E77" i="2"/>
  <c r="C18" i="7"/>
  <c r="E50" i="10"/>
  <c r="E49" i="10"/>
  <c r="E48" i="10"/>
  <c r="E41" i="10"/>
  <c r="E42" i="10"/>
  <c r="E43" i="10"/>
  <c r="E40" i="10"/>
  <c r="E30" i="10"/>
  <c r="E31" i="10"/>
  <c r="E32" i="10"/>
  <c r="E33" i="10"/>
  <c r="E34" i="10"/>
  <c r="E35" i="10"/>
  <c r="E29" i="10"/>
  <c r="E23" i="10"/>
  <c r="E24" i="10"/>
  <c r="E22" i="10"/>
  <c r="E16" i="10"/>
  <c r="E17" i="10"/>
  <c r="E15" i="10"/>
  <c r="E7" i="10"/>
  <c r="E8" i="10"/>
  <c r="E9" i="10"/>
  <c r="E10" i="10"/>
  <c r="E6" i="10"/>
  <c r="E25" i="10"/>
  <c r="C13" i="7"/>
  <c r="E18" i="10"/>
  <c r="C12" i="7"/>
  <c r="E36" i="10"/>
  <c r="C14" i="7"/>
  <c r="E51" i="10"/>
  <c r="C16" i="7"/>
  <c r="E44" i="10"/>
  <c r="C15" i="7"/>
  <c r="E11" i="10"/>
  <c r="C11" i="7"/>
  <c r="B58" i="10"/>
  <c r="C17" i="7"/>
  <c r="E10" i="4"/>
  <c r="E11" i="4"/>
  <c r="E12" i="4"/>
  <c r="E13" i="4"/>
  <c r="E69" i="3"/>
  <c r="E70" i="3"/>
  <c r="E71" i="3"/>
  <c r="E72" i="3"/>
  <c r="E73" i="3"/>
  <c r="E74" i="3"/>
  <c r="E75" i="3"/>
  <c r="E68" i="3"/>
  <c r="E67" i="3"/>
  <c r="E63" i="3"/>
  <c r="E64" i="3"/>
  <c r="E65" i="3"/>
  <c r="E66" i="3"/>
  <c r="E62" i="3"/>
  <c r="E52" i="3"/>
  <c r="E53" i="3"/>
  <c r="E54" i="3"/>
  <c r="E55" i="3"/>
  <c r="E56" i="3"/>
  <c r="E51" i="3"/>
  <c r="E33" i="3"/>
  <c r="E34" i="3"/>
  <c r="E35" i="3"/>
  <c r="E36" i="3"/>
  <c r="E37" i="3"/>
  <c r="E38" i="3"/>
  <c r="E39" i="3"/>
  <c r="E40" i="3"/>
  <c r="E41" i="3"/>
  <c r="E42" i="3"/>
  <c r="E43" i="3"/>
  <c r="E44" i="3"/>
  <c r="E45" i="3"/>
  <c r="E32" i="3"/>
  <c r="E14" i="3"/>
  <c r="E15" i="3"/>
  <c r="E16" i="3"/>
  <c r="E17" i="3"/>
  <c r="E18" i="3"/>
  <c r="E19" i="3"/>
  <c r="E20" i="3"/>
  <c r="E21" i="3"/>
  <c r="E22" i="3"/>
  <c r="E23" i="3"/>
  <c r="E24" i="3"/>
  <c r="E25" i="3"/>
  <c r="E26" i="3"/>
  <c r="E13" i="3"/>
  <c r="E12" i="3"/>
  <c r="E10" i="3"/>
  <c r="E11" i="3"/>
  <c r="E9" i="3"/>
  <c r="E66" i="6"/>
  <c r="E67" i="6"/>
  <c r="E68" i="6"/>
  <c r="E69" i="6"/>
  <c r="E70" i="6"/>
  <c r="E72" i="6"/>
  <c r="E65" i="6"/>
  <c r="E64" i="6"/>
  <c r="E62" i="6"/>
  <c r="E63" i="6"/>
  <c r="E61" i="6"/>
  <c r="E51" i="6"/>
  <c r="E52" i="6"/>
  <c r="E53" i="6"/>
  <c r="E54" i="6"/>
  <c r="E55" i="6"/>
  <c r="E50" i="6"/>
  <c r="E33" i="6"/>
  <c r="E34" i="6"/>
  <c r="E35" i="6"/>
  <c r="E36" i="6"/>
  <c r="E37" i="6"/>
  <c r="E38" i="6"/>
  <c r="E39" i="6"/>
  <c r="E40" i="6"/>
  <c r="E41" i="6"/>
  <c r="E42" i="6"/>
  <c r="E43" i="6"/>
  <c r="E44" i="6"/>
  <c r="E32" i="6"/>
  <c r="E14" i="6"/>
  <c r="E15" i="6"/>
  <c r="E16" i="6"/>
  <c r="E17" i="6"/>
  <c r="E18" i="6"/>
  <c r="E19" i="6"/>
  <c r="E20" i="6"/>
  <c r="E21" i="6"/>
  <c r="E22" i="6"/>
  <c r="E23" i="6"/>
  <c r="E24" i="6"/>
  <c r="E25" i="6"/>
  <c r="E26" i="6"/>
  <c r="E13" i="6"/>
  <c r="E10" i="6"/>
  <c r="E11" i="6"/>
  <c r="E12" i="6"/>
  <c r="E9" i="6"/>
  <c r="E86" i="5"/>
  <c r="E83" i="5"/>
  <c r="E77" i="5"/>
  <c r="E78" i="5"/>
  <c r="E79" i="5"/>
  <c r="E80" i="5"/>
  <c r="E81" i="5"/>
  <c r="E76" i="5"/>
  <c r="E75" i="5"/>
  <c r="E74" i="5"/>
  <c r="E64" i="5"/>
  <c r="E65" i="5"/>
  <c r="E66" i="5"/>
  <c r="E67" i="5"/>
  <c r="E68" i="5"/>
  <c r="E63" i="5"/>
  <c r="E49" i="5"/>
  <c r="E50" i="5"/>
  <c r="E51" i="5"/>
  <c r="E52" i="5"/>
  <c r="E53" i="5"/>
  <c r="E54" i="5"/>
  <c r="E55" i="5"/>
  <c r="E56" i="5"/>
  <c r="E57" i="5"/>
  <c r="E48" i="5"/>
  <c r="E28" i="5"/>
  <c r="E29" i="5"/>
  <c r="E30" i="5"/>
  <c r="E31" i="5"/>
  <c r="E32" i="5"/>
  <c r="E33" i="5"/>
  <c r="E34" i="5"/>
  <c r="E35" i="5"/>
  <c r="E36" i="5"/>
  <c r="E37" i="5"/>
  <c r="E38" i="5"/>
  <c r="E39" i="5"/>
  <c r="E40" i="5"/>
  <c r="E41" i="5"/>
  <c r="E42" i="5"/>
  <c r="E27" i="5"/>
  <c r="E26" i="5"/>
  <c r="E25" i="5"/>
  <c r="E10" i="5"/>
  <c r="E11" i="5"/>
  <c r="E12" i="5"/>
  <c r="E13" i="5"/>
  <c r="E14" i="5"/>
  <c r="E15" i="5"/>
  <c r="E16" i="5"/>
  <c r="E17" i="5"/>
  <c r="E18" i="5"/>
  <c r="E19" i="5"/>
  <c r="E9" i="5"/>
  <c r="E71" i="2"/>
  <c r="E72" i="2"/>
  <c r="E73" i="2"/>
  <c r="E74" i="2"/>
  <c r="E75" i="2"/>
  <c r="E78" i="2"/>
  <c r="E70" i="2"/>
  <c r="E55" i="2"/>
  <c r="E56" i="2"/>
  <c r="E57" i="2"/>
  <c r="E58" i="2"/>
  <c r="E59" i="2"/>
  <c r="E60" i="2"/>
  <c r="E61" i="2"/>
  <c r="E62" i="2"/>
  <c r="E63" i="2"/>
  <c r="E64" i="2"/>
  <c r="E54" i="2"/>
  <c r="E29" i="2"/>
  <c r="E30" i="2"/>
  <c r="E31" i="2"/>
  <c r="E32" i="2"/>
  <c r="E33" i="2"/>
  <c r="E34" i="2"/>
  <c r="E35" i="2"/>
  <c r="E36" i="2"/>
  <c r="E37" i="2"/>
  <c r="E38" i="2"/>
  <c r="E39" i="2"/>
  <c r="E40" i="2"/>
  <c r="E41" i="2"/>
  <c r="E42" i="2"/>
  <c r="E43" i="2"/>
  <c r="E44" i="2"/>
  <c r="E45" i="2"/>
  <c r="E46" i="2"/>
  <c r="E47" i="2"/>
  <c r="E48" i="2"/>
  <c r="E28" i="2"/>
  <c r="E27" i="2"/>
  <c r="E26" i="2"/>
  <c r="E10" i="2"/>
  <c r="E11" i="2"/>
  <c r="E12" i="2"/>
  <c r="E13" i="2"/>
  <c r="E14" i="2"/>
  <c r="E15" i="2"/>
  <c r="E16" i="2"/>
  <c r="E17" i="2"/>
  <c r="E18" i="2"/>
  <c r="E19" i="2"/>
  <c r="E20" i="2"/>
  <c r="E9" i="2"/>
  <c r="E46" i="3"/>
  <c r="B54" i="7"/>
  <c r="E76" i="3"/>
  <c r="B56" i="7"/>
  <c r="E27" i="3"/>
  <c r="B53" i="7"/>
  <c r="E57" i="3"/>
  <c r="B55" i="7"/>
  <c r="E49" i="2"/>
  <c r="B26" i="7"/>
  <c r="B15" i="9"/>
  <c r="B14" i="9"/>
  <c r="B13" i="9"/>
  <c r="B12" i="9"/>
  <c r="B6" i="9"/>
  <c r="E14" i="4"/>
  <c r="B62" i="7"/>
  <c r="E73" i="6"/>
  <c r="B47" i="7"/>
  <c r="E56" i="6"/>
  <c r="B46" i="7"/>
  <c r="E45" i="6"/>
  <c r="B45" i="7"/>
  <c r="E27" i="6"/>
  <c r="B44" i="7"/>
  <c r="E87" i="5"/>
  <c r="B38" i="7"/>
  <c r="E69" i="5"/>
  <c r="B37" i="7"/>
  <c r="E58" i="5"/>
  <c r="B36" i="7"/>
  <c r="E43" i="5"/>
  <c r="B35" i="7"/>
  <c r="E20" i="5"/>
  <c r="B34" i="7"/>
  <c r="E79" i="2"/>
  <c r="B28" i="7"/>
  <c r="E65" i="2"/>
  <c r="B27" i="7"/>
  <c r="E21" i="2"/>
  <c r="B25" i="7"/>
</calcChain>
</file>

<file path=xl/sharedStrings.xml><?xml version="1.0" encoding="utf-8"?>
<sst xmlns="http://schemas.openxmlformats.org/spreadsheetml/2006/main" count="603" uniqueCount="310">
  <si>
    <t>READ Act</t>
  </si>
  <si>
    <t>Request for Advisory List Submissions</t>
  </si>
  <si>
    <t>Part II - Program Review</t>
  </si>
  <si>
    <t>Core Instructional Programming</t>
  </si>
  <si>
    <t>2021-2022</t>
  </si>
  <si>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English. If a program is teaching reading in another language, the scope and sequence for learning to read in that language must be considered.</t>
  </si>
  <si>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</si>
  <si>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t>Supplemental Programming: A program selected to supplement core reading instruction when the core program doesn’t provide enough instruction or practice in key areas to meet student needs.</t>
  </si>
  <si>
    <t>Intervention Programming: A program designed to provide scientifically-based, high-quality instruction for students who are below proficient in reading.</t>
  </si>
  <si>
    <t>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t>
  </si>
  <si>
    <t xml:space="preserve">Programs that meet criteria in Phase 1 will move on to Phase 2.  The Phase 2 review involves evaluating the extent to which programs implement effective instructional practices for teaching the essential early literacy skills:
• phonemic awareness
• vocabulary
• phonics
• oral reading fluency
• reading comprehension
The criteria for each grade are organized into sections based on the essential early literacy skills.  </t>
  </si>
  <si>
    <t xml:space="preserve">Core Programming will recommended for each grade level which meets the phase 2 rubric criteria. </t>
  </si>
  <si>
    <t>Rating Definitions for Core Programming</t>
  </si>
  <si>
    <t>Fully Met or Met</t>
  </si>
  <si>
    <t>Items marked as Fully Met should have evidence of all components of the criteria throughout the program. Reviewers are encouraged to note evidence and feedback for the publisher.</t>
  </si>
  <si>
    <t>Items marked as Fully Met or Met will receive a score of 1.</t>
  </si>
  <si>
    <t>Partially Met</t>
  </si>
  <si>
    <t>Items should be marked as Partially Met when some aspect of the criteria is met but others are not, and/or the criteria is met in one part of the program but not met in others.  Reviewers are encouraged to note evidence and feedback for the publisher.</t>
  </si>
  <si>
    <t>Items marked as Partially Met will receive a score of 0.5.</t>
  </si>
  <si>
    <t>Not Met</t>
  </si>
  <si>
    <t>Items are marked as Not Met when no evidence of the criteria could be found in the program materials submitted by the publisher, or when there is evidence of a practice that is contrary to the criteria. Reviewers should note feedback for the publisher.</t>
  </si>
  <si>
    <t>Items marked Not met will receive a score of 0.</t>
  </si>
  <si>
    <t>Core Program Review Rubric</t>
  </si>
  <si>
    <t>Phase 1: Required Features of Scientifically-Based or Evidence Based Core Reading Programs</t>
  </si>
  <si>
    <t>Rating</t>
  </si>
  <si>
    <t>Evidence/Feedback</t>
  </si>
  <si>
    <t>Score</t>
  </si>
  <si>
    <t>For the grades for which the program is submitted, the program must include evidence of alignment to ESSA Evidence Level 1, 2, 3 or 4. If Level 4, then a logic model must be submitted.</t>
  </si>
  <si>
    <t>The program provides evidence of grounding in conceptual research and theoretical models with reference to research articles and websites. If the program is constructed for learning to read in a language other than English, a conceptual model and research foundation, as well as evidence that it is not merely a translation of an English program is provided.</t>
  </si>
  <si>
    <t xml:space="preserve">There is an obvious emphasis on teaching and learning the five essential early literacy skills. </t>
  </si>
  <si>
    <t>The program reflects the understanding that reading is a language-based skill and learning to read depends on mapping sounds to print.</t>
  </si>
  <si>
    <t>Word recognition is explicitly taught through relating sounds to letters, and not visual memory, guessing, the shape of the word, or the use of context clues to decode words.</t>
  </si>
  <si>
    <t>Total Met Section 1:</t>
  </si>
  <si>
    <t>out of 5</t>
  </si>
  <si>
    <t xml:space="preserve">Section 2:   Explicit Instruction – Students are introduced to the new skill before they are asked to perform it. </t>
  </si>
  <si>
    <t>Lessons include instructional routines and/or scripts that note what the teacher should say, include a step-by-step sequence, include procedures, and consistent academic language and vocabulary that relates back to grade level outcomes and standards.</t>
  </si>
  <si>
    <t>Routines include language for the teacher to introduce, define or explain new skills through demonstration and modeling before students are asked to perform the skills.</t>
  </si>
  <si>
    <t>There are multiple opportunities for students to practice new skills with instructions for the teacher to give immediate corrective feedback.</t>
  </si>
  <si>
    <t>Total Met Section 2:</t>
  </si>
  <si>
    <t>out of 3</t>
  </si>
  <si>
    <t xml:space="preserve">Section 3:   Sequential Instruction - There is a detailed scope and sequence including a list of specific skills taught, a sequence for teaching the skills over the course of the year, and a timeline showing when skills are taught (by week, month, unit). </t>
  </si>
  <si>
    <r>
      <t xml:space="preserve">The scope and sequence for a skill </t>
    </r>
    <r>
      <rPr>
        <b/>
        <sz val="12"/>
        <color theme="1"/>
        <rFont val="Calibri"/>
        <family val="2"/>
        <scheme val="minor"/>
      </rPr>
      <t>within</t>
    </r>
    <r>
      <rPr>
        <sz val="12"/>
        <color theme="1"/>
        <rFont val="Calibri"/>
        <family val="2"/>
        <scheme val="minor"/>
      </rPr>
      <t xml:space="preserve"> a grade shows a clear progression from easier to harder, and is appropriate for the grade for which the program is designed.</t>
    </r>
  </si>
  <si>
    <t>Advanced skills are not introduced before students have been taught pre-requisite skills.</t>
  </si>
  <si>
    <r>
      <t xml:space="preserve">The scope and sequence at each grade level articulates when skills are taught </t>
    </r>
    <r>
      <rPr>
        <b/>
        <sz val="12"/>
        <color theme="1"/>
        <rFont val="Calibri"/>
        <family val="2"/>
        <scheme val="minor"/>
      </rPr>
      <t>across</t>
    </r>
    <r>
      <rPr>
        <sz val="12"/>
        <color theme="1"/>
        <rFont val="Calibri"/>
        <family val="2"/>
        <scheme val="minor"/>
      </rPr>
      <t xml:space="preserve"> grades.</t>
    </r>
  </si>
  <si>
    <t>Total Met Section 3:</t>
  </si>
  <si>
    <t>Section 4:   Systematic &amp; Cumulative Instruction – The structured lesson format includes a plan, procedure, or routine that is carried through the sequence of teaching skills.</t>
  </si>
  <si>
    <t>A clear and consistent lesson format is present in program lessons for each of the five foundational skill areas at each grade.</t>
  </si>
  <si>
    <t>There is a daily schedule of lessons noting suggestions for the length of lessons and units. There is a daily schedule of lessons noting suggestions for the length of time dedicated to each of the foundational skill areas that is consistent across lessons and units.</t>
  </si>
  <si>
    <t>Time is spent in whole group and small group formats, with the majority of instruction delivered in small, flexible, skill-based groups.</t>
  </si>
  <si>
    <t>Independent or group practice occurs after teacher-led instruction on the essential skills, not before the teacher-led instruction and not without it or instead of it.</t>
  </si>
  <si>
    <t>Lessons include instructional routines, noting what the teacher should say, which includes a step-by-step sequence, procedures, and consistent language across lessons and grades.</t>
  </si>
  <si>
    <t>The teacher manual(s) include directions for how to implement lessons (e.g., materials, target skill, script or wording for how to teach, examples to use, specific content such as word lists or book list).</t>
  </si>
  <si>
    <t>High-priority skills are cumulatively reviewed.</t>
  </si>
  <si>
    <t>Total Met Section 4:</t>
  </si>
  <si>
    <t>out of 7</t>
  </si>
  <si>
    <t>Section 5:  Coordinated Components - Elements of the program are clearly linked.</t>
  </si>
  <si>
    <t>The same routines, terminology, and procedures are used across skill areas and over time.</t>
  </si>
  <si>
    <t>There is a clear link between foundational skills and higher order skills.  Skills are integrated across areas (e.g. phonemic awareness and phonics, phonemic awareness and oral language).</t>
  </si>
  <si>
    <t xml:space="preserve">Lessons and materials are available for differentiating instruction for students who are struggling or need enrichment, in the core program and in supplemental programs. </t>
  </si>
  <si>
    <t>Differentiation and support are provided for supporting English Learners, students who are struggling, and those who need acceleration.</t>
  </si>
  <si>
    <t>Total Met Section 5:</t>
  </si>
  <si>
    <t>out of 4</t>
  </si>
  <si>
    <t>Section 6:   Related Elements – The program contains features that are optimal for delivering effective instruction.</t>
  </si>
  <si>
    <t xml:space="preserve">Assessment
·       Formative (e.g., progress monitoring)
·       Summative (e.g., unit tests)
·       Framework for data-based decision making
</t>
  </si>
  <si>
    <t>Environment
·       Classroom management to support small group instruction
·       Motivation for students (e.g., built-in choice, charts/graphs of progress, immediate feedback on progress)</t>
  </si>
  <si>
    <t>Explicit links to state standards and grade level expectations.</t>
  </si>
  <si>
    <t>Total Met Section 6:</t>
  </si>
  <si>
    <t>Rating Summary</t>
  </si>
  <si>
    <t>Total Points</t>
  </si>
  <si>
    <t>Criteria</t>
  </si>
  <si>
    <t>20-25 points = program moves to Phase 2</t>
  </si>
  <si>
    <t>out of 25 points</t>
  </si>
  <si>
    <t>0-19 points = program doesn't move to Phase 2</t>
  </si>
  <si>
    <t>Decision</t>
  </si>
  <si>
    <t xml:space="preserve">Phase 2: Required Instructional Practices for Teaching Essential Early Literacy Skills </t>
  </si>
  <si>
    <t>Kindergarten</t>
  </si>
  <si>
    <t xml:space="preserve">Section 1: Phonological and Phonemic Awareness </t>
  </si>
  <si>
    <t>In the core instructional program…</t>
  </si>
  <si>
    <t>a detailed scope and sequence of phonological and phonemic awareness skills progresses from easier (e.g., blending compound words or segmenting onset-rime) to more difficult (e.g., segmenting phonemes), culminating in advanced skills such as addition, deletion and substitution of phonemes</t>
  </si>
  <si>
    <t>new skills are explicitly modeled using multiple unambiguous examples, where the new skill is introduced, defined and/or explained, a model or demonstration is provided, students are given opportunity to practice orally with immediate corrective feedback</t>
  </si>
  <si>
    <t>students are taught strategies to demonstrate and practice how sounds are connected to letters (e.g. phoneme-grapheme mapping) (working toward understanding of the alphabetic principle)</t>
  </si>
  <si>
    <t>students analyze spoken words at the phoneme level, including segmenting individual phonemes</t>
  </si>
  <si>
    <t>movement and/or manipulatives are used to make sounds in words concrete</t>
  </si>
  <si>
    <t>the order of attention to phonemes in three-phoneme words is first sound, last sound, middle sound</t>
  </si>
  <si>
    <t>instructional time is focused on high priority skills such as isolating beginning phoneme, blending, segmenting and manipulating phonemes</t>
  </si>
  <si>
    <t>students are taught to blend and segment phonemes in three-, four- and five-phoneme words</t>
  </si>
  <si>
    <t>students are taught to pull apart the two phonemes in consonant blends when segmenting</t>
  </si>
  <si>
    <t>students spend time practicing orally producing the sounds in spoken words, not just identifying the sounds or matching the sounds using objects or pictures</t>
  </si>
  <si>
    <t>the activities and materials are designed to elicit high levels of responding and engagement</t>
  </si>
  <si>
    <t>differentiation of phonemic awareness instruction is linked to assessment data, with flexible grouping based on students’ needs and progress.</t>
  </si>
  <si>
    <t>Score Summary</t>
  </si>
  <si>
    <t>out of 12</t>
  </si>
  <si>
    <t xml:space="preserve">Section 2: Phonics and Word Study </t>
  </si>
  <si>
    <t>there is a detailed scope and sequence of phonics skills that progresses from simple letter-sounds to more complex patterns</t>
  </si>
  <si>
    <t>the phonics lesson format includes
o   brief cumulative review of previously taught skills,
o   a phonological warm up,
o   phoneme-grapheme matching,
o   word reading accuracy,
o   fluency building at the word, phrase, and eventually simple sentence level,
o   word dictation,
o   transfer to simple decodable text</t>
  </si>
  <si>
    <t>new skills are explicitly modeled using multiple unambiguous examples, where the new skill is introduced, defined and/or explained, a model or demonstration is provided, students are given opportunity to practice orally with immediate corrective feedback (e.g. an explicit step by step routine is utilized)</t>
  </si>
  <si>
    <t>letter-sound instruction starts with high-utility letters (i.e., m, s, a, r, t)</t>
  </si>
  <si>
    <t>letter-sound instruction integrates the letter name, sound, and explicitly and systematically how to write the symbol</t>
  </si>
  <si>
    <t>the letter that represents the sound is explicitly modeled with multiple unambiguous examples before students practice and apply</t>
  </si>
  <si>
    <t>letter-sound combinations are learned to automaticity through frequent and cumulative review</t>
  </si>
  <si>
    <t>phonics lessons include segmenting at the level of individual phonemes then matching graphemes to phonemes</t>
  </si>
  <si>
    <t>easily confused letters, letter-sounds and words (those that look or sound similar) are not taught in close sequence but are separated in time</t>
  </si>
  <si>
    <t>a few short vowel letter-sounds are taught early so students can blend VC and CVC patterns to read and write words</t>
  </si>
  <si>
    <t>there is an explicit strategy for blending letter sounds into words</t>
  </si>
  <si>
    <t>there are multiple opportunities to practice blending letter sounds for the purpose of reading and writing words</t>
  </si>
  <si>
    <t>students are taught and practice how to build regular words for which they know all letter sounds</t>
  </si>
  <si>
    <t>students practice to automaticity in word lists, phrases and controlled decodable texts that provide enough exposures to the learned words that they become sight words</t>
  </si>
  <si>
    <t>regular word types are introduced first (e.g., VC, CVC, CV)</t>
  </si>
  <si>
    <t>irregularities are pointed out in high utility words (i.e., have, I, said) while still focusing attention on the predictable letter-sound combinations</t>
  </si>
  <si>
    <t>irregular, high-utility words are introduced and practiced to automaticity</t>
  </si>
  <si>
    <t>the number of irregular words introduced in a lesson is minimized</t>
  </si>
  <si>
    <t>words are taught and learned in isolation before practiced in text; words in texts used for independent reading are the ones that have been taught in prior phonics lessons</t>
  </si>
  <si>
    <t>there is cumulative review of known letter-sound combinations and words</t>
  </si>
  <si>
    <t>there are repeated opportunities to read words in context of the controlled decodable text that contain the phonic elements and irregular words students have learned previously</t>
  </si>
  <si>
    <t>activities and materials are designed to elicit high levels of responding and engagement</t>
  </si>
  <si>
    <t>differentiation of phonics instruction is linked to assessment data, with flexible grouping based on students’ needs and progress</t>
  </si>
  <si>
    <t>out of 23</t>
  </si>
  <si>
    <t>Section 3: Vocabulary</t>
  </si>
  <si>
    <t xml:space="preserve">there is a detailed scope and sequence of vocabulary skills </t>
  </si>
  <si>
    <t>words selected for instruction are rich, high-utility words that will appear in conversation and literature, those that must be learned to understand a concept or text, and words from content area instruction</t>
  </si>
  <si>
    <t>new words are explicitly modeled using student-friendly definitions, multiple unambiguous examples and non-examples, and students are given opportunity to practice using the words with immediate corrective feedback</t>
  </si>
  <si>
    <t>words that have been taught are repeated multiple times in a variety of contexts</t>
  </si>
  <si>
    <t>new words are integrated into sentences and students are prompted to use them in sentences across multiple domains</t>
  </si>
  <si>
    <t>students are engaged in processing word meanings at deeper levels, to associate new words with known words</t>
  </si>
  <si>
    <t>there is cumulative review and practice of previously learned words</t>
  </si>
  <si>
    <t>students are exposed to a wide range of words through teachers reading aloud from a wide range of stories and informational text</t>
  </si>
  <si>
    <t>morphemic analysis is taught explicitly and systematically to support building word meaning through knowledge of root words, prefixes and suffixes</t>
  </si>
  <si>
    <t>differentiation of vocabulary instruction is linked to assessment data, with flexible grouping based on students’ needs and progress</t>
  </si>
  <si>
    <t>out of 11</t>
  </si>
  <si>
    <t>Section 4: Listening Comprehension</t>
  </si>
  <si>
    <t>there a clear scope and sequence that guides listening comprehension instruction, in which the goals are explicitly stated and in which the ideas follow a logical order</t>
  </si>
  <si>
    <t>students are explicitly taught to do an oral retelling of events or stories that were read to them</t>
  </si>
  <si>
    <t>story structure (e.g., beginning, middle, end) is modeled with multiple unambiguous examples</t>
  </si>
  <si>
    <t>high-utility (e.g., words selected for instruction are rich, high-utility words that will appear in conversation and literature, those that must be learned to understand a concept or text, and words from content area instruction) words are pre-selected and taught before, during and after reading aloud</t>
  </si>
  <si>
    <t>the materials support engaging in interactive discussion on a wide variety of topics to expand and deepen background knowledge</t>
  </si>
  <si>
    <t>the text selections include model questions to ask while reading aloud</t>
  </si>
  <si>
    <t>the specific content knowledge students will learn throughout the year is clearly stated, mapped out across the year, and prepares students for later grades</t>
  </si>
  <si>
    <t>complex topics are introduced in a carefully planned sequence through teachers reading aloud, discussions, and projects, starting with a basic introduction and building towards a deeper understanding</t>
  </si>
  <si>
    <t>differentiation of listening comprehension instruction is linked to assessment data, with flexible grouping based on students’ needs and progress.</t>
  </si>
  <si>
    <t>out of 9</t>
  </si>
  <si>
    <t>First Grade</t>
  </si>
  <si>
    <t>there is a detailed scope and sequence of phonological and phonemic awareness skills that progress from easier to more difficult, culminating in advanced skills such as addition, deletion and substitution of phonemes</t>
  </si>
  <si>
    <t>movement and/or manipulatives are used to make sounds in words concrete to demonstrate and practice how sounds are connected to letters (e.g. phoneme-grapheme mapping) (working toward understanding of the alphabetic principle)</t>
  </si>
  <si>
    <t>the order of attention to phonemes in three-sound words is first, last, middle sound</t>
  </si>
  <si>
    <t>instructional time is focused on high priority skills such as isolating beginning sound, blending, segmenting and manipulating phonemes</t>
  </si>
  <si>
    <t>students are taught to blend and segment sounds in three-, four-,  and five-phoneme words</t>
  </si>
  <si>
    <t>differentiation of phonemic awareness instruction is linked to assessment data, with flexible grouping based on students’ needs and progress</t>
  </si>
  <si>
    <t>there is a  detailed scope and sequence of phonics patterns that progresses from simple word types, lengths, and complexities to more complex words and syllable types</t>
  </si>
  <si>
    <t>there is an explicit strategy for blending letter sounds into words that is taught with multiple unambiguous examples</t>
  </si>
  <si>
    <t>there are multiple opportunities to blend and read words, and to use letter-sound correspondence to read and write words (e.g. phoneme–grapheme mapping)</t>
  </si>
  <si>
    <t>students practice to automaticity in word lists, phrases and controlled decodable text that provide enough exposures for the words to become sight words</t>
  </si>
  <si>
    <t>irregularities are pointed out in high frequency words (e.g., have, I, said) while still focusing attention on the predictable letter-sound combinations</t>
  </si>
  <si>
    <t>instruction in patterns and word families is done after letter-sound correspondences in the unit</t>
  </si>
  <si>
    <t>out of 18</t>
  </si>
  <si>
    <t>new words are integrated into sentences and students are prompted to use them in sentences</t>
  </si>
  <si>
    <t>students are exposed to a wide range of words through reading aloud from a wide range of stories and informational text</t>
  </si>
  <si>
    <t>out of 10</t>
  </si>
  <si>
    <t>Section 4: Text Reading and Fluency</t>
  </si>
  <si>
    <t>sentence and passage reading are introduced after students can accurately and automatically read a sufficient number of VC and CVC words along with a few high-utility irregular words</t>
  </si>
  <si>
    <t>the texts students are asked to read independently are controlled to include only the letter-sounds, phonic elements and word types that have been previously taught in phonics lessons</t>
  </si>
  <si>
    <t>fluency building in connected text is done only with passages the student can decode accurately (without hesitation or guessing)</t>
  </si>
  <si>
    <t>there are sufficient numbers of controlled decodable text that align to the phonics scope and sequence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</si>
  <si>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</si>
  <si>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differentiation of fluency instruction is linked to assessment data, with flexible grouping based on students’ needs and progress</t>
  </si>
  <si>
    <t>out of 6</t>
  </si>
  <si>
    <t>Section 5: Listening and Reading Comprehension</t>
  </si>
  <si>
    <t>a clear scope and sequence guides comprehension instruction, in which the goal of the comprehension unit is explicitly stated and in which the ideas follow a logical order</t>
  </si>
  <si>
    <t>students use controlled decodable text for independent, small group or scaffolded reading instruction until they can accurately read
a.     one-syllable words in isolation that contain short vowels, digraphs and blends, silent e, r-controlled vowels
b.     two-syllable words with short vowels, silent e, schwa
c.     50 high-utility words with spelling patterns that haven’t been taught (e.g., go, he, said, are, to, was, you, they, there, from)</t>
  </si>
  <si>
    <t>the background knowledge necessary to understand text, that is read to or by students, is explicitly taught or activated</t>
  </si>
  <si>
    <t>comprehension strategies are taught with multiple carefully designed unambiguous examples and text selection</t>
  </si>
  <si>
    <t>reading comprehension is practiced with cumulative review over the course of the year</t>
  </si>
  <si>
    <t>students hear teachers modeling and thinking aloud to identify components of story structure, using story structure as a tool for prompting information to compare and contrast, organize information, and group related ideas to maintain a consistent focus</t>
  </si>
  <si>
    <t>there are multiple opportunities to listen to and explore narrative and expository text forms and engage in interactive discussion of the meanings of text</t>
  </si>
  <si>
    <t>previously taught content, skills, and strategies are connected with new content and texts</t>
  </si>
  <si>
    <t>text used for initial instruction in reading comprehension uses:
·       familiar vocabulary,
·       only words students can read accurately and have been learned previously,
·       previously learned content knowledge,
·       simple sentences,
·       short passages</t>
  </si>
  <si>
    <t>text used for reading comprehension instruction has an explicit structure (obvious beginning, middle and end)</t>
  </si>
  <si>
    <t>differentiation of comprehension instruction is linked to assessment data, with flexible grouping based on students’ needs and progress</t>
  </si>
  <si>
    <t>out of 13</t>
  </si>
  <si>
    <t>Second Grade</t>
  </si>
  <si>
    <t xml:space="preserve">Section 1: Phonics and Word Study </t>
  </si>
  <si>
    <t>a detailed scope and sequence of phonics patterns moves from simple word types, lengths, and complexities to more complex words, syllable types, and multi-syllable words</t>
  </si>
  <si>
    <t>phonics lessons include step by step routines to teach new advanced phonics patterns</t>
  </si>
  <si>
    <t>students practice to automaticity the full continuum of the phonological and phonemic awareness skills from early (rhyming and onset-rime) to basic (segmenting and blending) to advanced (sound manipulation and deletion) that were previously learned in kindergarten and first grade</t>
  </si>
  <si>
    <t>multi-syllable words are explicitly taught using prefixes, suffixes, syllable types and known word parts to aid in word recognition</t>
  </si>
  <si>
    <t>larger, high-utility patterns (e.g., -ight, -ing) are taught explicitly and practiced to automaticity to increase fluency of word recognition</t>
  </si>
  <si>
    <t>high-utility words are introduced and practiced to automaticity</t>
  </si>
  <si>
    <t>phonics patterns and high-utility words are taught and learned in isolation before introduced in text that students read independently</t>
  </si>
  <si>
    <t>text for independent reading doesn’t contain words that have phonics patterns that haven’t been taught in prior phonics lessons</t>
  </si>
  <si>
    <t>instruction of similar, easily-confused letter patterns are separated in time</t>
  </si>
  <si>
    <t>there are multiple opportunities to read the previously learned regular and irregular words in the context of controlled text (also known as decodable text)</t>
  </si>
  <si>
    <t>instruction in irregular, high-utility words focuses on predictable letter-sound combinations and irregularities</t>
  </si>
  <si>
    <t>regular and irregular words are cumulatively reviewed</t>
  </si>
  <si>
    <t>spelling is integrated with the phonics instruction</t>
  </si>
  <si>
    <t>Section 2: Vocabulary</t>
  </si>
  <si>
    <t>students are taught to predict meaning using antonyms and synonyms, words in compound words, and prefixes and suffixes</t>
  </si>
  <si>
    <t>students are taught simple multiple meaning words</t>
  </si>
  <si>
    <t>students are asked to demonstrate understanding word meaning by using words in oral and written sentences</t>
  </si>
  <si>
    <t>Section 3: Text Reading and Fluency</t>
  </si>
  <si>
    <t>sentence and passage reading is introduced after students can accurately and automatically read a sufficient number of regular and irregular words</t>
  </si>
  <si>
    <t>the texts students are asked to read independently are controlled to include only the phonic elements and word types that have been previously taught in phonics lessons</t>
  </si>
  <si>
    <t>there are sufficient numbers of controlled decodable text that aligns to the phonics scope and sequence are available to allow students to practice to automaticity</t>
  </si>
  <si>
    <t>differentiation of oral reading fluency instruction is linked to assessment data, with flexible grouping based on students’ needs and progress</t>
  </si>
  <si>
    <t>Section 4: Reading Comprehension</t>
  </si>
  <si>
    <t>there is a clear scope and sequence that guides comprehension instruction, in which the goal of the comprehension unit is explicitly stated and in which the ideas follow a logical order</t>
  </si>
  <si>
    <t>modeling and thinking aloud are used to identify components of story structure, using story structure as a tool for prompting information to compare and contrast, organize information, and group related ideas to maintain a consistent focus</t>
  </si>
  <si>
    <t>lessons include explicit instruction in the structure and use of conventions of informational text such as titles, headings, information from graphs and charts to locate important information</t>
  </si>
  <si>
    <t>lessons include explicit instruction in analyzing elements of narrative text and comparing and contrasting elements within and among texts</t>
  </si>
  <si>
    <t>a coherent sequence of questions and tasks supports students to examine language (vocabulary, sentences, and structure) and apply their knowledge and skills in reading, writing, speaking and listening</t>
  </si>
  <si>
    <t>differentiation of reading comprehension instruction is linked to assessment data, with flexible grouping based on students’ needs and progress</t>
  </si>
  <si>
    <t xml:space="preserve">Third Grade </t>
  </si>
  <si>
    <t>there is a detailed scope and sequence of phonics patterns that progresses from simple word types, lengths, and complexities to more complex words, syllable types, and multi-syllable words (orthographically larger and more complex units)</t>
  </si>
  <si>
    <t>multi-syllable words are explicitly taught using root words, prefixes, suffixes, syllable types and known word parts to aid in word recognition</t>
  </si>
  <si>
    <t>there is sufficient practice in automatic reading of longer, more complex, multi-syllable words</t>
  </si>
  <si>
    <t>phonics patterns and high-utility words are taught and learned in isolation before being introduced in text that students read independently</t>
  </si>
  <si>
    <t>spelling (encoding) is integrated with the phonics instruction</t>
  </si>
  <si>
    <t>students are exposed o a wide range of words through reading aloud from a wide range of stories and informational text</t>
  </si>
  <si>
    <t>students are taught to predict meaning using antonyms and synonyms, individual words in compound words, and prefixes and suffixes</t>
  </si>
  <si>
    <t>students are taught multiple meaning words</t>
  </si>
  <si>
    <t>students are taught to use grade-appropriate dictionaries</t>
  </si>
  <si>
    <t>out of 14</t>
  </si>
  <si>
    <t>sufficient numbers of controlled decodable text that aligns to the phonics scope and sequence are available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</si>
  <si>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</si>
  <si>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the background knowledge necessary to understand text, that will be read to or by students, is explicitly taught or activated</t>
  </si>
  <si>
    <t>text used for reading comprehension instruction uses:
·       familiar vocabulary
·       only words students can read accurately
·       previously learned content knowledge
·       more complex sentence structure
·       longer passages</t>
  </si>
  <si>
    <t>previously taught content, skills and strategies are connected with new content and text</t>
  </si>
  <si>
    <t>topics from science, social studies, math and the arts are integrated into the content studied through text read aloud by the teacher and independent reading</t>
  </si>
  <si>
    <t>a coherent sequence of questions and tasks support students to examine language (vocabulary, sentences, and structure) and apply their knowledge and skills in reading, writing, speaking and listening</t>
  </si>
  <si>
    <t>complex topics are introduced in a carefully planned sequence including teachers reading aloud, discussions, and projects, starting with a basic introduction and building towards a deeper understanding</t>
  </si>
  <si>
    <t>Usability and Professional Development</t>
  </si>
  <si>
    <t>Section 5: Usability </t>
  </si>
  <si>
    <t>materials are well organized and easy to locate</t>
  </si>
  <si>
    <t>teacher editions are concise and easy to manage with clear connections between teacher resources</t>
  </si>
  <si>
    <t>the reading selections are centrally located within the materials and the center of the focus</t>
  </si>
  <si>
    <t>the content can be reasonably completed within a regular school year and the pacing of content allows for maximum student understanding</t>
  </si>
  <si>
    <t>the materials provide guidance about the amount of time a task might reasonably take</t>
  </si>
  <si>
    <t>Section 6: Professional Development</t>
  </si>
  <si>
    <t>Professional Development 
·       Professional development and coaching are available to support implementing the program with fidelity.</t>
  </si>
  <si>
    <t>Professional Development – Program Specific Advisory List
·       Meets statute criteria
·       Assurances signed</t>
  </si>
  <si>
    <t>out of 2</t>
  </si>
  <si>
    <t>Core Program Ratings Summary</t>
  </si>
  <si>
    <t xml:space="preserve">For a grade level to be rated as Meets Expectations, all but one section must be rated as Meets Expectations. 
</t>
  </si>
  <si>
    <t>That single section must receive the rating Meets or Partially Meets.</t>
  </si>
  <si>
    <t>If more than one section is rated as Partially Meets, the grade level must be rated as Partially Meets Expectations.</t>
  </si>
  <si>
    <t xml:space="preserve">If any one section is rated as Doesn’t Meet Expectations, the grade level must be rated as Doesn’t Meet Expectations. </t>
  </si>
  <si>
    <t>All sections have to be rated as Partially Meets or Meets for the grade level rating to be Meets Expectations.</t>
  </si>
  <si>
    <t>Section</t>
  </si>
  <si>
    <t>Point Total</t>
  </si>
  <si>
    <t>1: Research Alignment</t>
  </si>
  <si>
    <t>2: Explicit Instruction</t>
  </si>
  <si>
    <t xml:space="preserve">3: Sequential Instruction </t>
  </si>
  <si>
    <t>4: Systematic &amp; Cumulative Instruction</t>
  </si>
  <si>
    <t xml:space="preserve">5:  Coordinated Components </t>
  </si>
  <si>
    <t xml:space="preserve">6:   Related Elements </t>
  </si>
  <si>
    <t>Overall Points</t>
  </si>
  <si>
    <t>Recommendation</t>
  </si>
  <si>
    <t>1: Phonological and Phonemic Awareness</t>
  </si>
  <si>
    <t>out of 12 points</t>
  </si>
  <si>
    <t>10 - 12 points = Meets Expectations
6 - 9 points = Partially Meets Expectations
0 - 5 points = Doesn’t Meet Expectations</t>
  </si>
  <si>
    <t>2: Phonics and Word Study</t>
  </si>
  <si>
    <t>out of 23 points</t>
  </si>
  <si>
    <t>18 - 23 points = Meets Expectations
11 - 17 points = Partially Meets Expectations
0 - 10 points = Doesn’t Meet Expectations</t>
  </si>
  <si>
    <t>3: Vocabulary</t>
  </si>
  <si>
    <t>out of 11 points</t>
  </si>
  <si>
    <t>9 – 11 points = Meets Expectations
6 - 8 points = Partially Meets Expectations
0 - 5 points = Doesn’t Meet Expectations</t>
  </si>
  <si>
    <t>4: Listening Comprehension</t>
  </si>
  <si>
    <t>out of 9 points</t>
  </si>
  <si>
    <t>7 - 9 points = Meets Expectations
4 - 6 points = Partially Meets Expectations
0 - 3 points = Doesn’t Meet Expectations</t>
  </si>
  <si>
    <t>Grade Level Rating</t>
  </si>
  <si>
    <t>Reviewer Comments</t>
  </si>
  <si>
    <t>8 - 11 points = Meets Expectations
6 - 7 points = Partially Meets Expectations
0 - 5 points = Doesn’t Meet Expectations</t>
  </si>
  <si>
    <t>out of 18 points</t>
  </si>
  <si>
    <t>15 - 18 points = Meets Expectations
9 - 14 points = Partially Meets Expectations
0 - 8 points = Doesn’t Meet Expectations</t>
  </si>
  <si>
    <t>out of 10 points</t>
  </si>
  <si>
    <t>8 - 10 points = Meets Expectations
5 - 7 points = Partially Meets Expectations
0 - 4 points = Doesn’t Meet Expectations</t>
  </si>
  <si>
    <t>4: Text Reading and Fluency</t>
  </si>
  <si>
    <t>out of 6 points</t>
  </si>
  <si>
    <t>5 - 6 points = Meets Expectations
3 - 4 points = Partially Meets Expectations
0 - 2 points = Doesn’t Meet Expectations</t>
  </si>
  <si>
    <t>5: Reading Comprehension</t>
  </si>
  <si>
    <t>out of 13 points</t>
  </si>
  <si>
    <t>10 - 13 points = Meets Expectations
6 - 9 points = Partially Meets Expectations
0 - 5 points = Doesn’t Meet Expectations</t>
  </si>
  <si>
    <t>1: Phonics and Word Study</t>
  </si>
  <si>
    <t>2: Vocabulary</t>
  </si>
  <si>
    <t>10 - 13 points = Meets Expectations
7 – 9 points = Partially Meets Expectations
0 - 6 points = Doesn’t Meet Expectations</t>
  </si>
  <si>
    <t>3: Text Reading and Fluency</t>
  </si>
  <si>
    <t>4: Reading Comprehension</t>
  </si>
  <si>
    <t>Third Grade</t>
  </si>
  <si>
    <t>14 - 18 points = Meets Expectations
9 - 13 points = Partially Meets Expectations
0 - 8 points = Doesn’t Meet Expectations</t>
  </si>
  <si>
    <t>out of 14 points</t>
  </si>
  <si>
    <t>11 - 14 points = Meets Expectations
7 - 10 points = Partially Meets Expectations
0 - 9 points = Doesn’t Meet Expectations</t>
  </si>
  <si>
    <t xml:space="preserve">3 :Text Reading and Fluency  </t>
  </si>
  <si>
    <t>11 - 14 points = Meets Expectations
7 - 10 points = Partially Meets Expectations
0 - 6 points = Doesn’t Meet Expectations</t>
  </si>
  <si>
    <t>Usability</t>
  </si>
  <si>
    <t>out of 5 points</t>
  </si>
  <si>
    <t>4 - 5 points = Meets Expectations
3 points = Partially Meets Expectations
0 - 2 points = Doesn’t Meet Expectations</t>
  </si>
  <si>
    <t xml:space="preserve">Professional Development </t>
  </si>
  <si>
    <t xml:space="preserve">Professional Development meets the criteria for further review by the Department for inclusion on the Professional Development Advisory List. </t>
  </si>
  <si>
    <t>Professional Development</t>
  </si>
  <si>
    <t>out of 2 points</t>
  </si>
  <si>
    <t>2 points = Meets Expectations
0 - 1 points = Doesn’t Meet Expectations</t>
  </si>
  <si>
    <t>Core Program Final Summary</t>
  </si>
  <si>
    <t>Program Name, Publisher, Publication Year</t>
  </si>
  <si>
    <t>Review Team</t>
  </si>
  <si>
    <t>Phase 1</t>
  </si>
  <si>
    <t>Phase 2</t>
  </si>
  <si>
    <t>Grade</t>
  </si>
  <si>
    <t>Overall</t>
  </si>
  <si>
    <t>(Recommended for grades:____)</t>
  </si>
  <si>
    <t>All points needed to move to Phase 2 review.</t>
  </si>
  <si>
    <t>To move forward, a program must be marked as "Met" in all criteria in Section 1 as well as receive a score of 20 points or higher.</t>
  </si>
  <si>
    <r>
      <t xml:space="preserve">Section 1: Research Alignment - The program reflects current and confirmed research in reading and cognitive science.
</t>
    </r>
    <r>
      <rPr>
        <b/>
        <i/>
        <sz val="12"/>
        <color theme="1"/>
        <rFont val="Calibri"/>
        <family val="2"/>
        <scheme val="minor"/>
      </rPr>
      <t xml:space="preserve">Must receive one point for each criterion in Section 1 in order to move forward to Phase 2 review.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</si>
</sst>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4"/>
      <color theme="1"/>
      <name val="Calibri"/>
      <family val="2"/>
      <scheme val="minor"/>
    </font>
    <font>
      <sz val="12"/>
      <color rgb="FF000000"/>
      <name val="Calibri"/>
      <family val="2"/>
      <scheme val="minor"/>
    </font>
    <font>
      <i/>
      <sz val="9"/>
      <color rgb="FFFF0000"/>
      <name val="Calibri"/>
      <family val="2"/>
      <scheme val="minor"/>
    </font>
    <font>
      <sz val="9"/>
      <color rgb="FFFF0000"/>
      <name val="Calibri"/>
      <family val="2"/>
      <scheme val="minor"/>
    </font>
    <font>
      <b/>
      <i/>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168">
    <xf numFmtId="0" fontId="0" fillId="0" borderId="0" xfId="0"/>
    <xf numFmtId="0" fontId="0" fillId="0" borderId="0" xfId="0" applyAlignment="1">
      <alignment wrapText="1"/>
    </xf>
    <xf numFmtId="0" fontId="0" fillId="0" borderId="0" xfId="0" applyAlignment="1">
      <alignment horizontal="center"/>
    </xf>
    <xf numFmtId="0" fontId="3" fillId="0" borderId="0" xfId="0" applyFont="1"/>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3" fillId="0" borderId="0" xfId="0" applyFont="1" applyAlignment="1">
      <alignment wrapText="1"/>
    </xf>
    <xf numFmtId="0" fontId="5" fillId="0" borderId="0" xfId="0" applyFont="1" applyAlignment="1">
      <alignment horizontal="center" vertical="center" wrapText="1"/>
    </xf>
    <xf numFmtId="0" fontId="2" fillId="0" borderId="14" xfId="0" applyFont="1" applyBorder="1" applyAlignment="1">
      <alignment horizontal="center" vertical="center" wrapText="1"/>
    </xf>
    <xf numFmtId="0" fontId="0" fillId="0" borderId="0" xfId="0" applyAlignment="1">
      <alignment horizontal="left" wrapText="1"/>
    </xf>
    <xf numFmtId="0" fontId="0" fillId="0" borderId="0" xfId="0" applyAlignment="1">
      <alignment horizontal="left" vertical="top" wrapText="1"/>
    </xf>
    <xf numFmtId="0" fontId="2" fillId="0" borderId="27" xfId="0" applyFont="1" applyBorder="1" applyAlignment="1">
      <alignment vertical="center" wrapText="1"/>
    </xf>
    <xf numFmtId="0" fontId="2" fillId="0" borderId="0" xfId="0" applyFont="1" applyAlignment="1">
      <alignment horizontal="left" vertical="center" wrapText="1"/>
    </xf>
    <xf numFmtId="0" fontId="3" fillId="0" borderId="14" xfId="0" applyFont="1" applyBorder="1" applyAlignment="1">
      <alignment horizontal="left"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9" xfId="0"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indent="2"/>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2" fillId="0" borderId="1" xfId="0" applyFont="1" applyBorder="1" applyAlignment="1" applyProtection="1">
      <alignment vertical="center" wrapText="1"/>
      <protection locked="0"/>
    </xf>
    <xf numFmtId="0" fontId="2" fillId="0" borderId="19"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28" xfId="0" applyFont="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2" fillId="0" borderId="27" xfId="0" applyFont="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5" fillId="0" borderId="0" xfId="0" applyFont="1" applyAlignment="1">
      <alignment horizontal="center"/>
    </xf>
    <xf numFmtId="0" fontId="3" fillId="0" borderId="2" xfId="0" applyFont="1" applyBorder="1" applyAlignment="1" applyProtection="1">
      <alignment horizontal="left" vertical="top" wrapText="1"/>
      <protection locked="0"/>
    </xf>
    <xf numFmtId="0" fontId="2" fillId="0" borderId="13" xfId="0" applyFont="1" applyBorder="1" applyAlignment="1">
      <alignment horizontal="center" vertical="center" wrapText="1"/>
    </xf>
    <xf numFmtId="0" fontId="5" fillId="0" borderId="0" xfId="0" applyFont="1" applyAlignment="1">
      <alignment vertical="center"/>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3" fillId="0" borderId="4" xfId="0" applyFont="1" applyBorder="1" applyAlignment="1" applyProtection="1">
      <alignment vertical="top" wrapText="1"/>
      <protection locked="0"/>
    </xf>
    <xf numFmtId="0" fontId="2" fillId="0" borderId="14" xfId="0" applyFont="1" applyBorder="1" applyAlignment="1" applyProtection="1">
      <alignment horizontal="center" vertical="center" wrapText="1"/>
      <protection locked="0"/>
    </xf>
    <xf numFmtId="0" fontId="5" fillId="0" borderId="7" xfId="0" applyFont="1" applyBorder="1" applyAlignment="1" applyProtection="1">
      <alignment vertical="center"/>
      <protection locked="0"/>
    </xf>
    <xf numFmtId="0" fontId="3" fillId="0" borderId="2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2" fillId="0" borderId="33" xfId="0" applyFont="1" applyBorder="1" applyAlignment="1">
      <alignment vertical="center" wrapText="1"/>
    </xf>
    <xf numFmtId="0" fontId="2" fillId="0" borderId="31" xfId="0" applyFont="1" applyBorder="1" applyAlignment="1">
      <alignment horizontal="center" vertical="center" wrapText="1"/>
    </xf>
    <xf numFmtId="0" fontId="5" fillId="0" borderId="34" xfId="0" applyFont="1" applyBorder="1" applyAlignment="1">
      <alignment vertical="center" wrapText="1"/>
    </xf>
    <xf numFmtId="0" fontId="2" fillId="0" borderId="15" xfId="0" applyFont="1" applyBorder="1" applyAlignment="1">
      <alignment horizontal="right" vertical="top"/>
    </xf>
    <xf numFmtId="0" fontId="3" fillId="0" borderId="21" xfId="0" applyFont="1" applyBorder="1"/>
    <xf numFmtId="0" fontId="2" fillId="0" borderId="8" xfId="0" applyFont="1" applyBorder="1" applyAlignment="1">
      <alignment vertical="center"/>
    </xf>
    <xf numFmtId="0" fontId="2" fillId="0" borderId="9" xfId="0" applyFont="1" applyBorder="1" applyAlignment="1">
      <alignment vertical="center"/>
    </xf>
    <xf numFmtId="0" fontId="2" fillId="3" borderId="14" xfId="0" applyFont="1" applyFill="1" applyBorder="1" applyAlignment="1">
      <alignment horizontal="center"/>
    </xf>
    <xf numFmtId="0" fontId="2" fillId="0" borderId="6" xfId="0" applyFont="1" applyBorder="1" applyAlignment="1">
      <alignment vertical="center"/>
    </xf>
    <xf numFmtId="0" fontId="2" fillId="0" borderId="7" xfId="0" applyFont="1" applyBorder="1" applyAlignment="1">
      <alignment vertical="center"/>
    </xf>
    <xf numFmtId="0" fontId="2" fillId="0" borderId="22" xfId="0" applyFont="1" applyBorder="1" applyAlignment="1">
      <alignment vertical="center"/>
    </xf>
    <xf numFmtId="0" fontId="3" fillId="0" borderId="16" xfId="0" applyFont="1" applyBorder="1"/>
    <xf numFmtId="0" fontId="2" fillId="0" borderId="0" xfId="0" applyFont="1"/>
    <xf numFmtId="0" fontId="7" fillId="0" borderId="0" xfId="0" applyFont="1" applyAlignment="1">
      <alignment wrapText="1"/>
    </xf>
    <xf numFmtId="0" fontId="8" fillId="0" borderId="0" xfId="0" applyFont="1" applyAlignment="1">
      <alignment wrapText="1"/>
    </xf>
    <xf numFmtId="0" fontId="2" fillId="0" borderId="33" xfId="0" applyFont="1" applyBorder="1"/>
    <xf numFmtId="0" fontId="0" fillId="0" borderId="2" xfId="0" applyBorder="1"/>
    <xf numFmtId="0" fontId="0" fillId="0" borderId="30" xfId="0" applyBorder="1"/>
    <xf numFmtId="0" fontId="0" fillId="0" borderId="13" xfId="0" applyBorder="1" applyAlignment="1">
      <alignment horizontal="right"/>
    </xf>
    <xf numFmtId="0" fontId="0" fillId="0" borderId="14" xfId="0" applyBorder="1" applyAlignment="1">
      <alignment horizontal="center" vertical="center"/>
    </xf>
    <xf numFmtId="0" fontId="3" fillId="0" borderId="13" xfId="0" applyFont="1" applyBorder="1" applyAlignment="1">
      <alignment horizontal="center" vertical="center" wrapText="1"/>
    </xf>
    <xf numFmtId="0" fontId="3" fillId="0" borderId="1" xfId="0" applyFont="1" applyBorder="1" applyAlignment="1">
      <alignment vertical="center" wrapText="1"/>
    </xf>
    <xf numFmtId="0" fontId="2" fillId="3" borderId="10" xfId="0" applyFont="1" applyFill="1" applyBorder="1" applyAlignment="1">
      <alignment vertical="center"/>
    </xf>
    <xf numFmtId="0" fontId="2" fillId="3" borderId="11"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xf>
    <xf numFmtId="0" fontId="1" fillId="3" borderId="14" xfId="0" applyFont="1" applyFill="1" applyBorder="1" applyAlignment="1">
      <alignment horizontal="center" vertical="center"/>
    </xf>
    <xf numFmtId="0" fontId="3" fillId="0" borderId="16" xfId="0" applyFont="1" applyBorder="1" applyAlignment="1">
      <alignment horizont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2" xfId="0" applyFont="1" applyBorder="1" applyAlignment="1">
      <alignment horizontal="left" vertical="center"/>
    </xf>
    <xf numFmtId="0" fontId="0" fillId="3" borderId="10" xfId="0" applyFill="1" applyBorder="1"/>
    <xf numFmtId="0" fontId="5" fillId="0" borderId="0" xfId="0" applyFont="1" applyAlignment="1">
      <alignment horizontal="left" vertical="center"/>
    </xf>
    <xf numFmtId="0" fontId="2" fillId="0" borderId="0" xfId="0" applyFont="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wrapText="1"/>
    </xf>
    <xf numFmtId="0" fontId="2" fillId="0" borderId="21" xfId="0" applyFont="1" applyBorder="1" applyAlignment="1">
      <alignment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1" fillId="0" borderId="16" xfId="0" applyFont="1" applyBorder="1" applyAlignment="1">
      <alignment horizontal="center"/>
    </xf>
    <xf numFmtId="0" fontId="3" fillId="0" borderId="14" xfId="0" applyFont="1" applyBorder="1" applyAlignment="1">
      <alignment horizontal="center" vertical="center" wrapText="1"/>
    </xf>
    <xf numFmtId="0" fontId="2" fillId="0" borderId="21" xfId="0" applyFont="1" applyBorder="1" applyAlignment="1">
      <alignment vertical="center" wrapText="1"/>
    </xf>
    <xf numFmtId="0" fontId="2" fillId="0" borderId="8"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0" borderId="22" xfId="0" applyFont="1" applyBorder="1" applyAlignment="1">
      <alignment vertical="center" wrapText="1"/>
    </xf>
    <xf numFmtId="0" fontId="2" fillId="3" borderId="11" xfId="0" applyFont="1" applyFill="1" applyBorder="1" applyAlignment="1">
      <alignment vertical="center"/>
    </xf>
    <xf numFmtId="0" fontId="2" fillId="3" borderId="11" xfId="0" applyFont="1" applyFill="1" applyBorder="1" applyAlignment="1">
      <alignment horizontal="center" vertical="center"/>
    </xf>
    <xf numFmtId="0" fontId="2" fillId="3" borderId="12" xfId="0" applyFont="1" applyFill="1" applyBorder="1" applyAlignment="1">
      <alignment vertical="center"/>
    </xf>
    <xf numFmtId="0" fontId="2" fillId="3" borderId="13" xfId="0" applyFont="1" applyFill="1" applyBorder="1" applyAlignment="1">
      <alignment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4" xfId="0" applyFont="1" applyBorder="1" applyAlignment="1">
      <alignment vertical="center" wrapText="1"/>
    </xf>
    <xf numFmtId="0" fontId="3" fillId="0" borderId="17" xfId="0" applyFont="1" applyBorder="1" applyAlignment="1">
      <alignment horizontal="center" vertical="center" wrapText="1"/>
    </xf>
    <xf numFmtId="0" fontId="3" fillId="0" borderId="5" xfId="0" applyFont="1" applyBorder="1" applyAlignment="1">
      <alignment vertical="center" wrapText="1"/>
    </xf>
    <xf numFmtId="0" fontId="2" fillId="3" borderId="10" xfId="0" applyFont="1" applyFill="1" applyBorder="1" applyAlignment="1">
      <alignment vertical="center" wrapText="1"/>
    </xf>
    <xf numFmtId="0" fontId="2" fillId="3" borderId="12" xfId="0" applyFont="1" applyFill="1" applyBorder="1" applyAlignment="1">
      <alignment vertical="center" wrapText="1"/>
    </xf>
    <xf numFmtId="0" fontId="2" fillId="3" borderId="13" xfId="0" applyFont="1" applyFill="1" applyBorder="1" applyAlignment="1">
      <alignment vertical="center" wrapText="1"/>
    </xf>
    <xf numFmtId="0" fontId="2" fillId="3" borderId="1" xfId="0" applyFont="1" applyFill="1" applyBorder="1" applyAlignment="1">
      <alignment vertical="center" wrapText="1"/>
    </xf>
    <xf numFmtId="0" fontId="6" fillId="0" borderId="1" xfId="0" applyFont="1" applyBorder="1" applyAlignment="1">
      <alignment vertical="center" wrapText="1"/>
    </xf>
    <xf numFmtId="0" fontId="5"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5" fillId="0" borderId="0" xfId="0" applyFont="1"/>
    <xf numFmtId="0" fontId="3" fillId="0" borderId="18" xfId="0" applyFont="1" applyBorder="1" applyAlignment="1">
      <alignment horizontal="center" vertical="center" wrapText="1"/>
    </xf>
    <xf numFmtId="0" fontId="2" fillId="0" borderId="0" xfId="0" applyFont="1" applyAlignment="1">
      <alignment horizontal="center"/>
    </xf>
    <xf numFmtId="0" fontId="3" fillId="4" borderId="13" xfId="0" applyFont="1" applyFill="1" applyBorder="1" applyAlignment="1">
      <alignment horizontal="center" vertical="center" wrapText="1"/>
    </xf>
    <xf numFmtId="0" fontId="3" fillId="4" borderId="1" xfId="0" applyFont="1" applyFill="1" applyBorder="1" applyAlignment="1">
      <alignment vertical="center" wrapText="1"/>
    </xf>
    <xf numFmtId="0" fontId="3" fillId="4" borderId="5" xfId="0" applyFont="1" applyFill="1" applyBorder="1" applyAlignment="1">
      <alignment vertical="center" wrapText="1"/>
    </xf>
    <xf numFmtId="0" fontId="0" fillId="0" borderId="14" xfId="0" applyBorder="1" applyAlignment="1">
      <alignment horizontal="center"/>
    </xf>
    <xf numFmtId="0" fontId="0" fillId="0" borderId="19" xfId="0" applyBorder="1" applyAlignment="1">
      <alignment horizontal="center"/>
    </xf>
    <xf numFmtId="0" fontId="3" fillId="0" borderId="23" xfId="0" applyFont="1" applyBorder="1" applyAlignment="1">
      <alignment vertical="top" wrapText="1"/>
    </xf>
    <xf numFmtId="0" fontId="3" fillId="0" borderId="13" xfId="0" applyFont="1" applyBorder="1" applyAlignment="1">
      <alignment vertical="center" wrapText="1"/>
    </xf>
    <xf numFmtId="0" fontId="3" fillId="0" borderId="1" xfId="0" applyFont="1" applyBorder="1" applyAlignment="1">
      <alignment horizontal="center" vertical="center" wrapText="1"/>
    </xf>
    <xf numFmtId="0" fontId="3" fillId="0" borderId="17" xfId="0" applyFont="1" applyBorder="1" applyAlignment="1">
      <alignment vertical="center" wrapText="1"/>
    </xf>
    <xf numFmtId="0" fontId="3" fillId="0" borderId="36" xfId="0" applyFont="1" applyBorder="1" applyAlignment="1">
      <alignment vertical="center" wrapText="1"/>
    </xf>
    <xf numFmtId="0" fontId="3" fillId="0" borderId="3" xfId="0" applyFont="1" applyBorder="1" applyAlignment="1">
      <alignment horizontal="right" vertical="center" wrapText="1"/>
    </xf>
    <xf numFmtId="0" fontId="2" fillId="3" borderId="31" xfId="0" applyFont="1" applyFill="1" applyBorder="1" applyAlignment="1">
      <alignment vertical="center" wrapText="1"/>
    </xf>
    <xf numFmtId="0" fontId="2" fillId="3" borderId="32" xfId="0" applyFont="1" applyFill="1" applyBorder="1" applyAlignment="1">
      <alignment vertical="center" wrapText="1"/>
    </xf>
    <xf numFmtId="0" fontId="2" fillId="3" borderId="33" xfId="0" applyFont="1" applyFill="1" applyBorder="1" applyAlignment="1">
      <alignment vertical="center" wrapText="1"/>
    </xf>
    <xf numFmtId="0" fontId="2" fillId="0" borderId="1" xfId="0" applyFont="1" applyBorder="1" applyAlignment="1">
      <alignment horizontal="center" vertical="center" wrapText="1"/>
    </xf>
    <xf numFmtId="0" fontId="2" fillId="3" borderId="4" xfId="0" applyFont="1" applyFill="1" applyBorder="1" applyAlignment="1">
      <alignment horizontal="center" vertical="center" wrapText="1"/>
    </xf>
    <xf numFmtId="0" fontId="3" fillId="0" borderId="9" xfId="0" applyFont="1" applyBorder="1" applyAlignment="1">
      <alignment vertical="center" wrapText="1"/>
    </xf>
    <xf numFmtId="0" fontId="3" fillId="0" borderId="5" xfId="0" applyFont="1" applyBorder="1" applyAlignment="1">
      <alignment horizontal="center" vertical="center" wrapText="1"/>
    </xf>
    <xf numFmtId="0" fontId="3" fillId="0" borderId="37" xfId="0" applyFont="1" applyBorder="1" applyAlignment="1">
      <alignment vertical="center" wrapText="1"/>
    </xf>
    <xf numFmtId="0" fontId="2" fillId="0" borderId="4" xfId="0" applyFont="1" applyBorder="1" applyAlignment="1">
      <alignment horizontal="center" vertical="center" wrapText="1"/>
    </xf>
    <xf numFmtId="0" fontId="3" fillId="0" borderId="18" xfId="0" applyFont="1" applyBorder="1" applyAlignment="1">
      <alignment vertical="center" wrapText="1"/>
    </xf>
    <xf numFmtId="0" fontId="3" fillId="0" borderId="23" xfId="0" applyFont="1" applyBorder="1" applyAlignment="1">
      <alignment horizontal="left" vertical="top" wrapText="1"/>
    </xf>
    <xf numFmtId="0" fontId="1" fillId="3" borderId="1" xfId="0" applyFont="1" applyFill="1" applyBorder="1" applyAlignment="1">
      <alignment horizontal="center" vertical="center"/>
    </xf>
    <xf numFmtId="0" fontId="3" fillId="0" borderId="3" xfId="0" applyFont="1" applyBorder="1" applyAlignment="1">
      <alignment vertical="center" wrapText="1"/>
    </xf>
    <xf numFmtId="0" fontId="3" fillId="0" borderId="0" xfId="0" applyFont="1" applyAlignment="1">
      <alignment vertical="center"/>
    </xf>
    <xf numFmtId="0" fontId="3" fillId="0" borderId="0" xfId="0" applyFont="1" applyAlignment="1">
      <alignment horizontal="center" vertical="center" wrapText="1"/>
    </xf>
    <xf numFmtId="0" fontId="2" fillId="0" borderId="17" xfId="0" applyFont="1" applyBorder="1" applyAlignment="1">
      <alignment vertical="center" wrapText="1"/>
    </xf>
    <xf numFmtId="0" fontId="2" fillId="0" borderId="3" xfId="0" applyFont="1" applyBorder="1" applyAlignment="1">
      <alignment vertical="center" wrapText="1"/>
    </xf>
    <xf numFmtId="0" fontId="2" fillId="0" borderId="1" xfId="0" applyFont="1" applyBorder="1" applyAlignment="1">
      <alignment horizontal="center"/>
    </xf>
    <xf numFmtId="0" fontId="3" fillId="0" borderId="14" xfId="0" applyFont="1" applyBorder="1" applyAlignment="1">
      <alignment horizontal="center"/>
    </xf>
    <xf numFmtId="0" fontId="3" fillId="0" borderId="17" xfId="0" applyFont="1" applyBorder="1" applyAlignment="1">
      <alignment vertical="center"/>
    </xf>
    <xf numFmtId="0" fontId="3" fillId="0" borderId="3" xfId="0" applyFont="1" applyBorder="1" applyAlignment="1">
      <alignment vertical="center"/>
    </xf>
    <xf numFmtId="0" fontId="2" fillId="0" borderId="3" xfId="0" applyFont="1" applyBorder="1" applyAlignment="1">
      <alignment horizontal="right" vertical="center" wrapText="1"/>
    </xf>
    <xf numFmtId="0" fontId="0" fillId="3" borderId="23" xfId="0" applyFill="1" applyBorder="1"/>
    <xf numFmtId="0" fontId="2" fillId="3" borderId="35" xfId="0" applyFont="1" applyFill="1" applyBorder="1" applyAlignment="1">
      <alignment horizontal="right" vertical="center" wrapText="1"/>
    </xf>
    <xf numFmtId="0" fontId="2" fillId="3" borderId="26" xfId="0" applyFont="1" applyFill="1" applyBorder="1" applyAlignment="1">
      <alignment vertical="center"/>
    </xf>
    <xf numFmtId="0" fontId="2" fillId="3" borderId="25" xfId="0" applyFont="1" applyFill="1" applyBorder="1" applyAlignment="1">
      <alignment vertical="center"/>
    </xf>
    <xf numFmtId="0" fontId="2" fillId="0" borderId="28" xfId="0" applyFont="1" applyFill="1" applyBorder="1" applyAlignment="1">
      <alignment horizontal="center" vertical="center" wrapText="1"/>
    </xf>
    <xf numFmtId="0" fontId="2" fillId="3" borderId="38" xfId="0" applyFont="1" applyFill="1" applyBorder="1"/>
    <xf numFmtId="0" fontId="0" fillId="0" borderId="39" xfId="0" applyBorder="1"/>
    <xf numFmtId="0" fontId="0" fillId="0" borderId="40" xfId="0" applyBorder="1"/>
    <xf numFmtId="0" fontId="1" fillId="2" borderId="41" xfId="0" applyFont="1" applyFill="1" applyBorder="1"/>
    <xf numFmtId="0" fontId="2" fillId="0" borderId="44" xfId="0" applyFont="1" applyBorder="1"/>
    <xf numFmtId="0" fontId="2" fillId="0" borderId="31" xfId="0" applyFont="1" applyBorder="1" applyAlignment="1">
      <alignment horizontal="right"/>
    </xf>
    <xf numFmtId="0" fontId="3" fillId="0" borderId="13"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top" wrapText="1"/>
      <protection locked="0"/>
    </xf>
    <xf numFmtId="0" fontId="0" fillId="0" borderId="14" xfId="0" applyFill="1" applyBorder="1" applyAlignment="1">
      <alignment horizontal="center" vertical="center"/>
    </xf>
    <xf numFmtId="0" fontId="2" fillId="2" borderId="42" xfId="0" applyFont="1" applyFill="1" applyBorder="1"/>
    <xf numFmtId="0" fontId="2" fillId="2" borderId="43" xfId="0" applyFont="1" applyFill="1" applyBorder="1"/>
  </cellXfs>
  <cellStyles count="1">
    <cellStyle name="Normal" xfId="0" builtinId="0"/>
  </cellStyles>
  <dxfs count="1">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0</xdr:row>
      <xdr:rowOff>114301</xdr:rowOff>
    </xdr:from>
    <xdr:to>
      <xdr:col>0</xdr:col>
      <xdr:colOff>2412808</xdr:colOff>
      <xdr:row>2</xdr:row>
      <xdr:rowOff>142875</xdr:rowOff>
    </xdr:to>
    <xdr:pic>
      <xdr:nvPicPr>
        <xdr:cNvPr id="2" name="Picture 1" descr="Colorado Department of Education logo.">
          <a:extLst>
            <a:ext uri="{FF2B5EF4-FFF2-40B4-BE49-F238E27FC236}">
              <a16:creationId xmlns:a16="http://schemas.microsoft.com/office/drawing/2014/main" id="{0B601EE0-60A6-4C61-A515-2C313A7660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114301"/>
          <a:ext cx="2260407" cy="390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42D8-1D76-4E5F-8B78-A425E497D0B9}">
  <sheetPr>
    <pageSetUpPr fitToPage="1"/>
  </sheetPr>
  <dimension ref="A1:A19"/>
  <sheetViews>
    <sheetView tabSelected="1" zoomScaleNormal="100" workbookViewId="0">
      <selection activeCell="A4" sqref="A4"/>
    </sheetView>
  </sheetViews>
  <sheetFormatPr defaultRowHeight="14.5" x14ac:dyDescent="0.35"/>
  <cols>
    <col min="1" max="1" width="122.54296875" customWidth="1"/>
  </cols>
  <sheetData>
    <row r="1" spans="1:1" ht="18.5" x14ac:dyDescent="0.45">
      <c r="A1" s="30" t="s">
        <v>0</v>
      </c>
    </row>
    <row r="2" spans="1:1" ht="18.5" x14ac:dyDescent="0.45">
      <c r="A2" s="30" t="s">
        <v>1</v>
      </c>
    </row>
    <row r="3" spans="1:1" ht="18.5" x14ac:dyDescent="0.45">
      <c r="A3" s="30" t="s">
        <v>2</v>
      </c>
    </row>
    <row r="4" spans="1:1" ht="18.5" x14ac:dyDescent="0.45">
      <c r="A4" s="30" t="s">
        <v>3</v>
      </c>
    </row>
    <row r="5" spans="1:1" ht="18.5" x14ac:dyDescent="0.45">
      <c r="A5" s="30" t="s">
        <v>4</v>
      </c>
    </row>
    <row r="7" spans="1:1" ht="100" customHeight="1" x14ac:dyDescent="0.35">
      <c r="A7" s="10" t="s">
        <v>5</v>
      </c>
    </row>
    <row r="9" spans="1:1" ht="60" customHeight="1" x14ac:dyDescent="0.35">
      <c r="A9" s="11" t="s">
        <v>6</v>
      </c>
    </row>
    <row r="11" spans="1:1" ht="30" customHeight="1" x14ac:dyDescent="0.35">
      <c r="A11" s="6" t="s">
        <v>7</v>
      </c>
    </row>
    <row r="13" spans="1:1" ht="30" customHeight="1" x14ac:dyDescent="0.35">
      <c r="A13" s="1" t="s">
        <v>8</v>
      </c>
    </row>
    <row r="15" spans="1:1" ht="120" customHeight="1" x14ac:dyDescent="0.35">
      <c r="A15" s="1" t="s">
        <v>9</v>
      </c>
    </row>
    <row r="17" spans="1:1" ht="120" customHeight="1" x14ac:dyDescent="0.35">
      <c r="A17" s="1" t="s">
        <v>10</v>
      </c>
    </row>
    <row r="19" spans="1:1" x14ac:dyDescent="0.35">
      <c r="A19" t="s">
        <v>11</v>
      </c>
    </row>
  </sheetData>
  <sheetProtection algorithmName="SHA-512" hashValue="jQUUUn+xsaE7vDW+GgitO1042EXJsjitzrldpo6KjIlHOUE7ZwwQlelU6Y14Y66RjePmCjfnw6G16C/275RWHw==" saltValue="zKELF8Az93w6MPWmLD/I3g==" spinCount="100000" sheet="1" objects="1" scenarios="1" formatCells="0" formatColumns="0" formatRows="0"/>
  <pageMargins left="0.7" right="0.7" top="0.75" bottom="0.75" header="0.3" footer="0.3"/>
  <pageSetup scale="73" fitToHeight="0" orientation="portrait" horizontalDpi="4294967293" verticalDpi="4294967293" r:id="rId1"/>
  <headerFooter>
    <oddFooter>&amp;LJanuary 2022&amp;CCore Program Rubric&amp;RIntroduction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16"/>
  <sheetViews>
    <sheetView zoomScaleNormal="100" workbookViewId="0"/>
  </sheetViews>
  <sheetFormatPr defaultRowHeight="14.5" x14ac:dyDescent="0.35"/>
  <cols>
    <col min="1" max="1" width="25.54296875" customWidth="1"/>
    <col min="2" max="2" width="60.54296875" customWidth="1"/>
  </cols>
  <sheetData>
    <row r="1" spans="1:2" ht="18.5" x14ac:dyDescent="0.35">
      <c r="A1" s="33" t="s">
        <v>299</v>
      </c>
      <c r="B1" s="33"/>
    </row>
    <row r="2" spans="1:2" ht="15" thickBot="1" x14ac:dyDescent="0.4"/>
    <row r="3" spans="1:2" ht="50.15" customHeight="1" thickBot="1" x14ac:dyDescent="0.4">
      <c r="A3" s="12" t="s">
        <v>300</v>
      </c>
      <c r="B3" s="25"/>
    </row>
    <row r="4" spans="1:2" ht="50.15" customHeight="1" thickBot="1" x14ac:dyDescent="0.4">
      <c r="A4" s="12" t="s">
        <v>301</v>
      </c>
      <c r="B4" s="26"/>
    </row>
    <row r="5" spans="1:2" ht="20.149999999999999" customHeight="1" thickBot="1" x14ac:dyDescent="0.4">
      <c r="A5" s="4"/>
      <c r="B5" s="13"/>
    </row>
    <row r="6" spans="1:2" ht="50.15" customHeight="1" thickBot="1" x14ac:dyDescent="0.4">
      <c r="A6" s="15" t="s">
        <v>302</v>
      </c>
      <c r="B6" s="17">
        <f>'Core Programs Rating Summary'!C18</f>
        <v>0</v>
      </c>
    </row>
    <row r="7" spans="1:2" ht="50.15" customHeight="1" thickBot="1" x14ac:dyDescent="0.4">
      <c r="A7" s="15" t="s">
        <v>291</v>
      </c>
      <c r="B7" s="17">
        <f>'Core Programs Rating Summary'!E63</f>
        <v>0</v>
      </c>
    </row>
    <row r="8" spans="1:2" ht="50.15" customHeight="1" thickBot="1" x14ac:dyDescent="0.4">
      <c r="A8" s="28" t="s">
        <v>296</v>
      </c>
      <c r="B8" s="154">
        <f>'Core Programs Rating Summary'!E69</f>
        <v>0</v>
      </c>
    </row>
    <row r="9" spans="1:2" ht="20.149999999999999" customHeight="1" thickBot="1" x14ac:dyDescent="0.4">
      <c r="A9" s="4"/>
      <c r="B9" s="13"/>
    </row>
    <row r="10" spans="1:2" ht="50.15" customHeight="1" x14ac:dyDescent="0.35">
      <c r="A10" s="44" t="s">
        <v>303</v>
      </c>
      <c r="B10" s="43"/>
    </row>
    <row r="11" spans="1:2" ht="50.15" customHeight="1" x14ac:dyDescent="0.35">
      <c r="A11" s="32" t="s">
        <v>304</v>
      </c>
      <c r="B11" s="9" t="s">
        <v>254</v>
      </c>
    </row>
    <row r="12" spans="1:2" ht="50.15" customHeight="1" x14ac:dyDescent="0.35">
      <c r="A12" s="32" t="s">
        <v>75</v>
      </c>
      <c r="B12" s="14">
        <f>'Core Programs Rating Summary'!E29</f>
        <v>0</v>
      </c>
    </row>
    <row r="13" spans="1:2" ht="50.15" customHeight="1" x14ac:dyDescent="0.35">
      <c r="A13" s="32" t="s">
        <v>140</v>
      </c>
      <c r="B13" s="14">
        <f>'Core Programs Rating Summary'!E39</f>
        <v>0</v>
      </c>
    </row>
    <row r="14" spans="1:2" ht="50.15" customHeight="1" x14ac:dyDescent="0.35">
      <c r="A14" s="32" t="s">
        <v>178</v>
      </c>
      <c r="B14" s="14">
        <f>'Core Programs Rating Summary'!E48</f>
        <v>0</v>
      </c>
    </row>
    <row r="15" spans="1:2" ht="50.15" customHeight="1" x14ac:dyDescent="0.35">
      <c r="A15" s="32" t="s">
        <v>285</v>
      </c>
      <c r="B15" s="14">
        <f>'Core Programs Rating Summary'!E57</f>
        <v>0</v>
      </c>
    </row>
    <row r="16" spans="1:2" ht="50.15" customHeight="1" thickBot="1" x14ac:dyDescent="0.4">
      <c r="A16" s="16" t="s">
        <v>305</v>
      </c>
      <c r="B16" s="27" t="s">
        <v>306</v>
      </c>
    </row>
  </sheetData>
  <sheetProtection algorithmName="SHA-512" hashValue="gIIkOedHEcF0lxziPy/VnGltSHar0CZ9AqNeHhXe3tY9WW6mQTHkuT4pWpEuyk8gPZSrUmNZ9ToayjHCvoRgOQ==" saltValue="7+wsPdL7dopcZ4RpLlSHaQ==" spinCount="100000" sheet="1" formatCells="0" formatColumns="0" formatRows="0"/>
  <pageMargins left="0.7" right="0.7" top="0.75" bottom="0.75" header="0.3" footer="0.3"/>
  <pageSetup fitToHeight="0" orientation="portrait" horizontalDpi="4294967293" verticalDpi="4294967293" r:id="rId1"/>
  <headerFooter>
    <oddFooter>&amp;LJanuary 2022&amp;CCore Program Rubric&amp;RFinal Summary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14"/>
  <sheetViews>
    <sheetView zoomScaleNormal="100" workbookViewId="0">
      <selection activeCell="A54" sqref="A54"/>
    </sheetView>
  </sheetViews>
  <sheetFormatPr defaultColWidth="8.7265625" defaultRowHeight="14.5" x14ac:dyDescent="0.35"/>
  <cols>
    <col min="1" max="1" width="122.54296875" customWidth="1"/>
  </cols>
  <sheetData>
    <row r="1" spans="1:1" ht="18.649999999999999" customHeight="1" x14ac:dyDescent="0.35">
      <c r="A1" s="8" t="s">
        <v>12</v>
      </c>
    </row>
    <row r="2" spans="1:1" ht="15.5" x14ac:dyDescent="0.35">
      <c r="A2" s="7"/>
    </row>
    <row r="3" spans="1:1" ht="15.65" customHeight="1" x14ac:dyDescent="0.35">
      <c r="A3" s="4" t="s">
        <v>13</v>
      </c>
    </row>
    <row r="4" spans="1:1" ht="32.15" customHeight="1" x14ac:dyDescent="0.35">
      <c r="A4" s="5" t="s">
        <v>14</v>
      </c>
    </row>
    <row r="5" spans="1:1" ht="15.5" x14ac:dyDescent="0.35">
      <c r="A5" s="7" t="s">
        <v>15</v>
      </c>
    </row>
    <row r="6" spans="1:1" ht="15.5" x14ac:dyDescent="0.35">
      <c r="A6" s="7"/>
    </row>
    <row r="7" spans="1:1" ht="15.5" x14ac:dyDescent="0.35">
      <c r="A7" s="4" t="s">
        <v>16</v>
      </c>
    </row>
    <row r="8" spans="1:1" ht="32.15" customHeight="1" x14ac:dyDescent="0.35">
      <c r="A8" s="5" t="s">
        <v>17</v>
      </c>
    </row>
    <row r="9" spans="1:1" ht="15.5" x14ac:dyDescent="0.35">
      <c r="A9" s="7" t="s">
        <v>18</v>
      </c>
    </row>
    <row r="10" spans="1:1" ht="15.5" x14ac:dyDescent="0.35">
      <c r="A10" s="7"/>
    </row>
    <row r="11" spans="1:1" ht="15.5" x14ac:dyDescent="0.35">
      <c r="A11" s="4" t="s">
        <v>19</v>
      </c>
    </row>
    <row r="12" spans="1:1" ht="32.15" customHeight="1" x14ac:dyDescent="0.35">
      <c r="A12" s="5" t="s">
        <v>20</v>
      </c>
    </row>
    <row r="13" spans="1:1" x14ac:dyDescent="0.35">
      <c r="A13" s="1" t="s">
        <v>21</v>
      </c>
    </row>
    <row r="14" spans="1:1" x14ac:dyDescent="0.35">
      <c r="A14" s="1"/>
    </row>
  </sheetData>
  <sheetProtection algorithmName="SHA-512" hashValue="oegJQQEU/ss62eqDfE6Tl/AHUsJKJYYLQEYnwc7Z+uOZWN0jr1jJ8TWufJz+6EtKKSPz8XY2P9lj0tU2MIMZyQ==" saltValue="L2EWbg9ylhFs0fc9I/+Xzw==" spinCount="100000" sheet="1" objects="1" scenarios="1"/>
  <pageMargins left="0.7" right="0.7" top="0.75" bottom="0.75" header="0.3" footer="0.3"/>
  <pageSetup scale="73" fitToHeight="0" orientation="portrait" horizontalDpi="4294967293" verticalDpi="4294967293" r:id="rId1"/>
  <headerFooter>
    <oddFooter>&amp;LJanuary 2022&amp;CCore Program Rubric&amp;RRating Definitions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0"/>
  <sheetViews>
    <sheetView zoomScaleNormal="100" workbookViewId="0">
      <selection activeCell="B1" sqref="B1"/>
    </sheetView>
  </sheetViews>
  <sheetFormatPr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77" t="s">
        <v>22</v>
      </c>
      <c r="B1" s="33"/>
      <c r="C1" s="33"/>
      <c r="D1" s="33"/>
      <c r="E1" s="33"/>
    </row>
    <row r="2" spans="1:5" ht="15.5" x14ac:dyDescent="0.35">
      <c r="A2" s="78"/>
    </row>
    <row r="3" spans="1:5" ht="15" customHeight="1" x14ac:dyDescent="0.35">
      <c r="A3" s="78" t="s">
        <v>23</v>
      </c>
      <c r="B3" s="78"/>
      <c r="C3" s="78"/>
      <c r="D3" s="78"/>
    </row>
    <row r="4" spans="1:5" ht="15" thickBot="1" x14ac:dyDescent="0.4"/>
    <row r="5" spans="1:5" ht="98" customHeight="1" x14ac:dyDescent="0.35">
      <c r="A5" s="79"/>
      <c r="B5" s="80" t="s">
        <v>309</v>
      </c>
      <c r="C5" s="67" t="s">
        <v>24</v>
      </c>
      <c r="D5" s="67" t="s">
        <v>25</v>
      </c>
      <c r="E5" s="68" t="s">
        <v>26</v>
      </c>
    </row>
    <row r="6" spans="1:5" ht="80.150000000000006" customHeight="1" x14ac:dyDescent="0.35">
      <c r="A6" s="63">
        <v>1</v>
      </c>
      <c r="B6" s="64" t="s">
        <v>27</v>
      </c>
      <c r="C6" s="34"/>
      <c r="D6" s="22"/>
      <c r="E6" s="62">
        <f>IF(C6="Met", 1, 0)</f>
        <v>0</v>
      </c>
    </row>
    <row r="7" spans="1:5" ht="120" customHeight="1" x14ac:dyDescent="0.35">
      <c r="A7" s="63">
        <v>2</v>
      </c>
      <c r="B7" s="64" t="s">
        <v>28</v>
      </c>
      <c r="C7" s="21"/>
      <c r="D7" s="22"/>
      <c r="E7" s="62">
        <f t="shared" ref="E7:E10" si="0">IF(C7="Met", 1, 0)</f>
        <v>0</v>
      </c>
    </row>
    <row r="8" spans="1:5" ht="50.15" customHeight="1" x14ac:dyDescent="0.35">
      <c r="A8" s="63">
        <v>3</v>
      </c>
      <c r="B8" s="64" t="s">
        <v>29</v>
      </c>
      <c r="C8" s="21"/>
      <c r="D8" s="22"/>
      <c r="E8" s="62">
        <f t="shared" si="0"/>
        <v>0</v>
      </c>
    </row>
    <row r="9" spans="1:5" ht="50.15" customHeight="1" x14ac:dyDescent="0.35">
      <c r="A9" s="63">
        <v>4</v>
      </c>
      <c r="B9" s="64" t="s">
        <v>30</v>
      </c>
      <c r="C9" s="21"/>
      <c r="D9" s="22"/>
      <c r="E9" s="62">
        <f t="shared" si="0"/>
        <v>0</v>
      </c>
    </row>
    <row r="10" spans="1:5" ht="50.15" customHeight="1" x14ac:dyDescent="0.35">
      <c r="A10" s="161">
        <v>5</v>
      </c>
      <c r="B10" s="162" t="s">
        <v>31</v>
      </c>
      <c r="C10" s="163"/>
      <c r="D10" s="164"/>
      <c r="E10" s="165">
        <f t="shared" si="0"/>
        <v>0</v>
      </c>
    </row>
    <row r="11" spans="1:5" s="3" customFormat="1" ht="15" customHeight="1" x14ac:dyDescent="0.35">
      <c r="A11" s="47"/>
      <c r="B11" s="48"/>
      <c r="C11" s="48"/>
      <c r="D11" s="49" t="s">
        <v>32</v>
      </c>
      <c r="E11" s="50">
        <f>SUM(E6:E10)</f>
        <v>0</v>
      </c>
    </row>
    <row r="12" spans="1:5" s="3" customFormat="1" ht="15" customHeight="1" thickBot="1" x14ac:dyDescent="0.4">
      <c r="A12" s="51"/>
      <c r="B12" s="52"/>
      <c r="C12" s="52"/>
      <c r="D12" s="53" t="s">
        <v>307</v>
      </c>
      <c r="E12" s="70" t="s">
        <v>33</v>
      </c>
    </row>
    <row r="13" spans="1:5" ht="15" thickBot="1" x14ac:dyDescent="0.4"/>
    <row r="14" spans="1:5" ht="30" customHeight="1" x14ac:dyDescent="0.35">
      <c r="A14" s="76"/>
      <c r="B14" s="66" t="s">
        <v>34</v>
      </c>
      <c r="C14" s="67" t="s">
        <v>24</v>
      </c>
      <c r="D14" s="67" t="s">
        <v>25</v>
      </c>
      <c r="E14" s="68" t="s">
        <v>26</v>
      </c>
    </row>
    <row r="15" spans="1:5" ht="80.150000000000006" customHeight="1" x14ac:dyDescent="0.35">
      <c r="A15" s="63">
        <v>1</v>
      </c>
      <c r="B15" s="64" t="s">
        <v>35</v>
      </c>
      <c r="C15" s="21"/>
      <c r="D15" s="22"/>
      <c r="E15" s="62">
        <f>IF(C15="Met", 1, 0)</f>
        <v>0</v>
      </c>
    </row>
    <row r="16" spans="1:5" ht="50.15" customHeight="1" x14ac:dyDescent="0.35">
      <c r="A16" s="63">
        <v>2</v>
      </c>
      <c r="B16" s="64" t="s">
        <v>36</v>
      </c>
      <c r="C16" s="21"/>
      <c r="D16" s="22"/>
      <c r="E16" s="62">
        <f t="shared" ref="E16:E17" si="1">IF(C16="Met", 1, 0)</f>
        <v>0</v>
      </c>
    </row>
    <row r="17" spans="1:5" ht="50.15" customHeight="1" x14ac:dyDescent="0.35">
      <c r="A17" s="63">
        <v>3</v>
      </c>
      <c r="B17" s="64" t="s">
        <v>37</v>
      </c>
      <c r="C17" s="21"/>
      <c r="D17" s="22"/>
      <c r="E17" s="62">
        <f t="shared" si="1"/>
        <v>0</v>
      </c>
    </row>
    <row r="18" spans="1:5" s="3" customFormat="1" ht="15" customHeight="1" x14ac:dyDescent="0.35">
      <c r="A18" s="47"/>
      <c r="B18" s="48"/>
      <c r="C18" s="48"/>
      <c r="D18" s="49" t="s">
        <v>38</v>
      </c>
      <c r="E18" s="50">
        <f>SUM(E15:E17)</f>
        <v>0</v>
      </c>
    </row>
    <row r="19" spans="1:5" s="3" customFormat="1" ht="15" customHeight="1" thickBot="1" x14ac:dyDescent="0.4">
      <c r="A19" s="51"/>
      <c r="B19" s="52"/>
      <c r="C19" s="52"/>
      <c r="D19" s="53"/>
      <c r="E19" s="54" t="s">
        <v>39</v>
      </c>
    </row>
    <row r="20" spans="1:5" ht="15" thickBot="1" x14ac:dyDescent="0.4"/>
    <row r="21" spans="1:5" ht="100" customHeight="1" x14ac:dyDescent="0.35">
      <c r="A21" s="65"/>
      <c r="B21" s="66" t="s">
        <v>40</v>
      </c>
      <c r="C21" s="67" t="s">
        <v>24</v>
      </c>
      <c r="D21" s="67" t="s">
        <v>25</v>
      </c>
      <c r="E21" s="68" t="s">
        <v>26</v>
      </c>
    </row>
    <row r="22" spans="1:5" ht="50.15" customHeight="1" x14ac:dyDescent="0.35">
      <c r="A22" s="63">
        <v>1</v>
      </c>
      <c r="B22" s="64" t="s">
        <v>41</v>
      </c>
      <c r="C22" s="19"/>
      <c r="D22" s="20"/>
      <c r="E22" s="62">
        <f>IF(C22="Met", 1, 0)</f>
        <v>0</v>
      </c>
    </row>
    <row r="23" spans="1:5" ht="50.15" customHeight="1" x14ac:dyDescent="0.35">
      <c r="A23" s="63">
        <v>2</v>
      </c>
      <c r="B23" s="64" t="s">
        <v>42</v>
      </c>
      <c r="C23" s="19"/>
      <c r="D23" s="20"/>
      <c r="E23" s="62">
        <f t="shared" ref="E23:E24" si="2">IF(C23="Met", 1, 0)</f>
        <v>0</v>
      </c>
    </row>
    <row r="24" spans="1:5" ht="50.15" customHeight="1" x14ac:dyDescent="0.35">
      <c r="A24" s="63">
        <v>3</v>
      </c>
      <c r="B24" s="64" t="s">
        <v>43</v>
      </c>
      <c r="C24" s="19"/>
      <c r="D24" s="20"/>
      <c r="E24" s="62">
        <f t="shared" si="2"/>
        <v>0</v>
      </c>
    </row>
    <row r="25" spans="1:5" s="3" customFormat="1" ht="15" customHeight="1" x14ac:dyDescent="0.35">
      <c r="A25" s="47"/>
      <c r="B25" s="71"/>
      <c r="C25" s="71"/>
      <c r="D25" s="72" t="s">
        <v>44</v>
      </c>
      <c r="E25" s="50">
        <f>SUM(E22:E24)</f>
        <v>0</v>
      </c>
    </row>
    <row r="26" spans="1:5" s="3" customFormat="1" ht="15" customHeight="1" thickBot="1" x14ac:dyDescent="0.4">
      <c r="A26" s="73"/>
      <c r="B26" s="74"/>
      <c r="C26" s="74"/>
      <c r="D26" s="75"/>
      <c r="E26" s="54" t="s">
        <v>39</v>
      </c>
    </row>
    <row r="27" spans="1:5" ht="15" thickBot="1" x14ac:dyDescent="0.4"/>
    <row r="28" spans="1:5" ht="80.150000000000006" customHeight="1" x14ac:dyDescent="0.35">
      <c r="A28" s="65"/>
      <c r="B28" s="66" t="s">
        <v>45</v>
      </c>
      <c r="C28" s="67" t="s">
        <v>24</v>
      </c>
      <c r="D28" s="67" t="s">
        <v>25</v>
      </c>
      <c r="E28" s="68" t="s">
        <v>26</v>
      </c>
    </row>
    <row r="29" spans="1:5" ht="50.15" customHeight="1" x14ac:dyDescent="0.35">
      <c r="A29" s="63">
        <v>1</v>
      </c>
      <c r="B29" s="64" t="s">
        <v>46</v>
      </c>
      <c r="C29" s="19"/>
      <c r="D29" s="20"/>
      <c r="E29" s="62">
        <f>IF(C29="Met", 1, 0)</f>
        <v>0</v>
      </c>
    </row>
    <row r="30" spans="1:5" ht="80.150000000000006" customHeight="1" x14ac:dyDescent="0.35">
      <c r="A30" s="63">
        <v>2</v>
      </c>
      <c r="B30" s="64" t="s">
        <v>47</v>
      </c>
      <c r="C30" s="19"/>
      <c r="D30" s="20"/>
      <c r="E30" s="62">
        <f t="shared" ref="E30:E35" si="3">IF(C30="Met", 1, 0)</f>
        <v>0</v>
      </c>
    </row>
    <row r="31" spans="1:5" ht="50.15" customHeight="1" x14ac:dyDescent="0.35">
      <c r="A31" s="63">
        <v>3</v>
      </c>
      <c r="B31" s="64" t="s">
        <v>48</v>
      </c>
      <c r="C31" s="19"/>
      <c r="D31" s="20"/>
      <c r="E31" s="62">
        <f t="shared" si="3"/>
        <v>0</v>
      </c>
    </row>
    <row r="32" spans="1:5" ht="50.15" customHeight="1" x14ac:dyDescent="0.35">
      <c r="A32" s="63">
        <v>4</v>
      </c>
      <c r="B32" s="64" t="s">
        <v>49</v>
      </c>
      <c r="C32" s="19"/>
      <c r="D32" s="20"/>
      <c r="E32" s="62">
        <f t="shared" si="3"/>
        <v>0</v>
      </c>
    </row>
    <row r="33" spans="1:5" ht="80.150000000000006" customHeight="1" x14ac:dyDescent="0.35">
      <c r="A33" s="63">
        <v>5</v>
      </c>
      <c r="B33" s="64" t="s">
        <v>50</v>
      </c>
      <c r="C33" s="19"/>
      <c r="D33" s="20"/>
      <c r="E33" s="62">
        <f t="shared" si="3"/>
        <v>0</v>
      </c>
    </row>
    <row r="34" spans="1:5" ht="80.150000000000006" customHeight="1" x14ac:dyDescent="0.35">
      <c r="A34" s="63">
        <v>6</v>
      </c>
      <c r="B34" s="64" t="s">
        <v>51</v>
      </c>
      <c r="C34" s="19"/>
      <c r="D34" s="20"/>
      <c r="E34" s="62">
        <f t="shared" si="3"/>
        <v>0</v>
      </c>
    </row>
    <row r="35" spans="1:5" ht="50.15" customHeight="1" x14ac:dyDescent="0.35">
      <c r="A35" s="63">
        <v>7</v>
      </c>
      <c r="B35" s="64" t="s">
        <v>52</v>
      </c>
      <c r="C35" s="19"/>
      <c r="D35" s="20"/>
      <c r="E35" s="62">
        <f t="shared" si="3"/>
        <v>0</v>
      </c>
    </row>
    <row r="36" spans="1:5" s="3" customFormat="1" ht="15" customHeight="1" x14ac:dyDescent="0.35">
      <c r="A36" s="47"/>
      <c r="B36" s="48"/>
      <c r="C36" s="48"/>
      <c r="D36" s="49" t="s">
        <v>53</v>
      </c>
      <c r="E36" s="69">
        <f>SUM(E29:E35)</f>
        <v>0</v>
      </c>
    </row>
    <row r="37" spans="1:5" s="3" customFormat="1" ht="15" customHeight="1" thickBot="1" x14ac:dyDescent="0.4">
      <c r="A37" s="51"/>
      <c r="B37" s="52"/>
      <c r="C37" s="52"/>
      <c r="D37" s="53"/>
      <c r="E37" s="70" t="s">
        <v>54</v>
      </c>
    </row>
    <row r="38" spans="1:5" ht="15" thickBot="1" x14ac:dyDescent="0.4"/>
    <row r="39" spans="1:5" ht="40" customHeight="1" x14ac:dyDescent="0.35">
      <c r="A39" s="65"/>
      <c r="B39" s="66" t="s">
        <v>55</v>
      </c>
      <c r="C39" s="67" t="s">
        <v>24</v>
      </c>
      <c r="D39" s="67" t="s">
        <v>25</v>
      </c>
      <c r="E39" s="68" t="s">
        <v>26</v>
      </c>
    </row>
    <row r="40" spans="1:5" ht="50.15" customHeight="1" x14ac:dyDescent="0.35">
      <c r="A40" s="63">
        <v>1</v>
      </c>
      <c r="B40" s="64" t="s">
        <v>56</v>
      </c>
      <c r="C40" s="19"/>
      <c r="D40" s="20"/>
      <c r="E40" s="62">
        <f>IF(C40="Met", 1, 0)</f>
        <v>0</v>
      </c>
    </row>
    <row r="41" spans="1:5" ht="80.150000000000006" customHeight="1" x14ac:dyDescent="0.35">
      <c r="A41" s="63">
        <v>2</v>
      </c>
      <c r="B41" s="64" t="s">
        <v>57</v>
      </c>
      <c r="C41" s="19"/>
      <c r="D41" s="20"/>
      <c r="E41" s="62">
        <f t="shared" ref="E41:E43" si="4">IF(C41="Met", 1, 0)</f>
        <v>0</v>
      </c>
    </row>
    <row r="42" spans="1:5" ht="80.150000000000006" customHeight="1" x14ac:dyDescent="0.35">
      <c r="A42" s="63">
        <v>3</v>
      </c>
      <c r="B42" s="64" t="s">
        <v>58</v>
      </c>
      <c r="C42" s="19"/>
      <c r="D42" s="20"/>
      <c r="E42" s="62">
        <f t="shared" si="4"/>
        <v>0</v>
      </c>
    </row>
    <row r="43" spans="1:5" ht="50.15" customHeight="1" x14ac:dyDescent="0.35">
      <c r="A43" s="63">
        <v>4</v>
      </c>
      <c r="B43" s="64" t="s">
        <v>59</v>
      </c>
      <c r="C43" s="19"/>
      <c r="D43" s="20"/>
      <c r="E43" s="62">
        <f t="shared" si="4"/>
        <v>0</v>
      </c>
    </row>
    <row r="44" spans="1:5" s="3" customFormat="1" ht="15" customHeight="1" x14ac:dyDescent="0.35">
      <c r="A44" s="47"/>
      <c r="B44" s="48"/>
      <c r="C44" s="48"/>
      <c r="D44" s="49" t="s">
        <v>60</v>
      </c>
      <c r="E44" s="50">
        <f>SUM(E40:E43)</f>
        <v>0</v>
      </c>
    </row>
    <row r="45" spans="1:5" s="3" customFormat="1" ht="15" customHeight="1" thickBot="1" x14ac:dyDescent="0.4">
      <c r="A45" s="51"/>
      <c r="B45" s="52"/>
      <c r="C45" s="52"/>
      <c r="D45" s="53"/>
      <c r="E45" s="54" t="s">
        <v>61</v>
      </c>
    </row>
    <row r="46" spans="1:5" ht="15" thickBot="1" x14ac:dyDescent="0.4"/>
    <row r="47" spans="1:5" ht="60" customHeight="1" x14ac:dyDescent="0.35">
      <c r="A47" s="65"/>
      <c r="B47" s="66" t="s">
        <v>62</v>
      </c>
      <c r="C47" s="67" t="s">
        <v>24</v>
      </c>
      <c r="D47" s="67" t="s">
        <v>25</v>
      </c>
      <c r="E47" s="68" t="s">
        <v>26</v>
      </c>
    </row>
    <row r="48" spans="1:5" ht="80.150000000000006" customHeight="1" x14ac:dyDescent="0.35">
      <c r="A48" s="63">
        <v>1</v>
      </c>
      <c r="B48" s="64" t="s">
        <v>63</v>
      </c>
      <c r="C48" s="21"/>
      <c r="D48" s="20"/>
      <c r="E48" s="62">
        <f>IF(C48="Met", 1, 0)</f>
        <v>0</v>
      </c>
    </row>
    <row r="49" spans="1:5" ht="100" customHeight="1" x14ac:dyDescent="0.35">
      <c r="A49" s="63">
        <v>2</v>
      </c>
      <c r="B49" s="64" t="s">
        <v>64</v>
      </c>
      <c r="C49" s="21"/>
      <c r="D49" s="20"/>
      <c r="E49" s="62">
        <f>IF(C49="Met", 1, 0)</f>
        <v>0</v>
      </c>
    </row>
    <row r="50" spans="1:5" ht="50.15" customHeight="1" x14ac:dyDescent="0.35">
      <c r="A50" s="63">
        <v>3</v>
      </c>
      <c r="B50" s="64" t="s">
        <v>65</v>
      </c>
      <c r="C50" s="21"/>
      <c r="D50" s="20"/>
      <c r="E50" s="62">
        <f>IF(C50="Met", 1, 0)</f>
        <v>0</v>
      </c>
    </row>
    <row r="51" spans="1:5" s="3" customFormat="1" ht="15" customHeight="1" x14ac:dyDescent="0.35">
      <c r="A51" s="47"/>
      <c r="B51" s="48"/>
      <c r="C51" s="48"/>
      <c r="D51" s="49" t="s">
        <v>66</v>
      </c>
      <c r="E51" s="50">
        <f>SUM(E48:E50)</f>
        <v>0</v>
      </c>
    </row>
    <row r="52" spans="1:5" s="3" customFormat="1" ht="15" customHeight="1" thickBot="1" x14ac:dyDescent="0.4">
      <c r="A52" s="51"/>
      <c r="B52" s="52"/>
      <c r="C52" s="52"/>
      <c r="D52" s="53"/>
      <c r="E52" s="54" t="s">
        <v>39</v>
      </c>
    </row>
    <row r="54" spans="1:5" ht="15.5" x14ac:dyDescent="0.35">
      <c r="B54" s="55" t="s">
        <v>67</v>
      </c>
      <c r="C54" s="55"/>
      <c r="D54" s="55"/>
    </row>
    <row r="55" spans="1:5" ht="15" customHeight="1" thickBot="1" x14ac:dyDescent="0.4">
      <c r="B55" s="56"/>
      <c r="C55" s="57"/>
      <c r="D55" s="57"/>
    </row>
    <row r="56" spans="1:5" ht="16" thickBot="1" x14ac:dyDescent="0.4">
      <c r="B56" s="160" t="s">
        <v>68</v>
      </c>
      <c r="C56" s="159" t="s">
        <v>69</v>
      </c>
      <c r="D56" s="58"/>
    </row>
    <row r="57" spans="1:5" ht="16" thickBot="1" x14ac:dyDescent="0.4">
      <c r="B57" s="158" t="s">
        <v>308</v>
      </c>
      <c r="C57" s="166"/>
      <c r="D57" s="167"/>
    </row>
    <row r="58" spans="1:5" ht="15.5" x14ac:dyDescent="0.35">
      <c r="B58" s="155">
        <f>SUM(E11+E18+E25+E36+E44+E51)</f>
        <v>0</v>
      </c>
      <c r="C58" s="156" t="s">
        <v>70</v>
      </c>
      <c r="D58" s="157"/>
    </row>
    <row r="59" spans="1:5" x14ac:dyDescent="0.35">
      <c r="B59" s="61" t="s">
        <v>71</v>
      </c>
      <c r="C59" s="59" t="s">
        <v>72</v>
      </c>
      <c r="D59" s="60"/>
    </row>
    <row r="60" spans="1:5" ht="50.15" customHeight="1" thickBot="1" x14ac:dyDescent="0.4">
      <c r="B60" s="46" t="s">
        <v>73</v>
      </c>
      <c r="C60" s="39"/>
      <c r="D60" s="45"/>
    </row>
  </sheetData>
  <sheetProtection algorithmName="SHA-512" hashValue="ZwhxQ4ZHBbL01/iyUjRs40kKzU7cPUti3rycs/7PCnSTHFe2LPkuQrfCx2GBHxv0ypCg5ZEr9X5lNWA30D4o7A==" saltValue="EbHisCGG3rk1Wxs+ksi26A==" spinCount="100000" sheet="1" formatCells="0" formatColumns="0" formatRows="0"/>
  <conditionalFormatting sqref="D6">
    <cfRule type="expression" dxfId="0" priority="1">
      <formula>C6="Met"=1</formula>
    </cfRule>
  </conditionalFormatting>
  <dataValidations count="2">
    <dataValidation type="list" allowBlank="1" showInputMessage="1" showErrorMessage="1" sqref="C6:C10 C15:C17 C22:C24 C40:C43 C29:C35 C48:C50" xr:uid="{00000000-0002-0000-0200-000000000000}">
      <formula1>"Met, Not met"</formula1>
    </dataValidation>
    <dataValidation type="list" allowBlank="1" showInputMessage="1" showErrorMessage="1" sqref="C60" xr:uid="{00000000-0002-0000-0200-000001000000}">
      <formula1>"20-25 points = program moves to Phase 2, 0-19 points = program doesn't move to Phase 2, All criteria in Section 1 not marked as “Met” = Program doesn’t move to Phase 2 "</formula1>
    </dataValidation>
  </dataValidations>
  <pageMargins left="0.7" right="0.7" top="0.75" bottom="0.75" header="0.3" footer="0.3"/>
  <pageSetup scale="72" fitToHeight="0" orientation="portrait" horizontalDpi="4294967293" verticalDpi="4294967293" r:id="rId1"/>
  <headerFooter>
    <oddFooter>&amp;LJanuary 2022&amp;CCore Program Rubric&amp;RPhase 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80"/>
  <sheetViews>
    <sheetView zoomScaleNormal="100" workbookViewId="0">
      <selection activeCell="B3" sqref="B3"/>
    </sheetView>
  </sheetViews>
  <sheetFormatPr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33" t="s">
        <v>22</v>
      </c>
      <c r="B1" s="33"/>
      <c r="C1" s="110"/>
      <c r="D1" s="33"/>
      <c r="E1" s="33"/>
    </row>
    <row r="2" spans="1:5" ht="15.5" x14ac:dyDescent="0.35">
      <c r="A2" s="111"/>
    </row>
    <row r="3" spans="1:5" ht="15.5" x14ac:dyDescent="0.35">
      <c r="A3" s="112" t="s">
        <v>74</v>
      </c>
      <c r="B3" s="112"/>
      <c r="C3" s="113"/>
      <c r="D3" s="112"/>
      <c r="E3" s="112"/>
    </row>
    <row r="5" spans="1:5" ht="18.5" x14ac:dyDescent="0.45">
      <c r="A5" s="114" t="s">
        <v>75</v>
      </c>
      <c r="B5" s="114"/>
      <c r="C5" s="30"/>
      <c r="D5" s="114"/>
      <c r="E5" s="114"/>
    </row>
    <row r="6" spans="1:5" ht="15" thickBot="1" x14ac:dyDescent="0.4"/>
    <row r="7" spans="1:5" ht="30" customHeight="1" x14ac:dyDescent="0.35">
      <c r="A7" s="105"/>
      <c r="B7" s="66" t="s">
        <v>76</v>
      </c>
      <c r="C7" s="67"/>
      <c r="D7" s="66"/>
      <c r="E7" s="106"/>
    </row>
    <row r="8" spans="1:5" ht="30" customHeight="1" x14ac:dyDescent="0.35">
      <c r="A8" s="107"/>
      <c r="B8" s="108" t="s">
        <v>77</v>
      </c>
      <c r="C8" s="99" t="s">
        <v>24</v>
      </c>
      <c r="D8" s="99" t="s">
        <v>25</v>
      </c>
      <c r="E8" s="100" t="s">
        <v>26</v>
      </c>
    </row>
    <row r="9" spans="1:5" ht="100" customHeight="1" x14ac:dyDescent="0.35">
      <c r="A9" s="63">
        <v>1</v>
      </c>
      <c r="B9" s="64" t="s">
        <v>78</v>
      </c>
      <c r="C9" s="21"/>
      <c r="D9" s="18"/>
      <c r="E9" s="85">
        <f>IF(C9="Fully met", 1, IF(C9="Partially met",0.5, 0))</f>
        <v>0</v>
      </c>
    </row>
    <row r="10" spans="1:5" ht="80.150000000000006" customHeight="1" x14ac:dyDescent="0.35">
      <c r="A10" s="63">
        <v>2</v>
      </c>
      <c r="B10" s="64" t="s">
        <v>79</v>
      </c>
      <c r="C10" s="21"/>
      <c r="D10" s="18"/>
      <c r="E10" s="85">
        <f t="shared" ref="E10:E20" si="0">IF(C10="Fully met", 1, IF(C10="Partially met",0.5, 0))</f>
        <v>0</v>
      </c>
    </row>
    <row r="11" spans="1:5" ht="80.150000000000006" customHeight="1" x14ac:dyDescent="0.35">
      <c r="A11" s="63">
        <v>3</v>
      </c>
      <c r="B11" s="109" t="s">
        <v>80</v>
      </c>
      <c r="C11" s="21"/>
      <c r="D11" s="18"/>
      <c r="E11" s="85">
        <f t="shared" si="0"/>
        <v>0</v>
      </c>
    </row>
    <row r="12" spans="1:5" ht="50.15" customHeight="1" x14ac:dyDescent="0.35">
      <c r="A12" s="63">
        <v>4</v>
      </c>
      <c r="B12" s="64" t="s">
        <v>81</v>
      </c>
      <c r="C12" s="21"/>
      <c r="D12" s="18"/>
      <c r="E12" s="85">
        <f t="shared" si="0"/>
        <v>0</v>
      </c>
    </row>
    <row r="13" spans="1:5" ht="50.15" customHeight="1" x14ac:dyDescent="0.35">
      <c r="A13" s="63">
        <v>5</v>
      </c>
      <c r="B13" s="64" t="s">
        <v>82</v>
      </c>
      <c r="C13" s="21"/>
      <c r="D13" s="18"/>
      <c r="E13" s="85">
        <f t="shared" si="0"/>
        <v>0</v>
      </c>
    </row>
    <row r="14" spans="1:5" ht="50.15" customHeight="1" x14ac:dyDescent="0.35">
      <c r="A14" s="63">
        <v>6</v>
      </c>
      <c r="B14" s="64" t="s">
        <v>83</v>
      </c>
      <c r="C14" s="21"/>
      <c r="D14" s="18"/>
      <c r="E14" s="85">
        <f t="shared" si="0"/>
        <v>0</v>
      </c>
    </row>
    <row r="15" spans="1:5" ht="50.15" customHeight="1" x14ac:dyDescent="0.35">
      <c r="A15" s="63">
        <v>7</v>
      </c>
      <c r="B15" s="64" t="s">
        <v>84</v>
      </c>
      <c r="C15" s="21"/>
      <c r="D15" s="18"/>
      <c r="E15" s="85">
        <f t="shared" si="0"/>
        <v>0</v>
      </c>
    </row>
    <row r="16" spans="1:5" ht="50.15" customHeight="1" x14ac:dyDescent="0.35">
      <c r="A16" s="63">
        <v>8</v>
      </c>
      <c r="B16" s="64" t="s">
        <v>85</v>
      </c>
      <c r="C16" s="21"/>
      <c r="D16" s="18"/>
      <c r="E16" s="85">
        <f t="shared" si="0"/>
        <v>0</v>
      </c>
    </row>
    <row r="17" spans="1:5" ht="50.15" customHeight="1" x14ac:dyDescent="0.35">
      <c r="A17" s="63">
        <v>9</v>
      </c>
      <c r="B17" s="64" t="s">
        <v>86</v>
      </c>
      <c r="C17" s="21"/>
      <c r="D17" s="18"/>
      <c r="E17" s="85">
        <f t="shared" si="0"/>
        <v>0</v>
      </c>
    </row>
    <row r="18" spans="1:5" ht="50.15" customHeight="1" x14ac:dyDescent="0.35">
      <c r="A18" s="63">
        <v>10</v>
      </c>
      <c r="B18" s="64" t="s">
        <v>87</v>
      </c>
      <c r="C18" s="21"/>
      <c r="D18" s="18"/>
      <c r="E18" s="85">
        <f t="shared" si="0"/>
        <v>0</v>
      </c>
    </row>
    <row r="19" spans="1:5" ht="50.15" customHeight="1" x14ac:dyDescent="0.35">
      <c r="A19" s="63">
        <v>11</v>
      </c>
      <c r="B19" s="64" t="s">
        <v>88</v>
      </c>
      <c r="C19" s="21"/>
      <c r="D19" s="18"/>
      <c r="E19" s="85">
        <f t="shared" si="0"/>
        <v>0</v>
      </c>
    </row>
    <row r="20" spans="1:5" ht="50.15" customHeight="1" x14ac:dyDescent="0.35">
      <c r="A20" s="63">
        <v>12</v>
      </c>
      <c r="B20" s="64" t="s">
        <v>89</v>
      </c>
      <c r="C20" s="21"/>
      <c r="D20" s="18"/>
      <c r="E20" s="85">
        <f t="shared" si="0"/>
        <v>0</v>
      </c>
    </row>
    <row r="21" spans="1:5" s="3" customFormat="1" ht="15.65" customHeight="1" x14ac:dyDescent="0.35">
      <c r="A21" s="86"/>
      <c r="B21" s="87"/>
      <c r="C21" s="88"/>
      <c r="D21" s="89" t="s">
        <v>90</v>
      </c>
      <c r="E21" s="50">
        <f>SUM(E9:E20)</f>
        <v>0</v>
      </c>
    </row>
    <row r="22" spans="1:5" ht="14.5" customHeight="1" thickBot="1" x14ac:dyDescent="0.4">
      <c r="A22" s="90"/>
      <c r="B22" s="91"/>
      <c r="C22" s="92"/>
      <c r="D22" s="93"/>
      <c r="E22" s="84" t="s">
        <v>91</v>
      </c>
    </row>
    <row r="23" spans="1:5" ht="15" thickBot="1" x14ac:dyDescent="0.4"/>
    <row r="24" spans="1:5" ht="30" customHeight="1" x14ac:dyDescent="0.35">
      <c r="A24" s="105"/>
      <c r="B24" s="66" t="s">
        <v>92</v>
      </c>
      <c r="C24" s="67"/>
      <c r="D24" s="66"/>
      <c r="E24" s="106"/>
    </row>
    <row r="25" spans="1:5" ht="30" customHeight="1" x14ac:dyDescent="0.35">
      <c r="A25" s="107"/>
      <c r="B25" s="108" t="s">
        <v>77</v>
      </c>
      <c r="C25" s="99" t="s">
        <v>24</v>
      </c>
      <c r="D25" s="99" t="s">
        <v>25</v>
      </c>
      <c r="E25" s="100" t="s">
        <v>26</v>
      </c>
    </row>
    <row r="26" spans="1:5" ht="50.15" customHeight="1" x14ac:dyDescent="0.35">
      <c r="A26" s="63">
        <v>1</v>
      </c>
      <c r="B26" s="102" t="s">
        <v>93</v>
      </c>
      <c r="C26" s="21"/>
      <c r="D26" s="18"/>
      <c r="E26" s="85">
        <f>IF(C26="Fully met", 1, IF(C26="Partially met",0.5, 0))</f>
        <v>0</v>
      </c>
    </row>
    <row r="27" spans="1:5" ht="150" customHeight="1" x14ac:dyDescent="0.35">
      <c r="A27" s="103">
        <v>2</v>
      </c>
      <c r="B27" s="64" t="s">
        <v>94</v>
      </c>
      <c r="C27" s="29"/>
      <c r="D27" s="18"/>
      <c r="E27" s="101">
        <f t="shared" ref="E27" si="1">IF(C27="Fully met", 1, IF(C27="Partially met",0.5, 0))</f>
        <v>0</v>
      </c>
    </row>
    <row r="28" spans="1:5" ht="100" customHeight="1" x14ac:dyDescent="0.35">
      <c r="A28" s="63">
        <v>3</v>
      </c>
      <c r="B28" s="104" t="s">
        <v>95</v>
      </c>
      <c r="C28" s="21"/>
      <c r="D28" s="18"/>
      <c r="E28" s="85">
        <f>IF(C28="Fully met", 1, IF(C28="Partially met",0.5, 0))</f>
        <v>0</v>
      </c>
    </row>
    <row r="29" spans="1:5" ht="50.15" customHeight="1" x14ac:dyDescent="0.35">
      <c r="A29" s="63">
        <v>4</v>
      </c>
      <c r="B29" s="64" t="s">
        <v>96</v>
      </c>
      <c r="C29" s="21"/>
      <c r="D29" s="18"/>
      <c r="E29" s="85">
        <f t="shared" ref="E29:E48" si="2">IF(C29="Fully met", 1, IF(C29="Partially met",0.5, 0))</f>
        <v>0</v>
      </c>
    </row>
    <row r="30" spans="1:5" ht="50.15" customHeight="1" x14ac:dyDescent="0.35">
      <c r="A30" s="63">
        <v>5</v>
      </c>
      <c r="B30" s="64" t="s">
        <v>97</v>
      </c>
      <c r="C30" s="21"/>
      <c r="D30" s="18"/>
      <c r="E30" s="85">
        <f t="shared" si="2"/>
        <v>0</v>
      </c>
    </row>
    <row r="31" spans="1:5" ht="50.15" customHeight="1" x14ac:dyDescent="0.35">
      <c r="A31" s="63">
        <v>6</v>
      </c>
      <c r="B31" s="64" t="s">
        <v>98</v>
      </c>
      <c r="C31" s="21"/>
      <c r="D31" s="18"/>
      <c r="E31" s="85">
        <f t="shared" si="2"/>
        <v>0</v>
      </c>
    </row>
    <row r="32" spans="1:5" ht="50.15" customHeight="1" x14ac:dyDescent="0.35">
      <c r="A32" s="63">
        <v>7</v>
      </c>
      <c r="B32" s="64" t="s">
        <v>99</v>
      </c>
      <c r="C32" s="21"/>
      <c r="D32" s="18"/>
      <c r="E32" s="85">
        <f t="shared" si="2"/>
        <v>0</v>
      </c>
    </row>
    <row r="33" spans="1:5" ht="50.15" customHeight="1" x14ac:dyDescent="0.35">
      <c r="A33" s="63">
        <v>8</v>
      </c>
      <c r="B33" s="64" t="s">
        <v>100</v>
      </c>
      <c r="C33" s="21"/>
      <c r="D33" s="18"/>
      <c r="E33" s="85">
        <f t="shared" si="2"/>
        <v>0</v>
      </c>
    </row>
    <row r="34" spans="1:5" ht="50.15" customHeight="1" x14ac:dyDescent="0.35">
      <c r="A34" s="63">
        <v>9</v>
      </c>
      <c r="B34" s="64" t="s">
        <v>101</v>
      </c>
      <c r="C34" s="21"/>
      <c r="D34" s="18"/>
      <c r="E34" s="85">
        <f t="shared" si="2"/>
        <v>0</v>
      </c>
    </row>
    <row r="35" spans="1:5" ht="50.15" customHeight="1" x14ac:dyDescent="0.35">
      <c r="A35" s="63">
        <v>10</v>
      </c>
      <c r="B35" s="64" t="s">
        <v>102</v>
      </c>
      <c r="C35" s="21"/>
      <c r="D35" s="18"/>
      <c r="E35" s="85">
        <f t="shared" si="2"/>
        <v>0</v>
      </c>
    </row>
    <row r="36" spans="1:5" ht="50.15" customHeight="1" x14ac:dyDescent="0.35">
      <c r="A36" s="63">
        <v>11</v>
      </c>
      <c r="B36" s="64" t="s">
        <v>103</v>
      </c>
      <c r="C36" s="21"/>
      <c r="D36" s="18"/>
      <c r="E36" s="85">
        <f t="shared" si="2"/>
        <v>0</v>
      </c>
    </row>
    <row r="37" spans="1:5" ht="50.15" customHeight="1" x14ac:dyDescent="0.35">
      <c r="A37" s="63">
        <v>12</v>
      </c>
      <c r="B37" s="64" t="s">
        <v>104</v>
      </c>
      <c r="C37" s="21"/>
      <c r="D37" s="18"/>
      <c r="E37" s="85">
        <f t="shared" si="2"/>
        <v>0</v>
      </c>
    </row>
    <row r="38" spans="1:5" ht="50.15" customHeight="1" x14ac:dyDescent="0.35">
      <c r="A38" s="63">
        <v>13</v>
      </c>
      <c r="B38" s="64" t="s">
        <v>105</v>
      </c>
      <c r="C38" s="21"/>
      <c r="D38" s="18"/>
      <c r="E38" s="85">
        <f t="shared" si="2"/>
        <v>0</v>
      </c>
    </row>
    <row r="39" spans="1:5" ht="50.15" customHeight="1" x14ac:dyDescent="0.35">
      <c r="A39" s="63">
        <v>14</v>
      </c>
      <c r="B39" s="64" t="s">
        <v>106</v>
      </c>
      <c r="C39" s="21"/>
      <c r="D39" s="18"/>
      <c r="E39" s="85">
        <f t="shared" si="2"/>
        <v>0</v>
      </c>
    </row>
    <row r="40" spans="1:5" ht="50.15" customHeight="1" x14ac:dyDescent="0.35">
      <c r="A40" s="63">
        <v>15</v>
      </c>
      <c r="B40" s="64" t="s">
        <v>107</v>
      </c>
      <c r="C40" s="21"/>
      <c r="D40" s="18"/>
      <c r="E40" s="85">
        <f t="shared" si="2"/>
        <v>0</v>
      </c>
    </row>
    <row r="41" spans="1:5" ht="50.15" customHeight="1" x14ac:dyDescent="0.35">
      <c r="A41" s="63">
        <v>16</v>
      </c>
      <c r="B41" s="64" t="s">
        <v>108</v>
      </c>
      <c r="C41" s="21"/>
      <c r="D41" s="18"/>
      <c r="E41" s="85">
        <f t="shared" si="2"/>
        <v>0</v>
      </c>
    </row>
    <row r="42" spans="1:5" ht="50.15" customHeight="1" x14ac:dyDescent="0.35">
      <c r="A42" s="63">
        <v>17</v>
      </c>
      <c r="B42" s="64" t="s">
        <v>109</v>
      </c>
      <c r="C42" s="21"/>
      <c r="D42" s="18"/>
      <c r="E42" s="85">
        <f t="shared" si="2"/>
        <v>0</v>
      </c>
    </row>
    <row r="43" spans="1:5" ht="50.15" customHeight="1" x14ac:dyDescent="0.35">
      <c r="A43" s="63">
        <v>18</v>
      </c>
      <c r="B43" s="64" t="s">
        <v>110</v>
      </c>
      <c r="C43" s="21"/>
      <c r="D43" s="18"/>
      <c r="E43" s="85">
        <f t="shared" si="2"/>
        <v>0</v>
      </c>
    </row>
    <row r="44" spans="1:5" ht="50.15" customHeight="1" x14ac:dyDescent="0.35">
      <c r="A44" s="63">
        <v>19</v>
      </c>
      <c r="B44" s="64" t="s">
        <v>111</v>
      </c>
      <c r="C44" s="21"/>
      <c r="D44" s="18"/>
      <c r="E44" s="85">
        <f t="shared" si="2"/>
        <v>0</v>
      </c>
    </row>
    <row r="45" spans="1:5" ht="50.15" customHeight="1" x14ac:dyDescent="0.35">
      <c r="A45" s="63">
        <v>20</v>
      </c>
      <c r="B45" s="64" t="s">
        <v>112</v>
      </c>
      <c r="C45" s="21"/>
      <c r="D45" s="18"/>
      <c r="E45" s="85">
        <f t="shared" si="2"/>
        <v>0</v>
      </c>
    </row>
    <row r="46" spans="1:5" ht="80.150000000000006" customHeight="1" x14ac:dyDescent="0.35">
      <c r="A46" s="63">
        <v>21</v>
      </c>
      <c r="B46" s="64" t="s">
        <v>113</v>
      </c>
      <c r="C46" s="21"/>
      <c r="D46" s="18"/>
      <c r="E46" s="85">
        <f t="shared" si="2"/>
        <v>0</v>
      </c>
    </row>
    <row r="47" spans="1:5" ht="50.15" customHeight="1" x14ac:dyDescent="0.35">
      <c r="A47" s="63">
        <v>22</v>
      </c>
      <c r="B47" s="64" t="s">
        <v>114</v>
      </c>
      <c r="C47" s="21"/>
      <c r="D47" s="18"/>
      <c r="E47" s="85">
        <f t="shared" si="2"/>
        <v>0</v>
      </c>
    </row>
    <row r="48" spans="1:5" ht="50.15" customHeight="1" x14ac:dyDescent="0.35">
      <c r="A48" s="63">
        <v>23</v>
      </c>
      <c r="B48" s="64" t="s">
        <v>115</v>
      </c>
      <c r="C48" s="21"/>
      <c r="D48" s="18"/>
      <c r="E48" s="85">
        <f t="shared" si="2"/>
        <v>0</v>
      </c>
    </row>
    <row r="49" spans="1:5" ht="15.65" customHeight="1" x14ac:dyDescent="0.35">
      <c r="A49" s="86"/>
      <c r="B49" s="87"/>
      <c r="C49" s="88"/>
      <c r="D49" s="89" t="s">
        <v>90</v>
      </c>
      <c r="E49" s="50">
        <f>SUM(E26:E48)</f>
        <v>0</v>
      </c>
    </row>
    <row r="50" spans="1:5" ht="15" customHeight="1" thickBot="1" x14ac:dyDescent="0.4">
      <c r="A50" s="90"/>
      <c r="B50" s="91"/>
      <c r="C50" s="92"/>
      <c r="D50" s="93"/>
      <c r="E50" s="84" t="s">
        <v>116</v>
      </c>
    </row>
    <row r="51" spans="1:5" ht="15" customHeight="1" thickBot="1" x14ac:dyDescent="0.4"/>
    <row r="52" spans="1:5" ht="30" customHeight="1" x14ac:dyDescent="0.35">
      <c r="A52" s="65"/>
      <c r="B52" s="94" t="s">
        <v>117</v>
      </c>
      <c r="C52" s="95"/>
      <c r="D52" s="94"/>
      <c r="E52" s="96"/>
    </row>
    <row r="53" spans="1:5" ht="30" customHeight="1" x14ac:dyDescent="0.35">
      <c r="A53" s="97"/>
      <c r="B53" s="98" t="s">
        <v>77</v>
      </c>
      <c r="C53" s="99" t="s">
        <v>24</v>
      </c>
      <c r="D53" s="99" t="s">
        <v>25</v>
      </c>
      <c r="E53" s="100" t="s">
        <v>26</v>
      </c>
    </row>
    <row r="54" spans="1:5" ht="50.15" customHeight="1" x14ac:dyDescent="0.35">
      <c r="A54" s="63">
        <v>1</v>
      </c>
      <c r="B54" s="64" t="s">
        <v>118</v>
      </c>
      <c r="C54" s="21"/>
      <c r="D54" s="18"/>
      <c r="E54" s="85">
        <f>IF(C54="Fully met", 1, IF(C54="Partially met",0.5, 0))</f>
        <v>0</v>
      </c>
    </row>
    <row r="55" spans="1:5" ht="80.150000000000006" customHeight="1" x14ac:dyDescent="0.35">
      <c r="A55" s="63">
        <v>2</v>
      </c>
      <c r="B55" s="64" t="s">
        <v>119</v>
      </c>
      <c r="C55" s="21"/>
      <c r="D55" s="18"/>
      <c r="E55" s="85">
        <f t="shared" ref="E55:E64" si="3">IF(C55="Fully met", 1, IF(C55="Partially met",0.5, 0))</f>
        <v>0</v>
      </c>
    </row>
    <row r="56" spans="1:5" ht="80.150000000000006" customHeight="1" x14ac:dyDescent="0.35">
      <c r="A56" s="63">
        <v>3</v>
      </c>
      <c r="B56" s="64" t="s">
        <v>120</v>
      </c>
      <c r="C56" s="21"/>
      <c r="D56" s="18"/>
      <c r="E56" s="85">
        <f t="shared" si="3"/>
        <v>0</v>
      </c>
    </row>
    <row r="57" spans="1:5" ht="50.15" customHeight="1" x14ac:dyDescent="0.35">
      <c r="A57" s="63">
        <v>4</v>
      </c>
      <c r="B57" s="64" t="s">
        <v>121</v>
      </c>
      <c r="C57" s="21"/>
      <c r="D57" s="18"/>
      <c r="E57" s="85">
        <f t="shared" si="3"/>
        <v>0</v>
      </c>
    </row>
    <row r="58" spans="1:5" ht="50.15" customHeight="1" x14ac:dyDescent="0.35">
      <c r="A58" s="63">
        <v>5</v>
      </c>
      <c r="B58" s="64" t="s">
        <v>122</v>
      </c>
      <c r="C58" s="21"/>
      <c r="D58" s="18"/>
      <c r="E58" s="85">
        <f t="shared" si="3"/>
        <v>0</v>
      </c>
    </row>
    <row r="59" spans="1:5" ht="50.15" customHeight="1" x14ac:dyDescent="0.35">
      <c r="A59" s="63">
        <v>6</v>
      </c>
      <c r="B59" s="64" t="s">
        <v>123</v>
      </c>
      <c r="C59" s="21"/>
      <c r="D59" s="18"/>
      <c r="E59" s="85">
        <f t="shared" si="3"/>
        <v>0</v>
      </c>
    </row>
    <row r="60" spans="1:5" ht="50.15" customHeight="1" x14ac:dyDescent="0.35">
      <c r="A60" s="63">
        <v>7</v>
      </c>
      <c r="B60" s="64" t="s">
        <v>124</v>
      </c>
      <c r="C60" s="21"/>
      <c r="D60" s="18"/>
      <c r="E60" s="85">
        <f t="shared" si="3"/>
        <v>0</v>
      </c>
    </row>
    <row r="61" spans="1:5" ht="50.15" customHeight="1" x14ac:dyDescent="0.35">
      <c r="A61" s="63">
        <v>8</v>
      </c>
      <c r="B61" s="64" t="s">
        <v>125</v>
      </c>
      <c r="C61" s="21"/>
      <c r="D61" s="18"/>
      <c r="E61" s="85">
        <f t="shared" si="3"/>
        <v>0</v>
      </c>
    </row>
    <row r="62" spans="1:5" ht="50.15" customHeight="1" x14ac:dyDescent="0.35">
      <c r="A62" s="63">
        <v>9</v>
      </c>
      <c r="B62" s="64" t="s">
        <v>126</v>
      </c>
      <c r="C62" s="21"/>
      <c r="D62" s="18"/>
      <c r="E62" s="85">
        <f t="shared" si="3"/>
        <v>0</v>
      </c>
    </row>
    <row r="63" spans="1:5" ht="50.15" customHeight="1" x14ac:dyDescent="0.35">
      <c r="A63" s="63">
        <v>10</v>
      </c>
      <c r="B63" s="64" t="s">
        <v>114</v>
      </c>
      <c r="C63" s="21"/>
      <c r="D63" s="18"/>
      <c r="E63" s="85">
        <f t="shared" si="3"/>
        <v>0</v>
      </c>
    </row>
    <row r="64" spans="1:5" ht="50.15" customHeight="1" x14ac:dyDescent="0.35">
      <c r="A64" s="63">
        <v>11</v>
      </c>
      <c r="B64" s="64" t="s">
        <v>127</v>
      </c>
      <c r="C64" s="21"/>
      <c r="D64" s="18"/>
      <c r="E64" s="85">
        <f t="shared" si="3"/>
        <v>0</v>
      </c>
    </row>
    <row r="65" spans="1:5" ht="15.65" customHeight="1" x14ac:dyDescent="0.35">
      <c r="A65" s="86"/>
      <c r="B65" s="87"/>
      <c r="C65" s="88"/>
      <c r="D65" s="89" t="s">
        <v>90</v>
      </c>
      <c r="E65" s="50">
        <f>SUM(E54:E64)</f>
        <v>0</v>
      </c>
    </row>
    <row r="66" spans="1:5" ht="15" customHeight="1" thickBot="1" x14ac:dyDescent="0.4">
      <c r="A66" s="90"/>
      <c r="B66" s="91"/>
      <c r="C66" s="92"/>
      <c r="D66" s="93"/>
      <c r="E66" s="84" t="s">
        <v>128</v>
      </c>
    </row>
    <row r="67" spans="1:5" ht="15" thickBot="1" x14ac:dyDescent="0.4"/>
    <row r="68" spans="1:5" ht="30" customHeight="1" x14ac:dyDescent="0.35">
      <c r="A68" s="65"/>
      <c r="B68" s="94" t="s">
        <v>129</v>
      </c>
      <c r="C68" s="95"/>
      <c r="D68" s="94"/>
      <c r="E68" s="96"/>
    </row>
    <row r="69" spans="1:5" ht="30" customHeight="1" x14ac:dyDescent="0.35">
      <c r="A69" s="97"/>
      <c r="B69" s="98" t="s">
        <v>77</v>
      </c>
      <c r="C69" s="99" t="s">
        <v>24</v>
      </c>
      <c r="D69" s="99" t="s">
        <v>25</v>
      </c>
      <c r="E69" s="100" t="s">
        <v>26</v>
      </c>
    </row>
    <row r="70" spans="1:5" ht="50.15" customHeight="1" x14ac:dyDescent="0.35">
      <c r="A70" s="63">
        <v>1</v>
      </c>
      <c r="B70" s="64" t="s">
        <v>130</v>
      </c>
      <c r="C70" s="21"/>
      <c r="D70" s="18"/>
      <c r="E70" s="85">
        <f>IF(C70="Fully met", 1, IF(C70="Partially met",0.5, 0))</f>
        <v>0</v>
      </c>
    </row>
    <row r="71" spans="1:5" ht="50.15" customHeight="1" x14ac:dyDescent="0.35">
      <c r="A71" s="63">
        <v>2</v>
      </c>
      <c r="B71" s="64" t="s">
        <v>131</v>
      </c>
      <c r="C71" s="21"/>
      <c r="D71" s="18"/>
      <c r="E71" s="85">
        <f t="shared" ref="E71:E78" si="4">IF(C71="Fully met", 1, IF(C71="Partially met",0.5, 0))</f>
        <v>0</v>
      </c>
    </row>
    <row r="72" spans="1:5" ht="50.15" customHeight="1" x14ac:dyDescent="0.35">
      <c r="A72" s="63">
        <v>3</v>
      </c>
      <c r="B72" s="64" t="s">
        <v>132</v>
      </c>
      <c r="C72" s="21"/>
      <c r="D72" s="18"/>
      <c r="E72" s="85">
        <f t="shared" si="4"/>
        <v>0</v>
      </c>
    </row>
    <row r="73" spans="1:5" ht="80.150000000000006" customHeight="1" x14ac:dyDescent="0.35">
      <c r="A73" s="63">
        <v>4</v>
      </c>
      <c r="B73" s="64" t="s">
        <v>133</v>
      </c>
      <c r="C73" s="21"/>
      <c r="D73" s="18"/>
      <c r="E73" s="85">
        <f t="shared" si="4"/>
        <v>0</v>
      </c>
    </row>
    <row r="74" spans="1:5" ht="50.15" customHeight="1" x14ac:dyDescent="0.35">
      <c r="A74" s="63">
        <v>5</v>
      </c>
      <c r="B74" s="64" t="s">
        <v>134</v>
      </c>
      <c r="C74" s="21"/>
      <c r="D74" s="18"/>
      <c r="E74" s="85">
        <f t="shared" si="4"/>
        <v>0</v>
      </c>
    </row>
    <row r="75" spans="1:5" ht="50.15" customHeight="1" x14ac:dyDescent="0.35">
      <c r="A75" s="63">
        <v>6</v>
      </c>
      <c r="B75" s="64" t="s">
        <v>135</v>
      </c>
      <c r="C75" s="21"/>
      <c r="D75" s="18"/>
      <c r="E75" s="85">
        <f t="shared" si="4"/>
        <v>0</v>
      </c>
    </row>
    <row r="76" spans="1:5" ht="50.15" customHeight="1" x14ac:dyDescent="0.35">
      <c r="A76" s="63">
        <v>7</v>
      </c>
      <c r="B76" s="64" t="s">
        <v>136</v>
      </c>
      <c r="C76" s="21"/>
      <c r="D76" s="18"/>
      <c r="E76" s="85">
        <f t="shared" si="4"/>
        <v>0</v>
      </c>
    </row>
    <row r="77" spans="1:5" ht="80.150000000000006" customHeight="1" x14ac:dyDescent="0.35">
      <c r="A77" s="63">
        <v>8</v>
      </c>
      <c r="B77" s="64" t="s">
        <v>137</v>
      </c>
      <c r="C77" s="21"/>
      <c r="D77" s="18"/>
      <c r="E77" s="85">
        <f t="shared" si="4"/>
        <v>0</v>
      </c>
    </row>
    <row r="78" spans="1:5" ht="50.15" customHeight="1" x14ac:dyDescent="0.35">
      <c r="A78" s="63">
        <v>9</v>
      </c>
      <c r="B78" s="64" t="s">
        <v>138</v>
      </c>
      <c r="C78" s="21"/>
      <c r="D78" s="18"/>
      <c r="E78" s="85">
        <f t="shared" si="4"/>
        <v>0</v>
      </c>
    </row>
    <row r="79" spans="1:5" ht="15.65" customHeight="1" x14ac:dyDescent="0.35">
      <c r="A79" s="81"/>
      <c r="B79" s="48"/>
      <c r="C79" s="82"/>
      <c r="D79" s="49" t="s">
        <v>90</v>
      </c>
      <c r="E79" s="50">
        <f>SUM(E70:E78)</f>
        <v>0</v>
      </c>
    </row>
    <row r="80" spans="1:5" ht="15" customHeight="1" thickBot="1" x14ac:dyDescent="0.4">
      <c r="A80" s="51"/>
      <c r="B80" s="52"/>
      <c r="C80" s="83"/>
      <c r="D80" s="53"/>
      <c r="E80" s="84" t="s">
        <v>139</v>
      </c>
    </row>
  </sheetData>
  <sheetProtection algorithmName="SHA-512" hashValue="SEGYvUOQCoVwU/5oPDsJJnTAcbEN3M7qVDxvDTYAMkkVJnJvoh4zn8BN2pSrldCGuwampKqzkn2J+fnaHYG2Vw==" saltValue="/XJ+AW/68rbsHbJkKJvYSQ==" spinCount="100000" sheet="1" objects="1" scenarios="1" formatCells="0" formatColumns="0" formatRows="0"/>
  <dataValidations count="1">
    <dataValidation type="list" allowBlank="1" showInputMessage="1" showErrorMessage="1" sqref="C9:C20 C54:C64 C70:C78 C26:C48" xr:uid="{00000000-0002-0000-03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2&amp;RKindergarten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88"/>
  <sheetViews>
    <sheetView zoomScaleNormal="100" workbookViewId="0">
      <selection activeCell="B1" sqref="B1"/>
    </sheetView>
  </sheetViews>
  <sheetFormatPr defaultColWidth="8.7265625"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33" t="s">
        <v>22</v>
      </c>
      <c r="B1" s="33"/>
      <c r="C1" s="110"/>
      <c r="D1" s="33"/>
      <c r="E1" s="33"/>
    </row>
    <row r="2" spans="1:5" ht="15.5" x14ac:dyDescent="0.35">
      <c r="A2" s="111"/>
    </row>
    <row r="3" spans="1:5" ht="15.5" x14ac:dyDescent="0.35">
      <c r="A3" s="112" t="s">
        <v>74</v>
      </c>
      <c r="B3" s="112"/>
      <c r="C3" s="113"/>
      <c r="D3" s="112"/>
      <c r="E3" s="112"/>
    </row>
    <row r="5" spans="1:5" ht="18.5" x14ac:dyDescent="0.45">
      <c r="A5" s="114" t="s">
        <v>140</v>
      </c>
      <c r="B5" s="114"/>
      <c r="C5" s="30"/>
      <c r="D5" s="114"/>
      <c r="E5" s="114"/>
    </row>
    <row r="6" spans="1:5" ht="16" thickBot="1" x14ac:dyDescent="0.4">
      <c r="A6" s="116"/>
      <c r="B6" s="116"/>
      <c r="C6" s="116"/>
      <c r="D6" s="116"/>
      <c r="E6" s="116"/>
    </row>
    <row r="7" spans="1:5" ht="30" customHeight="1" x14ac:dyDescent="0.35">
      <c r="A7" s="105"/>
      <c r="B7" s="66" t="s">
        <v>76</v>
      </c>
      <c r="C7" s="67"/>
      <c r="D7" s="66"/>
      <c r="E7" s="106"/>
    </row>
    <row r="8" spans="1:5" ht="30" customHeight="1" x14ac:dyDescent="0.35">
      <c r="A8" s="107"/>
      <c r="B8" s="108" t="s">
        <v>77</v>
      </c>
      <c r="C8" s="99" t="s">
        <v>24</v>
      </c>
      <c r="D8" s="99" t="s">
        <v>25</v>
      </c>
      <c r="E8" s="100" t="s">
        <v>26</v>
      </c>
    </row>
    <row r="9" spans="1:5" ht="80.150000000000006" customHeight="1" x14ac:dyDescent="0.35">
      <c r="A9" s="63">
        <v>1</v>
      </c>
      <c r="B9" s="64" t="s">
        <v>141</v>
      </c>
      <c r="C9" s="21"/>
      <c r="D9" s="18"/>
      <c r="E9" s="85">
        <f>IF(C9="Fully met", 1, IF(C9="Partially met",0.5, 0))</f>
        <v>0</v>
      </c>
    </row>
    <row r="10" spans="1:5" ht="80.150000000000006" customHeight="1" x14ac:dyDescent="0.35">
      <c r="A10" s="63">
        <v>2</v>
      </c>
      <c r="B10" s="64" t="s">
        <v>79</v>
      </c>
      <c r="C10" s="21"/>
      <c r="D10" s="18"/>
      <c r="E10" s="85">
        <f t="shared" ref="E10:E19" si="0">IF(C10="Fully met", 1, IF(C10="Partially met",0.5, 0))</f>
        <v>0</v>
      </c>
    </row>
    <row r="11" spans="1:5" ht="100" customHeight="1" x14ac:dyDescent="0.35">
      <c r="A11" s="63">
        <v>3</v>
      </c>
      <c r="B11" s="64" t="s">
        <v>142</v>
      </c>
      <c r="C11" s="21"/>
      <c r="D11" s="18"/>
      <c r="E11" s="85">
        <f t="shared" si="0"/>
        <v>0</v>
      </c>
    </row>
    <row r="12" spans="1:5" ht="50.15" customHeight="1" x14ac:dyDescent="0.35">
      <c r="A12" s="63">
        <v>4</v>
      </c>
      <c r="B12" s="64" t="s">
        <v>81</v>
      </c>
      <c r="C12" s="21"/>
      <c r="D12" s="18"/>
      <c r="E12" s="85">
        <f t="shared" si="0"/>
        <v>0</v>
      </c>
    </row>
    <row r="13" spans="1:5" ht="50.15" customHeight="1" x14ac:dyDescent="0.35">
      <c r="A13" s="63">
        <v>5</v>
      </c>
      <c r="B13" s="64" t="s">
        <v>143</v>
      </c>
      <c r="C13" s="21"/>
      <c r="D13" s="18"/>
      <c r="E13" s="85">
        <f t="shared" si="0"/>
        <v>0</v>
      </c>
    </row>
    <row r="14" spans="1:5" ht="50.15" customHeight="1" x14ac:dyDescent="0.35">
      <c r="A14" s="63">
        <v>6</v>
      </c>
      <c r="B14" s="64" t="s">
        <v>144</v>
      </c>
      <c r="C14" s="21"/>
      <c r="D14" s="18"/>
      <c r="E14" s="85">
        <f t="shared" si="0"/>
        <v>0</v>
      </c>
    </row>
    <row r="15" spans="1:5" ht="50.15" customHeight="1" x14ac:dyDescent="0.35">
      <c r="A15" s="63">
        <v>7</v>
      </c>
      <c r="B15" s="64" t="s">
        <v>145</v>
      </c>
      <c r="C15" s="21"/>
      <c r="D15" s="18"/>
      <c r="E15" s="85">
        <f t="shared" si="0"/>
        <v>0</v>
      </c>
    </row>
    <row r="16" spans="1:5" ht="50.15" customHeight="1" x14ac:dyDescent="0.35">
      <c r="A16" s="63">
        <v>8</v>
      </c>
      <c r="B16" s="64" t="s">
        <v>86</v>
      </c>
      <c r="C16" s="21"/>
      <c r="D16" s="18"/>
      <c r="E16" s="85">
        <f t="shared" si="0"/>
        <v>0</v>
      </c>
    </row>
    <row r="17" spans="1:5" ht="50.15" customHeight="1" x14ac:dyDescent="0.35">
      <c r="A17" s="63">
        <v>9</v>
      </c>
      <c r="B17" s="64" t="s">
        <v>87</v>
      </c>
      <c r="C17" s="21"/>
      <c r="D17" s="18"/>
      <c r="E17" s="85">
        <f t="shared" si="0"/>
        <v>0</v>
      </c>
    </row>
    <row r="18" spans="1:5" ht="50.15" customHeight="1" x14ac:dyDescent="0.35">
      <c r="A18" s="63">
        <v>10</v>
      </c>
      <c r="B18" s="64" t="s">
        <v>114</v>
      </c>
      <c r="C18" s="21"/>
      <c r="D18" s="18"/>
      <c r="E18" s="85">
        <f t="shared" si="0"/>
        <v>0</v>
      </c>
    </row>
    <row r="19" spans="1:5" ht="50.15" customHeight="1" x14ac:dyDescent="0.35">
      <c r="A19" s="63">
        <v>11</v>
      </c>
      <c r="B19" s="64" t="s">
        <v>146</v>
      </c>
      <c r="C19" s="21"/>
      <c r="D19" s="18"/>
      <c r="E19" s="85">
        <f t="shared" si="0"/>
        <v>0</v>
      </c>
    </row>
    <row r="20" spans="1:5" ht="15.65" customHeight="1" x14ac:dyDescent="0.35">
      <c r="A20" s="86"/>
      <c r="B20" s="87"/>
      <c r="C20" s="88"/>
      <c r="D20" s="89" t="s">
        <v>90</v>
      </c>
      <c r="E20" s="50">
        <f>SUM(E9:E19)</f>
        <v>0</v>
      </c>
    </row>
    <row r="21" spans="1:5" ht="15" customHeight="1" thickBot="1" x14ac:dyDescent="0.4">
      <c r="A21" s="90"/>
      <c r="B21" s="91"/>
      <c r="C21" s="92"/>
      <c r="D21" s="93"/>
      <c r="E21" s="84" t="s">
        <v>128</v>
      </c>
    </row>
    <row r="22" spans="1:5" ht="15" thickBot="1" x14ac:dyDescent="0.4"/>
    <row r="23" spans="1:5" ht="30" customHeight="1" x14ac:dyDescent="0.35">
      <c r="A23" s="105"/>
      <c r="B23" s="66" t="s">
        <v>92</v>
      </c>
      <c r="C23" s="67"/>
      <c r="D23" s="66"/>
      <c r="E23" s="106"/>
    </row>
    <row r="24" spans="1:5" ht="30" customHeight="1" x14ac:dyDescent="0.35">
      <c r="A24" s="107"/>
      <c r="B24" s="108" t="s">
        <v>77</v>
      </c>
      <c r="C24" s="99" t="s">
        <v>24</v>
      </c>
      <c r="D24" s="99" t="s">
        <v>25</v>
      </c>
      <c r="E24" s="100" t="s">
        <v>26</v>
      </c>
    </row>
    <row r="25" spans="1:5" ht="50.15" customHeight="1" x14ac:dyDescent="0.35">
      <c r="A25" s="63">
        <v>1</v>
      </c>
      <c r="B25" s="102" t="s">
        <v>147</v>
      </c>
      <c r="C25" s="21"/>
      <c r="D25" s="18"/>
      <c r="E25" s="85">
        <f>IF(C25="Fully met", 1, IF(C25="Partially met",0.5, 0))</f>
        <v>0</v>
      </c>
    </row>
    <row r="26" spans="1:5" ht="150" customHeight="1" x14ac:dyDescent="0.35">
      <c r="A26" s="103">
        <v>2</v>
      </c>
      <c r="B26" s="64" t="s">
        <v>94</v>
      </c>
      <c r="C26" s="29"/>
      <c r="D26" s="18"/>
      <c r="E26" s="101">
        <f t="shared" ref="E26" si="1">IF(C26="Fully met", 1, IF(C26="Partially met",0.5, 0))</f>
        <v>0</v>
      </c>
    </row>
    <row r="27" spans="1:5" ht="100" customHeight="1" x14ac:dyDescent="0.35">
      <c r="A27" s="63">
        <v>3</v>
      </c>
      <c r="B27" s="104" t="s">
        <v>95</v>
      </c>
      <c r="C27" s="21"/>
      <c r="D27" s="18"/>
      <c r="E27" s="85">
        <f>IF(C27="Fully met", 1, IF(C27="Partially met",0.5, 0))</f>
        <v>0</v>
      </c>
    </row>
    <row r="28" spans="1:5" ht="50.15" customHeight="1" x14ac:dyDescent="0.35">
      <c r="A28" s="63">
        <v>4</v>
      </c>
      <c r="B28" s="64" t="s">
        <v>148</v>
      </c>
      <c r="C28" s="21"/>
      <c r="D28" s="18"/>
      <c r="E28" s="85">
        <f t="shared" ref="E28:E42" si="2">IF(C28="Fully met", 1, IF(C28="Partially met",0.5, 0))</f>
        <v>0</v>
      </c>
    </row>
    <row r="29" spans="1:5" ht="50.15" customHeight="1" x14ac:dyDescent="0.35">
      <c r="A29" s="63">
        <v>5</v>
      </c>
      <c r="B29" s="64" t="s">
        <v>101</v>
      </c>
      <c r="C29" s="21"/>
      <c r="D29" s="18"/>
      <c r="E29" s="85">
        <f t="shared" si="2"/>
        <v>0</v>
      </c>
    </row>
    <row r="30" spans="1:5" ht="50.15" customHeight="1" x14ac:dyDescent="0.35">
      <c r="A30" s="63">
        <v>6</v>
      </c>
      <c r="B30" s="64" t="s">
        <v>149</v>
      </c>
      <c r="C30" s="21"/>
      <c r="D30" s="18"/>
      <c r="E30" s="85">
        <f t="shared" si="2"/>
        <v>0</v>
      </c>
    </row>
    <row r="31" spans="1:5" ht="50.15" customHeight="1" x14ac:dyDescent="0.35">
      <c r="A31" s="63">
        <v>7</v>
      </c>
      <c r="B31" s="64" t="s">
        <v>105</v>
      </c>
      <c r="C31" s="21"/>
      <c r="D31" s="18"/>
      <c r="E31" s="85">
        <f t="shared" si="2"/>
        <v>0</v>
      </c>
    </row>
    <row r="32" spans="1:5" ht="50.15" customHeight="1" x14ac:dyDescent="0.35">
      <c r="A32" s="63">
        <v>8</v>
      </c>
      <c r="B32" s="64" t="s">
        <v>150</v>
      </c>
      <c r="C32" s="21"/>
      <c r="D32" s="18"/>
      <c r="E32" s="85">
        <f t="shared" si="2"/>
        <v>0</v>
      </c>
    </row>
    <row r="33" spans="1:5" ht="50.15" customHeight="1" x14ac:dyDescent="0.35">
      <c r="A33" s="63">
        <v>9</v>
      </c>
      <c r="B33" s="64" t="s">
        <v>107</v>
      </c>
      <c r="C33" s="21"/>
      <c r="D33" s="18"/>
      <c r="E33" s="85">
        <f t="shared" si="2"/>
        <v>0</v>
      </c>
    </row>
    <row r="34" spans="1:5" ht="50.15" customHeight="1" x14ac:dyDescent="0.35">
      <c r="A34" s="63">
        <v>10</v>
      </c>
      <c r="B34" s="64" t="s">
        <v>109</v>
      </c>
      <c r="C34" s="21"/>
      <c r="D34" s="18"/>
      <c r="E34" s="85">
        <f t="shared" si="2"/>
        <v>0</v>
      </c>
    </row>
    <row r="35" spans="1:5" ht="50.15" customHeight="1" x14ac:dyDescent="0.35">
      <c r="A35" s="63">
        <v>11</v>
      </c>
      <c r="B35" s="64" t="s">
        <v>151</v>
      </c>
      <c r="C35" s="21"/>
      <c r="D35" s="18"/>
      <c r="E35" s="85">
        <f t="shared" si="2"/>
        <v>0</v>
      </c>
    </row>
    <row r="36" spans="1:5" ht="50.15" customHeight="1" x14ac:dyDescent="0.35">
      <c r="A36" s="63">
        <v>12</v>
      </c>
      <c r="B36" s="64" t="s">
        <v>110</v>
      </c>
      <c r="C36" s="21"/>
      <c r="D36" s="18"/>
      <c r="E36" s="85">
        <f t="shared" si="2"/>
        <v>0</v>
      </c>
    </row>
    <row r="37" spans="1:5" ht="50.15" customHeight="1" x14ac:dyDescent="0.35">
      <c r="A37" s="63">
        <v>13</v>
      </c>
      <c r="B37" s="64" t="s">
        <v>111</v>
      </c>
      <c r="C37" s="21"/>
      <c r="D37" s="18"/>
      <c r="E37" s="85">
        <f t="shared" si="2"/>
        <v>0</v>
      </c>
    </row>
    <row r="38" spans="1:5" ht="50.15" customHeight="1" x14ac:dyDescent="0.35">
      <c r="A38" s="63">
        <v>14</v>
      </c>
      <c r="B38" s="64" t="s">
        <v>112</v>
      </c>
      <c r="C38" s="21"/>
      <c r="D38" s="18"/>
      <c r="E38" s="85">
        <f t="shared" si="2"/>
        <v>0</v>
      </c>
    </row>
    <row r="39" spans="1:5" ht="80.150000000000006" customHeight="1" x14ac:dyDescent="0.35">
      <c r="A39" s="63">
        <v>15</v>
      </c>
      <c r="B39" s="64" t="s">
        <v>113</v>
      </c>
      <c r="C39" s="21"/>
      <c r="D39" s="18"/>
      <c r="E39" s="85">
        <f t="shared" si="2"/>
        <v>0</v>
      </c>
    </row>
    <row r="40" spans="1:5" ht="50.15" customHeight="1" x14ac:dyDescent="0.35">
      <c r="A40" s="63">
        <v>16</v>
      </c>
      <c r="B40" s="64" t="s">
        <v>152</v>
      </c>
      <c r="C40" s="21"/>
      <c r="D40" s="18"/>
      <c r="E40" s="85">
        <f t="shared" si="2"/>
        <v>0</v>
      </c>
    </row>
    <row r="41" spans="1:5" ht="50.15" customHeight="1" x14ac:dyDescent="0.35">
      <c r="A41" s="63">
        <v>17</v>
      </c>
      <c r="B41" s="64" t="s">
        <v>114</v>
      </c>
      <c r="C41" s="21"/>
      <c r="D41" s="18"/>
      <c r="E41" s="85">
        <f t="shared" si="2"/>
        <v>0</v>
      </c>
    </row>
    <row r="42" spans="1:5" ht="50.15" customHeight="1" x14ac:dyDescent="0.35">
      <c r="A42" s="63">
        <v>18</v>
      </c>
      <c r="B42" s="64" t="s">
        <v>115</v>
      </c>
      <c r="C42" s="21"/>
      <c r="D42" s="18"/>
      <c r="E42" s="85">
        <f t="shared" si="2"/>
        <v>0</v>
      </c>
    </row>
    <row r="43" spans="1:5" ht="15.65" customHeight="1" x14ac:dyDescent="0.35">
      <c r="A43" s="86"/>
      <c r="B43" s="87"/>
      <c r="C43" s="88"/>
      <c r="D43" s="89" t="s">
        <v>90</v>
      </c>
      <c r="E43" s="50">
        <f>SUM(E25:E42)</f>
        <v>0</v>
      </c>
    </row>
    <row r="44" spans="1:5" ht="15" customHeight="1" thickBot="1" x14ac:dyDescent="0.4">
      <c r="A44" s="90"/>
      <c r="B44" s="91"/>
      <c r="C44" s="92"/>
      <c r="D44" s="93"/>
      <c r="E44" s="84" t="s">
        <v>153</v>
      </c>
    </row>
    <row r="45" spans="1:5" ht="15" thickBot="1" x14ac:dyDescent="0.4"/>
    <row r="46" spans="1:5" ht="30" customHeight="1" x14ac:dyDescent="0.35">
      <c r="A46" s="105"/>
      <c r="B46" s="66" t="s">
        <v>117</v>
      </c>
      <c r="C46" s="67"/>
      <c r="D46" s="66"/>
      <c r="E46" s="106"/>
    </row>
    <row r="47" spans="1:5" ht="30" customHeight="1" x14ac:dyDescent="0.35">
      <c r="A47" s="107"/>
      <c r="B47" s="108" t="s">
        <v>77</v>
      </c>
      <c r="C47" s="99" t="s">
        <v>24</v>
      </c>
      <c r="D47" s="99" t="s">
        <v>25</v>
      </c>
      <c r="E47" s="100" t="s">
        <v>26</v>
      </c>
    </row>
    <row r="48" spans="1:5" ht="80.150000000000006" customHeight="1" x14ac:dyDescent="0.35">
      <c r="A48" s="63">
        <v>1</v>
      </c>
      <c r="B48" s="64" t="s">
        <v>119</v>
      </c>
      <c r="C48" s="21"/>
      <c r="D48" s="18"/>
      <c r="E48" s="85">
        <f>IF(C48="Fully met", 1, IF(C48="Partially met",0.5, 0))</f>
        <v>0</v>
      </c>
    </row>
    <row r="49" spans="1:5" ht="80.150000000000006" customHeight="1" x14ac:dyDescent="0.35">
      <c r="A49" s="63">
        <v>2</v>
      </c>
      <c r="B49" s="64" t="s">
        <v>120</v>
      </c>
      <c r="C49" s="21"/>
      <c r="D49" s="18"/>
      <c r="E49" s="85">
        <f t="shared" ref="E49:E57" si="3">IF(C49="Fully met", 1, IF(C49="Partially met",0.5, 0))</f>
        <v>0</v>
      </c>
    </row>
    <row r="50" spans="1:5" ht="50.15" customHeight="1" x14ac:dyDescent="0.35">
      <c r="A50" s="63">
        <v>3</v>
      </c>
      <c r="B50" s="64" t="s">
        <v>121</v>
      </c>
      <c r="C50" s="21"/>
      <c r="D50" s="18"/>
      <c r="E50" s="85">
        <f t="shared" si="3"/>
        <v>0</v>
      </c>
    </row>
    <row r="51" spans="1:5" ht="50.15" customHeight="1" x14ac:dyDescent="0.35">
      <c r="A51" s="63">
        <v>4</v>
      </c>
      <c r="B51" s="64" t="s">
        <v>154</v>
      </c>
      <c r="C51" s="21"/>
      <c r="D51" s="18"/>
      <c r="E51" s="85">
        <f t="shared" si="3"/>
        <v>0</v>
      </c>
    </row>
    <row r="52" spans="1:5" ht="50.15" customHeight="1" x14ac:dyDescent="0.35">
      <c r="A52" s="63">
        <v>5</v>
      </c>
      <c r="B52" s="64" t="s">
        <v>123</v>
      </c>
      <c r="C52" s="21"/>
      <c r="D52" s="18"/>
      <c r="E52" s="85">
        <f t="shared" si="3"/>
        <v>0</v>
      </c>
    </row>
    <row r="53" spans="1:5" ht="50.15" customHeight="1" x14ac:dyDescent="0.35">
      <c r="A53" s="63">
        <v>6</v>
      </c>
      <c r="B53" s="64" t="s">
        <v>124</v>
      </c>
      <c r="C53" s="21"/>
      <c r="D53" s="18"/>
      <c r="E53" s="85">
        <f t="shared" si="3"/>
        <v>0</v>
      </c>
    </row>
    <row r="54" spans="1:5" ht="50.15" customHeight="1" x14ac:dyDescent="0.35">
      <c r="A54" s="63">
        <v>7</v>
      </c>
      <c r="B54" s="64" t="s">
        <v>155</v>
      </c>
      <c r="C54" s="21"/>
      <c r="D54" s="18"/>
      <c r="E54" s="85">
        <f t="shared" si="3"/>
        <v>0</v>
      </c>
    </row>
    <row r="55" spans="1:5" ht="50.15" customHeight="1" x14ac:dyDescent="0.35">
      <c r="A55" s="63">
        <v>8</v>
      </c>
      <c r="B55" s="64" t="s">
        <v>126</v>
      </c>
      <c r="C55" s="21"/>
      <c r="D55" s="18"/>
      <c r="E55" s="85">
        <f t="shared" si="3"/>
        <v>0</v>
      </c>
    </row>
    <row r="56" spans="1:5" ht="50.15" customHeight="1" x14ac:dyDescent="0.35">
      <c r="A56" s="63">
        <v>9</v>
      </c>
      <c r="B56" s="64" t="s">
        <v>114</v>
      </c>
      <c r="C56" s="21"/>
      <c r="D56" s="18"/>
      <c r="E56" s="85">
        <f t="shared" si="3"/>
        <v>0</v>
      </c>
    </row>
    <row r="57" spans="1:5" ht="50.15" customHeight="1" x14ac:dyDescent="0.35">
      <c r="A57" s="63">
        <v>10</v>
      </c>
      <c r="B57" s="64" t="s">
        <v>127</v>
      </c>
      <c r="C57" s="21"/>
      <c r="D57" s="18"/>
      <c r="E57" s="85">
        <f t="shared" si="3"/>
        <v>0</v>
      </c>
    </row>
    <row r="58" spans="1:5" ht="15.65" customHeight="1" x14ac:dyDescent="0.35">
      <c r="A58" s="86"/>
      <c r="B58" s="87"/>
      <c r="C58" s="88"/>
      <c r="D58" s="89" t="s">
        <v>90</v>
      </c>
      <c r="E58" s="50">
        <f>SUM(E48:E57)</f>
        <v>0</v>
      </c>
    </row>
    <row r="59" spans="1:5" ht="15" customHeight="1" thickBot="1" x14ac:dyDescent="0.4">
      <c r="A59" s="90"/>
      <c r="B59" s="91"/>
      <c r="C59" s="92"/>
      <c r="D59" s="93"/>
      <c r="E59" s="84" t="s">
        <v>156</v>
      </c>
    </row>
    <row r="60" spans="1:5" ht="15" thickBot="1" x14ac:dyDescent="0.4"/>
    <row r="61" spans="1:5" ht="30" customHeight="1" x14ac:dyDescent="0.35">
      <c r="A61" s="105"/>
      <c r="B61" s="66" t="s">
        <v>157</v>
      </c>
      <c r="C61" s="67"/>
      <c r="D61" s="66"/>
      <c r="E61" s="106"/>
    </row>
    <row r="62" spans="1:5" ht="30" customHeight="1" x14ac:dyDescent="0.35">
      <c r="A62" s="107"/>
      <c r="B62" s="108" t="s">
        <v>77</v>
      </c>
      <c r="C62" s="99" t="s">
        <v>24</v>
      </c>
      <c r="D62" s="99" t="s">
        <v>25</v>
      </c>
      <c r="E62" s="100" t="s">
        <v>26</v>
      </c>
    </row>
    <row r="63" spans="1:5" ht="80.150000000000006" customHeight="1" x14ac:dyDescent="0.35">
      <c r="A63" s="63">
        <v>1</v>
      </c>
      <c r="B63" s="64" t="s">
        <v>158</v>
      </c>
      <c r="C63" s="21"/>
      <c r="D63" s="18"/>
      <c r="E63" s="85">
        <f>IF(C63="Fully met", 1, IF(C63="Partially met",0.5, 0))</f>
        <v>0</v>
      </c>
    </row>
    <row r="64" spans="1:5" ht="80.150000000000006" customHeight="1" x14ac:dyDescent="0.35">
      <c r="A64" s="63">
        <v>2</v>
      </c>
      <c r="B64" s="64" t="s">
        <v>159</v>
      </c>
      <c r="C64" s="21"/>
      <c r="D64" s="18"/>
      <c r="E64" s="85">
        <f t="shared" ref="E64:E68" si="4">IF(C64="Fully met", 1, IF(C64="Partially met",0.5, 0))</f>
        <v>0</v>
      </c>
    </row>
    <row r="65" spans="1:5" ht="50.15" customHeight="1" x14ac:dyDescent="0.35">
      <c r="A65" s="63">
        <v>3</v>
      </c>
      <c r="B65" s="64" t="s">
        <v>160</v>
      </c>
      <c r="C65" s="21"/>
      <c r="D65" s="18"/>
      <c r="E65" s="85">
        <f t="shared" si="4"/>
        <v>0</v>
      </c>
    </row>
    <row r="66" spans="1:5" ht="50.15" customHeight="1" x14ac:dyDescent="0.35">
      <c r="A66" s="63">
        <v>4</v>
      </c>
      <c r="B66" s="64" t="s">
        <v>161</v>
      </c>
      <c r="C66" s="21"/>
      <c r="D66" s="18"/>
      <c r="E66" s="85">
        <f t="shared" si="4"/>
        <v>0</v>
      </c>
    </row>
    <row r="67" spans="1:5" ht="80.150000000000006" customHeight="1" x14ac:dyDescent="0.35">
      <c r="A67" s="63">
        <v>5</v>
      </c>
      <c r="B67" s="64" t="s">
        <v>162</v>
      </c>
      <c r="C67" s="21"/>
      <c r="D67" s="18"/>
      <c r="E67" s="85">
        <f t="shared" si="4"/>
        <v>0</v>
      </c>
    </row>
    <row r="68" spans="1:5" ht="50.15" customHeight="1" x14ac:dyDescent="0.35">
      <c r="A68" s="63">
        <v>6</v>
      </c>
      <c r="B68" s="64" t="s">
        <v>163</v>
      </c>
      <c r="C68" s="21"/>
      <c r="D68" s="18"/>
      <c r="E68" s="85">
        <f t="shared" si="4"/>
        <v>0</v>
      </c>
    </row>
    <row r="69" spans="1:5" ht="15.65" customHeight="1" x14ac:dyDescent="0.35">
      <c r="A69" s="86"/>
      <c r="B69" s="87"/>
      <c r="C69" s="88"/>
      <c r="D69" s="89" t="s">
        <v>90</v>
      </c>
      <c r="E69" s="50">
        <f>SUM(E63:E68)</f>
        <v>0</v>
      </c>
    </row>
    <row r="70" spans="1:5" ht="15" customHeight="1" thickBot="1" x14ac:dyDescent="0.4">
      <c r="A70" s="90"/>
      <c r="B70" s="91"/>
      <c r="C70" s="92"/>
      <c r="D70" s="93"/>
      <c r="E70" s="84" t="s">
        <v>164</v>
      </c>
    </row>
    <row r="71" spans="1:5" ht="15" customHeight="1" thickBot="1" x14ac:dyDescent="0.4"/>
    <row r="72" spans="1:5" ht="30" customHeight="1" x14ac:dyDescent="0.35">
      <c r="A72" s="105"/>
      <c r="B72" s="66" t="s">
        <v>165</v>
      </c>
      <c r="C72" s="67"/>
      <c r="D72" s="66"/>
      <c r="E72" s="106"/>
    </row>
    <row r="73" spans="1:5" ht="30" customHeight="1" x14ac:dyDescent="0.35">
      <c r="A73" s="107"/>
      <c r="B73" s="108" t="s">
        <v>77</v>
      </c>
      <c r="C73" s="99" t="s">
        <v>24</v>
      </c>
      <c r="D73" s="99" t="s">
        <v>25</v>
      </c>
      <c r="E73" s="100" t="s">
        <v>26</v>
      </c>
    </row>
    <row r="74" spans="1:5" ht="50.15" customHeight="1" x14ac:dyDescent="0.35">
      <c r="A74" s="63">
        <v>1</v>
      </c>
      <c r="B74" s="102" t="s">
        <v>166</v>
      </c>
      <c r="C74" s="21"/>
      <c r="D74" s="18"/>
      <c r="E74" s="85">
        <f>IF(C74="Fully met", 1, IF(C74="Partially met",0.5, 0))</f>
        <v>0</v>
      </c>
    </row>
    <row r="75" spans="1:5" ht="150" customHeight="1" x14ac:dyDescent="0.35">
      <c r="A75" s="103">
        <v>2</v>
      </c>
      <c r="B75" s="64" t="s">
        <v>167</v>
      </c>
      <c r="C75" s="29"/>
      <c r="D75" s="18"/>
      <c r="E75" s="101">
        <f t="shared" ref="E75" si="5">IF(C75="Fully met", 1, IF(C75="Partially met",0.5, 0))</f>
        <v>0</v>
      </c>
    </row>
    <row r="76" spans="1:5" ht="50.15" customHeight="1" x14ac:dyDescent="0.35">
      <c r="A76" s="63">
        <v>3</v>
      </c>
      <c r="B76" s="104" t="s">
        <v>168</v>
      </c>
      <c r="C76" s="21"/>
      <c r="D76" s="18"/>
      <c r="E76" s="85">
        <f>IF(C76="Fully met", 1, IF(C76="Partially met",0.5, 0))</f>
        <v>0</v>
      </c>
    </row>
    <row r="77" spans="1:5" ht="50.15" customHeight="1" x14ac:dyDescent="0.35">
      <c r="A77" s="63">
        <v>4</v>
      </c>
      <c r="B77" s="64" t="s">
        <v>169</v>
      </c>
      <c r="C77" s="21"/>
      <c r="D77" s="18"/>
      <c r="E77" s="85">
        <f t="shared" ref="E77:E81" si="6">IF(C77="Fully met", 1, IF(C77="Partially met",0.5, 0))</f>
        <v>0</v>
      </c>
    </row>
    <row r="78" spans="1:5" ht="50.15" customHeight="1" x14ac:dyDescent="0.35">
      <c r="A78" s="63">
        <v>5</v>
      </c>
      <c r="B78" s="64" t="s">
        <v>170</v>
      </c>
      <c r="C78" s="21"/>
      <c r="D78" s="18"/>
      <c r="E78" s="85">
        <f t="shared" si="6"/>
        <v>0</v>
      </c>
    </row>
    <row r="79" spans="1:5" ht="80.150000000000006" customHeight="1" x14ac:dyDescent="0.35">
      <c r="A79" s="63">
        <v>6</v>
      </c>
      <c r="B79" s="64" t="s">
        <v>171</v>
      </c>
      <c r="C79" s="21"/>
      <c r="D79" s="18"/>
      <c r="E79" s="85">
        <f t="shared" si="6"/>
        <v>0</v>
      </c>
    </row>
    <row r="80" spans="1:5" ht="50.15" customHeight="1" x14ac:dyDescent="0.35">
      <c r="A80" s="63">
        <v>7</v>
      </c>
      <c r="B80" s="64" t="s">
        <v>172</v>
      </c>
      <c r="C80" s="21"/>
      <c r="D80" s="18"/>
      <c r="E80" s="85">
        <f t="shared" si="6"/>
        <v>0</v>
      </c>
    </row>
    <row r="81" spans="1:5" ht="50.15" customHeight="1" x14ac:dyDescent="0.35">
      <c r="A81" s="63">
        <v>8</v>
      </c>
      <c r="B81" s="102" t="s">
        <v>173</v>
      </c>
      <c r="C81" s="21"/>
      <c r="D81" s="18"/>
      <c r="E81" s="85">
        <f t="shared" si="6"/>
        <v>0</v>
      </c>
    </row>
    <row r="82" spans="1:5" ht="130" customHeight="1" x14ac:dyDescent="0.35">
      <c r="A82" s="115">
        <v>9</v>
      </c>
      <c r="B82" s="64" t="s">
        <v>174</v>
      </c>
      <c r="C82" s="36"/>
      <c r="D82" s="35"/>
      <c r="E82" s="101">
        <f>IF(C82="Fully met", 1, IF(C82="Partially met",0.5, 0))</f>
        <v>0</v>
      </c>
    </row>
    <row r="83" spans="1:5" ht="50.15" customHeight="1" x14ac:dyDescent="0.35">
      <c r="A83" s="63">
        <v>10</v>
      </c>
      <c r="B83" s="104" t="s">
        <v>175</v>
      </c>
      <c r="C83" s="21"/>
      <c r="D83" s="18"/>
      <c r="E83" s="85">
        <f>IF(C83="Fully met", 1, IF(C83="Partially met",0.5, 0))</f>
        <v>0</v>
      </c>
    </row>
    <row r="84" spans="1:5" ht="50.15" customHeight="1" x14ac:dyDescent="0.35">
      <c r="A84" s="63">
        <v>11</v>
      </c>
      <c r="B84" s="104" t="s">
        <v>136</v>
      </c>
      <c r="C84" s="21"/>
      <c r="D84" s="18"/>
      <c r="E84" s="85">
        <f t="shared" ref="E84:E85" si="7">IF(C84="Fully met", 1, IF(C84="Partially met",0.5, 0))</f>
        <v>0</v>
      </c>
    </row>
    <row r="85" spans="1:5" ht="80.150000000000006" customHeight="1" x14ac:dyDescent="0.35">
      <c r="A85" s="63">
        <v>12</v>
      </c>
      <c r="B85" s="104" t="s">
        <v>137</v>
      </c>
      <c r="C85" s="21"/>
      <c r="D85" s="18"/>
      <c r="E85" s="85">
        <f t="shared" si="7"/>
        <v>0</v>
      </c>
    </row>
    <row r="86" spans="1:5" ht="50.15" customHeight="1" x14ac:dyDescent="0.35">
      <c r="A86" s="63">
        <v>13</v>
      </c>
      <c r="B86" s="64" t="s">
        <v>176</v>
      </c>
      <c r="C86" s="21"/>
      <c r="D86" s="18"/>
      <c r="E86" s="85">
        <f>IF(C86="Fully met", 1, IF(C86="Partially met",0.5, 0))</f>
        <v>0</v>
      </c>
    </row>
    <row r="87" spans="1:5" ht="15.65" customHeight="1" x14ac:dyDescent="0.35">
      <c r="A87" s="86"/>
      <c r="B87" s="87"/>
      <c r="C87" s="88"/>
      <c r="D87" s="89" t="s">
        <v>90</v>
      </c>
      <c r="E87" s="50">
        <f>SUM(E74:E86)</f>
        <v>0</v>
      </c>
    </row>
    <row r="88" spans="1:5" ht="15" customHeight="1" thickBot="1" x14ac:dyDescent="0.4">
      <c r="A88" s="90"/>
      <c r="B88" s="91"/>
      <c r="C88" s="92"/>
      <c r="D88" s="93"/>
      <c r="E88" s="84" t="s">
        <v>177</v>
      </c>
    </row>
  </sheetData>
  <sheetProtection algorithmName="SHA-512" hashValue="hpcBnajwBM8iTz9EHY2kn4HS+g5bRPpoQYFCVyf1WrgEMY5nKr/K+ofSk7l/FGjzOlQyreWiPzaPA1XKkxHtRA==" saltValue="VcO5WmutJPUutXe7F4W9Sg==" spinCount="100000" sheet="1" objects="1" scenarios="1" formatCells="0" formatColumns="0" formatRows="0"/>
  <dataValidations disablePrompts="1" count="1">
    <dataValidation type="list" allowBlank="1" showInputMessage="1" showErrorMessage="1" sqref="C9:C19 C48:C57 C63:C68 C25:C42 C74:C86" xr:uid="{00000000-0002-0000-04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2&amp;RFirst Grade</oddFooter>
  </headerFooter>
  <rowBreaks count="1" manualBreakCount="1">
    <brk id="2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74"/>
  <sheetViews>
    <sheetView zoomScaleNormal="100" workbookViewId="0">
      <selection activeCell="B1" sqref="B1"/>
    </sheetView>
  </sheetViews>
  <sheetFormatPr defaultColWidth="8.7265625" defaultRowHeight="14.5" x14ac:dyDescent="0.35"/>
  <cols>
    <col min="1" max="1" width="4.54296875" customWidth="1"/>
    <col min="2" max="2" width="55.54296875" customWidth="1"/>
    <col min="3" max="3" width="14.54296875" customWidth="1"/>
    <col min="4" max="4" width="40.54296875" customWidth="1"/>
    <col min="5" max="5" width="9.54296875" style="2" customWidth="1"/>
  </cols>
  <sheetData>
    <row r="1" spans="1:5" ht="18.5" x14ac:dyDescent="0.35">
      <c r="A1" s="33" t="s">
        <v>22</v>
      </c>
      <c r="B1" s="33"/>
      <c r="C1" s="33"/>
      <c r="D1" s="33"/>
      <c r="E1" s="33"/>
    </row>
    <row r="2" spans="1:5" ht="15.5" x14ac:dyDescent="0.35">
      <c r="A2" s="111"/>
    </row>
    <row r="3" spans="1:5" ht="15.5" x14ac:dyDescent="0.35">
      <c r="A3" s="112" t="s">
        <v>74</v>
      </c>
      <c r="B3" s="112"/>
      <c r="C3" s="112"/>
      <c r="D3" s="112"/>
      <c r="E3" s="112"/>
    </row>
    <row r="5" spans="1:5" ht="18.5" x14ac:dyDescent="0.45">
      <c r="A5" s="114" t="s">
        <v>178</v>
      </c>
      <c r="B5" s="114"/>
      <c r="C5" s="114"/>
      <c r="D5" s="114"/>
      <c r="E5" s="114"/>
    </row>
    <row r="6" spans="1:5" ht="16" thickBot="1" x14ac:dyDescent="0.4">
      <c r="A6" s="116"/>
      <c r="B6" s="116"/>
      <c r="C6" s="116"/>
      <c r="D6" s="116"/>
      <c r="E6" s="116"/>
    </row>
    <row r="7" spans="1:5" ht="30" customHeight="1" x14ac:dyDescent="0.35">
      <c r="A7" s="105"/>
      <c r="B7" s="66" t="s">
        <v>179</v>
      </c>
      <c r="C7" s="66"/>
      <c r="D7" s="66"/>
      <c r="E7" s="106"/>
    </row>
    <row r="8" spans="1:5" ht="30" customHeight="1" x14ac:dyDescent="0.35">
      <c r="A8" s="107"/>
      <c r="B8" s="108" t="s">
        <v>77</v>
      </c>
      <c r="C8" s="99" t="s">
        <v>24</v>
      </c>
      <c r="D8" s="99" t="s">
        <v>25</v>
      </c>
      <c r="E8" s="100" t="s">
        <v>26</v>
      </c>
    </row>
    <row r="9" spans="1:5" ht="50.15" customHeight="1" x14ac:dyDescent="0.35">
      <c r="A9" s="63">
        <v>1</v>
      </c>
      <c r="B9" s="64" t="s">
        <v>180</v>
      </c>
      <c r="C9" s="19"/>
      <c r="D9" s="18"/>
      <c r="E9" s="85">
        <f>IF(C9="Fully met", 1, IF(C9="Partially met",0.5, 0))</f>
        <v>0</v>
      </c>
    </row>
    <row r="10" spans="1:5" ht="150" customHeight="1" x14ac:dyDescent="0.35">
      <c r="A10" s="103">
        <v>2</v>
      </c>
      <c r="B10" s="64" t="s">
        <v>94</v>
      </c>
      <c r="C10" s="29"/>
      <c r="D10" s="18"/>
      <c r="E10" s="85">
        <f>IF(C10="Fully met", 1, IF(C10="Partially met",0.5, 0))</f>
        <v>0</v>
      </c>
    </row>
    <row r="11" spans="1:5" ht="80.150000000000006" customHeight="1" x14ac:dyDescent="0.35">
      <c r="A11" s="63">
        <v>3</v>
      </c>
      <c r="B11" s="64" t="s">
        <v>79</v>
      </c>
      <c r="C11" s="19"/>
      <c r="D11" s="18"/>
      <c r="E11" s="85">
        <f>IF(C11="Fully met", 1, IF(C11="Partially met",0.5, 0))</f>
        <v>0</v>
      </c>
    </row>
    <row r="12" spans="1:5" ht="50.15" customHeight="1" x14ac:dyDescent="0.35">
      <c r="A12" s="117">
        <v>4</v>
      </c>
      <c r="B12" s="118" t="s">
        <v>181</v>
      </c>
      <c r="C12" s="19"/>
      <c r="D12" s="18"/>
      <c r="E12" s="85">
        <f t="shared" ref="E12" si="0">IF(C12="Fully met", 1, IF(C12="Partially met",0.5, 0))</f>
        <v>0</v>
      </c>
    </row>
    <row r="13" spans="1:5" ht="80.150000000000006" customHeight="1" x14ac:dyDescent="0.35">
      <c r="A13" s="117">
        <v>5</v>
      </c>
      <c r="B13" s="119" t="s">
        <v>182</v>
      </c>
      <c r="C13" s="19"/>
      <c r="D13" s="18"/>
      <c r="E13" s="85">
        <f>IF(C13="Fully met", 1, IF(C13="Partially met",0.5, 0))</f>
        <v>0</v>
      </c>
    </row>
    <row r="14" spans="1:5" ht="50.15" customHeight="1" x14ac:dyDescent="0.35">
      <c r="A14" s="117">
        <v>6</v>
      </c>
      <c r="B14" s="118" t="s">
        <v>183</v>
      </c>
      <c r="C14" s="19"/>
      <c r="D14" s="18"/>
      <c r="E14" s="85">
        <f t="shared" ref="E14:E26" si="1">IF(C14="Fully met", 1, IF(C14="Partially met",0.5, 0))</f>
        <v>0</v>
      </c>
    </row>
    <row r="15" spans="1:5" ht="50.15" customHeight="1" x14ac:dyDescent="0.35">
      <c r="A15" s="117">
        <v>7</v>
      </c>
      <c r="B15" s="118" t="s">
        <v>184</v>
      </c>
      <c r="C15" s="19"/>
      <c r="D15" s="18"/>
      <c r="E15" s="85">
        <f t="shared" si="1"/>
        <v>0</v>
      </c>
    </row>
    <row r="16" spans="1:5" ht="50.15" customHeight="1" x14ac:dyDescent="0.35">
      <c r="A16" s="117">
        <v>8</v>
      </c>
      <c r="B16" s="118" t="s">
        <v>185</v>
      </c>
      <c r="C16" s="19"/>
      <c r="D16" s="18"/>
      <c r="E16" s="85">
        <f t="shared" si="1"/>
        <v>0</v>
      </c>
    </row>
    <row r="17" spans="1:5" ht="50.15" customHeight="1" x14ac:dyDescent="0.35">
      <c r="A17" s="63">
        <v>9</v>
      </c>
      <c r="B17" s="64" t="s">
        <v>186</v>
      </c>
      <c r="C17" s="19"/>
      <c r="D17" s="18"/>
      <c r="E17" s="85">
        <f t="shared" si="1"/>
        <v>0</v>
      </c>
    </row>
    <row r="18" spans="1:5" ht="50.15" customHeight="1" x14ac:dyDescent="0.35">
      <c r="A18" s="63">
        <v>10</v>
      </c>
      <c r="B18" s="64" t="s">
        <v>187</v>
      </c>
      <c r="C18" s="19"/>
      <c r="D18" s="18"/>
      <c r="E18" s="85">
        <f t="shared" si="1"/>
        <v>0</v>
      </c>
    </row>
    <row r="19" spans="1:5" ht="50.15" customHeight="1" x14ac:dyDescent="0.35">
      <c r="A19" s="63">
        <v>11</v>
      </c>
      <c r="B19" s="64" t="s">
        <v>110</v>
      </c>
      <c r="C19" s="19"/>
      <c r="D19" s="18"/>
      <c r="E19" s="85">
        <f t="shared" si="1"/>
        <v>0</v>
      </c>
    </row>
    <row r="20" spans="1:5" ht="50.15" customHeight="1" x14ac:dyDescent="0.35">
      <c r="A20" s="63">
        <v>12</v>
      </c>
      <c r="B20" s="64" t="s">
        <v>188</v>
      </c>
      <c r="C20" s="19"/>
      <c r="D20" s="18"/>
      <c r="E20" s="85">
        <f t="shared" si="1"/>
        <v>0</v>
      </c>
    </row>
    <row r="21" spans="1:5" ht="50.15" customHeight="1" x14ac:dyDescent="0.35">
      <c r="A21" s="63">
        <v>13</v>
      </c>
      <c r="B21" s="64" t="s">
        <v>189</v>
      </c>
      <c r="C21" s="19"/>
      <c r="D21" s="18"/>
      <c r="E21" s="85">
        <f t="shared" si="1"/>
        <v>0</v>
      </c>
    </row>
    <row r="22" spans="1:5" ht="50.15" customHeight="1" x14ac:dyDescent="0.35">
      <c r="A22" s="63">
        <v>14</v>
      </c>
      <c r="B22" s="64" t="s">
        <v>190</v>
      </c>
      <c r="C22" s="19"/>
      <c r="D22" s="18"/>
      <c r="E22" s="85">
        <f t="shared" si="1"/>
        <v>0</v>
      </c>
    </row>
    <row r="23" spans="1:5" ht="50.15" customHeight="1" x14ac:dyDescent="0.35">
      <c r="A23" s="63">
        <v>15</v>
      </c>
      <c r="B23" s="64" t="s">
        <v>191</v>
      </c>
      <c r="C23" s="19"/>
      <c r="D23" s="18"/>
      <c r="E23" s="85">
        <f t="shared" si="1"/>
        <v>0</v>
      </c>
    </row>
    <row r="24" spans="1:5" ht="50.15" customHeight="1" x14ac:dyDescent="0.35">
      <c r="A24" s="63">
        <v>16</v>
      </c>
      <c r="B24" s="64" t="s">
        <v>192</v>
      </c>
      <c r="C24" s="19"/>
      <c r="D24" s="18"/>
      <c r="E24" s="85">
        <f t="shared" si="1"/>
        <v>0</v>
      </c>
    </row>
    <row r="25" spans="1:5" ht="50.15" customHeight="1" x14ac:dyDescent="0.35">
      <c r="A25" s="63">
        <v>17</v>
      </c>
      <c r="B25" s="64" t="s">
        <v>114</v>
      </c>
      <c r="C25" s="19"/>
      <c r="D25" s="18"/>
      <c r="E25" s="85">
        <f t="shared" si="1"/>
        <v>0</v>
      </c>
    </row>
    <row r="26" spans="1:5" ht="50.15" customHeight="1" x14ac:dyDescent="0.35">
      <c r="A26" s="63">
        <v>18</v>
      </c>
      <c r="B26" s="64" t="s">
        <v>115</v>
      </c>
      <c r="C26" s="19"/>
      <c r="D26" s="18"/>
      <c r="E26" s="85">
        <f t="shared" si="1"/>
        <v>0</v>
      </c>
    </row>
    <row r="27" spans="1:5" ht="15.65" customHeight="1" x14ac:dyDescent="0.35">
      <c r="A27" s="86"/>
      <c r="B27" s="87"/>
      <c r="C27" s="87"/>
      <c r="D27" s="89" t="s">
        <v>90</v>
      </c>
      <c r="E27" s="50">
        <f>SUM(E9:E26)</f>
        <v>0</v>
      </c>
    </row>
    <row r="28" spans="1:5" ht="14.5" customHeight="1" thickBot="1" x14ac:dyDescent="0.4">
      <c r="A28" s="90"/>
      <c r="B28" s="91"/>
      <c r="C28" s="91"/>
      <c r="D28" s="93"/>
      <c r="E28" s="84" t="s">
        <v>153</v>
      </c>
    </row>
    <row r="29" spans="1:5" ht="15" thickBot="1" x14ac:dyDescent="0.4"/>
    <row r="30" spans="1:5" ht="30" customHeight="1" x14ac:dyDescent="0.35">
      <c r="A30" s="105"/>
      <c r="B30" s="66" t="s">
        <v>193</v>
      </c>
      <c r="C30" s="66"/>
      <c r="D30" s="66"/>
      <c r="E30" s="106"/>
    </row>
    <row r="31" spans="1:5" ht="30" customHeight="1" x14ac:dyDescent="0.35">
      <c r="A31" s="107"/>
      <c r="B31" s="108" t="s">
        <v>77</v>
      </c>
      <c r="C31" s="99" t="s">
        <v>24</v>
      </c>
      <c r="D31" s="99" t="s">
        <v>25</v>
      </c>
      <c r="E31" s="100" t="s">
        <v>26</v>
      </c>
    </row>
    <row r="32" spans="1:5" ht="80.150000000000006" customHeight="1" x14ac:dyDescent="0.35">
      <c r="A32" s="63">
        <v>1</v>
      </c>
      <c r="B32" s="64" t="s">
        <v>119</v>
      </c>
      <c r="C32" s="19"/>
      <c r="D32" s="18"/>
      <c r="E32" s="85">
        <f>IF(C32="Fully met", 1, IF(C32="Partially met",0.5, 0))</f>
        <v>0</v>
      </c>
    </row>
    <row r="33" spans="1:5" ht="80.150000000000006" customHeight="1" x14ac:dyDescent="0.35">
      <c r="A33" s="63">
        <v>2</v>
      </c>
      <c r="B33" s="64" t="s">
        <v>120</v>
      </c>
      <c r="C33" s="19"/>
      <c r="D33" s="18"/>
      <c r="E33" s="85">
        <f t="shared" ref="E33:E44" si="2">IF(C33="Fully met", 1, IF(C33="Partially met",0.5, 0))</f>
        <v>0</v>
      </c>
    </row>
    <row r="34" spans="1:5" ht="50.15" customHeight="1" x14ac:dyDescent="0.35">
      <c r="A34" s="63">
        <v>3</v>
      </c>
      <c r="B34" s="64" t="s">
        <v>121</v>
      </c>
      <c r="C34" s="19"/>
      <c r="D34" s="18"/>
      <c r="E34" s="85">
        <f t="shared" si="2"/>
        <v>0</v>
      </c>
    </row>
    <row r="35" spans="1:5" ht="50.15" customHeight="1" x14ac:dyDescent="0.35">
      <c r="A35" s="63">
        <v>4</v>
      </c>
      <c r="B35" s="64" t="s">
        <v>154</v>
      </c>
      <c r="C35" s="19"/>
      <c r="D35" s="18"/>
      <c r="E35" s="85">
        <f t="shared" si="2"/>
        <v>0</v>
      </c>
    </row>
    <row r="36" spans="1:5" ht="50.15" customHeight="1" x14ac:dyDescent="0.35">
      <c r="A36" s="63">
        <v>5</v>
      </c>
      <c r="B36" s="64" t="s">
        <v>123</v>
      </c>
      <c r="C36" s="19"/>
      <c r="D36" s="18"/>
      <c r="E36" s="85">
        <f t="shared" si="2"/>
        <v>0</v>
      </c>
    </row>
    <row r="37" spans="1:5" ht="50.15" customHeight="1" x14ac:dyDescent="0.35">
      <c r="A37" s="63">
        <v>6</v>
      </c>
      <c r="B37" s="64" t="s">
        <v>124</v>
      </c>
      <c r="C37" s="19"/>
      <c r="D37" s="18"/>
      <c r="E37" s="85">
        <f t="shared" si="2"/>
        <v>0</v>
      </c>
    </row>
    <row r="38" spans="1:5" ht="50.15" customHeight="1" x14ac:dyDescent="0.35">
      <c r="A38" s="63">
        <v>7</v>
      </c>
      <c r="B38" s="64" t="s">
        <v>155</v>
      </c>
      <c r="C38" s="19"/>
      <c r="D38" s="18"/>
      <c r="E38" s="85">
        <f t="shared" si="2"/>
        <v>0</v>
      </c>
    </row>
    <row r="39" spans="1:5" ht="50.15" customHeight="1" x14ac:dyDescent="0.35">
      <c r="A39" s="63">
        <v>8</v>
      </c>
      <c r="B39" s="64" t="s">
        <v>126</v>
      </c>
      <c r="C39" s="19"/>
      <c r="D39" s="18"/>
      <c r="E39" s="85">
        <f t="shared" si="2"/>
        <v>0</v>
      </c>
    </row>
    <row r="40" spans="1:5" ht="50.15" customHeight="1" x14ac:dyDescent="0.35">
      <c r="A40" s="63">
        <v>9</v>
      </c>
      <c r="B40" s="64" t="s">
        <v>194</v>
      </c>
      <c r="C40" s="19"/>
      <c r="D40" s="18"/>
      <c r="E40" s="85">
        <f t="shared" si="2"/>
        <v>0</v>
      </c>
    </row>
    <row r="41" spans="1:5" ht="50.15" customHeight="1" x14ac:dyDescent="0.35">
      <c r="A41" s="63">
        <v>10</v>
      </c>
      <c r="B41" s="64" t="s">
        <v>195</v>
      </c>
      <c r="C41" s="19"/>
      <c r="D41" s="18"/>
      <c r="E41" s="85">
        <f t="shared" si="2"/>
        <v>0</v>
      </c>
    </row>
    <row r="42" spans="1:5" ht="50.15" customHeight="1" x14ac:dyDescent="0.35">
      <c r="A42" s="63">
        <v>11</v>
      </c>
      <c r="B42" s="64" t="s">
        <v>196</v>
      </c>
      <c r="C42" s="19"/>
      <c r="D42" s="18"/>
      <c r="E42" s="85">
        <f t="shared" si="2"/>
        <v>0</v>
      </c>
    </row>
    <row r="43" spans="1:5" ht="50.15" customHeight="1" x14ac:dyDescent="0.35">
      <c r="A43" s="63">
        <v>12</v>
      </c>
      <c r="B43" s="64" t="s">
        <v>114</v>
      </c>
      <c r="C43" s="19"/>
      <c r="D43" s="18"/>
      <c r="E43" s="85">
        <f t="shared" si="2"/>
        <v>0</v>
      </c>
    </row>
    <row r="44" spans="1:5" ht="50.15" customHeight="1" x14ac:dyDescent="0.35">
      <c r="A44" s="63">
        <v>13</v>
      </c>
      <c r="B44" s="64" t="s">
        <v>127</v>
      </c>
      <c r="C44" s="19"/>
      <c r="D44" s="18"/>
      <c r="E44" s="85">
        <f t="shared" si="2"/>
        <v>0</v>
      </c>
    </row>
    <row r="45" spans="1:5" ht="15.65" customHeight="1" x14ac:dyDescent="0.35">
      <c r="A45" s="86"/>
      <c r="B45" s="87"/>
      <c r="C45" s="87"/>
      <c r="D45" s="89" t="s">
        <v>90</v>
      </c>
      <c r="E45" s="50">
        <f>SUM(E32:E44)</f>
        <v>0</v>
      </c>
    </row>
    <row r="46" spans="1:5" ht="15" customHeight="1" thickBot="1" x14ac:dyDescent="0.4">
      <c r="A46" s="90"/>
      <c r="B46" s="91"/>
      <c r="C46" s="91"/>
      <c r="D46" s="93"/>
      <c r="E46" s="84" t="s">
        <v>177</v>
      </c>
    </row>
    <row r="47" spans="1:5" ht="15" thickBot="1" x14ac:dyDescent="0.4"/>
    <row r="48" spans="1:5" ht="30" customHeight="1" x14ac:dyDescent="0.35">
      <c r="A48" s="105"/>
      <c r="B48" s="66" t="s">
        <v>197</v>
      </c>
      <c r="C48" s="66"/>
      <c r="D48" s="66"/>
      <c r="E48" s="106"/>
    </row>
    <row r="49" spans="1:5" ht="30" customHeight="1" x14ac:dyDescent="0.35">
      <c r="A49" s="107"/>
      <c r="B49" s="108" t="s">
        <v>77</v>
      </c>
      <c r="C49" s="99" t="s">
        <v>24</v>
      </c>
      <c r="D49" s="99" t="s">
        <v>25</v>
      </c>
      <c r="E49" s="100" t="s">
        <v>26</v>
      </c>
    </row>
    <row r="50" spans="1:5" ht="50.15" customHeight="1" x14ac:dyDescent="0.35">
      <c r="A50" s="63">
        <v>1</v>
      </c>
      <c r="B50" s="64" t="s">
        <v>198</v>
      </c>
      <c r="C50" s="19"/>
      <c r="D50" s="18"/>
      <c r="E50" s="85">
        <f>IF(C50="Fully met", 1, IF(C50="Partially met",0.5, 0))</f>
        <v>0</v>
      </c>
    </row>
    <row r="51" spans="1:5" ht="50.15" customHeight="1" x14ac:dyDescent="0.35">
      <c r="A51" s="63">
        <v>2</v>
      </c>
      <c r="B51" s="64" t="s">
        <v>199</v>
      </c>
      <c r="C51" s="19"/>
      <c r="D51" s="18"/>
      <c r="E51" s="85">
        <f t="shared" ref="E51:E55" si="3">IF(C51="Fully met", 1, IF(C51="Partially met",0.5, 0))</f>
        <v>0</v>
      </c>
    </row>
    <row r="52" spans="1:5" ht="50.15" customHeight="1" x14ac:dyDescent="0.35">
      <c r="A52" s="63">
        <v>3</v>
      </c>
      <c r="B52" s="64" t="s">
        <v>160</v>
      </c>
      <c r="C52" s="19"/>
      <c r="D52" s="18"/>
      <c r="E52" s="85">
        <f t="shared" si="3"/>
        <v>0</v>
      </c>
    </row>
    <row r="53" spans="1:5" ht="50.15" customHeight="1" x14ac:dyDescent="0.35">
      <c r="A53" s="63">
        <v>4</v>
      </c>
      <c r="B53" s="64" t="s">
        <v>200</v>
      </c>
      <c r="C53" s="19"/>
      <c r="D53" s="18"/>
      <c r="E53" s="85">
        <f t="shared" si="3"/>
        <v>0</v>
      </c>
    </row>
    <row r="54" spans="1:5" ht="80.150000000000006" customHeight="1" x14ac:dyDescent="0.35">
      <c r="A54" s="63">
        <v>5</v>
      </c>
      <c r="B54" s="64" t="s">
        <v>162</v>
      </c>
      <c r="C54" s="19"/>
      <c r="D54" s="18"/>
      <c r="E54" s="85">
        <f t="shared" si="3"/>
        <v>0</v>
      </c>
    </row>
    <row r="55" spans="1:5" ht="50.15" customHeight="1" x14ac:dyDescent="0.35">
      <c r="A55" s="63">
        <v>6</v>
      </c>
      <c r="B55" s="64" t="s">
        <v>201</v>
      </c>
      <c r="C55" s="19"/>
      <c r="D55" s="18"/>
      <c r="E55" s="85">
        <f t="shared" si="3"/>
        <v>0</v>
      </c>
    </row>
    <row r="56" spans="1:5" ht="15.65" customHeight="1" x14ac:dyDescent="0.35">
      <c r="A56" s="86"/>
      <c r="B56" s="87"/>
      <c r="C56" s="87"/>
      <c r="D56" s="89" t="s">
        <v>90</v>
      </c>
      <c r="E56" s="50">
        <f>SUM(E50:E55)</f>
        <v>0</v>
      </c>
    </row>
    <row r="57" spans="1:5" ht="15" customHeight="1" thickBot="1" x14ac:dyDescent="0.4">
      <c r="A57" s="90"/>
      <c r="B57" s="91"/>
      <c r="C57" s="91"/>
      <c r="D57" s="93"/>
      <c r="E57" s="84" t="s">
        <v>164</v>
      </c>
    </row>
    <row r="58" spans="1:5" ht="15" thickBot="1" x14ac:dyDescent="0.4">
      <c r="A58" s="2"/>
    </row>
    <row r="59" spans="1:5" ht="30" customHeight="1" x14ac:dyDescent="0.35">
      <c r="A59" s="105"/>
      <c r="B59" s="66" t="s">
        <v>202</v>
      </c>
      <c r="C59" s="66"/>
      <c r="D59" s="66"/>
      <c r="E59" s="106"/>
    </row>
    <row r="60" spans="1:5" ht="30" customHeight="1" x14ac:dyDescent="0.35">
      <c r="A60" s="107"/>
      <c r="B60" s="108" t="s">
        <v>77</v>
      </c>
      <c r="C60" s="99" t="s">
        <v>24</v>
      </c>
      <c r="D60" s="99" t="s">
        <v>25</v>
      </c>
      <c r="E60" s="100" t="s">
        <v>26</v>
      </c>
    </row>
    <row r="61" spans="1:5" ht="80.150000000000006" customHeight="1" x14ac:dyDescent="0.35">
      <c r="A61" s="63">
        <v>1</v>
      </c>
      <c r="B61" s="64" t="s">
        <v>203</v>
      </c>
      <c r="C61" s="19"/>
      <c r="D61" s="18"/>
      <c r="E61" s="85">
        <f>IF(C61="Fully met", 1, IF(C61="Partially met",0.5, 0))</f>
        <v>0</v>
      </c>
    </row>
    <row r="62" spans="1:5" ht="50.15" customHeight="1" x14ac:dyDescent="0.35">
      <c r="A62" s="63">
        <v>2</v>
      </c>
      <c r="B62" s="64" t="s">
        <v>168</v>
      </c>
      <c r="C62" s="19"/>
      <c r="D62" s="18"/>
      <c r="E62" s="85">
        <f t="shared" ref="E62:E63" si="4">IF(C62="Fully met", 1, IF(C62="Partially met",0.5, 0))</f>
        <v>0</v>
      </c>
    </row>
    <row r="63" spans="1:5" ht="80.150000000000006" customHeight="1" x14ac:dyDescent="0.35">
      <c r="A63" s="63">
        <v>3</v>
      </c>
      <c r="B63" s="102" t="s">
        <v>204</v>
      </c>
      <c r="C63" s="19"/>
      <c r="D63" s="18"/>
      <c r="E63" s="85">
        <f t="shared" si="4"/>
        <v>0</v>
      </c>
    </row>
    <row r="64" spans="1:5" ht="130" customHeight="1" x14ac:dyDescent="0.35">
      <c r="A64" s="103">
        <v>4</v>
      </c>
      <c r="B64" s="64" t="s">
        <v>174</v>
      </c>
      <c r="C64" s="29"/>
      <c r="D64" s="18"/>
      <c r="E64" s="85">
        <f>IF(C64="Fully met", 1, IF(C64="Partially met",0.5, 0))</f>
        <v>0</v>
      </c>
    </row>
    <row r="65" spans="1:5" ht="50.15" customHeight="1" x14ac:dyDescent="0.35">
      <c r="A65" s="63">
        <v>5</v>
      </c>
      <c r="B65" s="104" t="s">
        <v>172</v>
      </c>
      <c r="C65" s="19"/>
      <c r="D65" s="18"/>
      <c r="E65" s="85">
        <f>IF(C65="Fully met", 1, IF(C65="Partially met",0.5, 0))</f>
        <v>0</v>
      </c>
    </row>
    <row r="66" spans="1:5" ht="50.15" customHeight="1" x14ac:dyDescent="0.35">
      <c r="A66" s="63">
        <v>6</v>
      </c>
      <c r="B66" s="64" t="s">
        <v>173</v>
      </c>
      <c r="C66" s="19"/>
      <c r="D66" s="18"/>
      <c r="E66" s="85">
        <f t="shared" ref="E66:E72" si="5">IF(C66="Fully met", 1, IF(C66="Partially met",0.5, 0))</f>
        <v>0</v>
      </c>
    </row>
    <row r="67" spans="1:5" ht="80.150000000000006" customHeight="1" x14ac:dyDescent="0.35">
      <c r="A67" s="63">
        <v>7</v>
      </c>
      <c r="B67" s="64" t="s">
        <v>205</v>
      </c>
      <c r="C67" s="19"/>
      <c r="D67" s="18"/>
      <c r="E67" s="85">
        <f t="shared" si="5"/>
        <v>0</v>
      </c>
    </row>
    <row r="68" spans="1:5" ht="50.15" customHeight="1" x14ac:dyDescent="0.35">
      <c r="A68" s="63">
        <v>8</v>
      </c>
      <c r="B68" s="64" t="s">
        <v>206</v>
      </c>
      <c r="C68" s="19"/>
      <c r="D68" s="18"/>
      <c r="E68" s="85">
        <f t="shared" si="5"/>
        <v>0</v>
      </c>
    </row>
    <row r="69" spans="1:5" ht="80.150000000000006" customHeight="1" x14ac:dyDescent="0.35">
      <c r="A69" s="63">
        <v>9</v>
      </c>
      <c r="B69" s="64" t="s">
        <v>207</v>
      </c>
      <c r="C69" s="19"/>
      <c r="D69" s="18"/>
      <c r="E69" s="85">
        <f t="shared" si="5"/>
        <v>0</v>
      </c>
    </row>
    <row r="70" spans="1:5" ht="50.15" customHeight="1" x14ac:dyDescent="0.35">
      <c r="A70" s="63">
        <v>10</v>
      </c>
      <c r="B70" s="64" t="s">
        <v>170</v>
      </c>
      <c r="C70" s="19"/>
      <c r="D70" s="18"/>
      <c r="E70" s="85">
        <f t="shared" si="5"/>
        <v>0</v>
      </c>
    </row>
    <row r="71" spans="1:5" ht="50.15" customHeight="1" x14ac:dyDescent="0.35">
      <c r="A71" s="63">
        <v>11</v>
      </c>
      <c r="B71" s="64" t="s">
        <v>136</v>
      </c>
      <c r="C71" s="19"/>
      <c r="D71" s="18"/>
      <c r="E71" s="85">
        <f t="shared" si="5"/>
        <v>0</v>
      </c>
    </row>
    <row r="72" spans="1:5" ht="50.15" customHeight="1" x14ac:dyDescent="0.35">
      <c r="A72" s="63">
        <v>12</v>
      </c>
      <c r="B72" s="64" t="s">
        <v>208</v>
      </c>
      <c r="C72" s="19"/>
      <c r="D72" s="18"/>
      <c r="E72" s="85">
        <f t="shared" si="5"/>
        <v>0</v>
      </c>
    </row>
    <row r="73" spans="1:5" ht="15.65" customHeight="1" x14ac:dyDescent="0.35">
      <c r="A73" s="86"/>
      <c r="B73" s="87"/>
      <c r="C73" s="87"/>
      <c r="D73" s="89" t="s">
        <v>90</v>
      </c>
      <c r="E73" s="50">
        <f>SUM(E61:E72)</f>
        <v>0</v>
      </c>
    </row>
    <row r="74" spans="1:5" ht="15" customHeight="1" thickBot="1" x14ac:dyDescent="0.4">
      <c r="A74" s="90"/>
      <c r="B74" s="91"/>
      <c r="C74" s="91"/>
      <c r="D74" s="93"/>
      <c r="E74" s="84" t="s">
        <v>91</v>
      </c>
    </row>
  </sheetData>
  <sheetProtection algorithmName="SHA-512" hashValue="c23OxwZ5JIgBIaCneTpogv4HH5Ky121FlzL+i2M0NpLtC66oxBnmvmKG2TLQnvrutjPk0W+6DCWQ5OqQzIODxA==" saltValue="HcMr8vLZbZiXjfcjkVI57Q==" spinCount="100000" sheet="1" objects="1" scenarios="1" formatCells="0" formatColumns="0" formatRows="0"/>
  <dataValidations count="1">
    <dataValidation type="list" allowBlank="1" showInputMessage="1" showErrorMessage="1" sqref="C32:C44 C50:C55 C9:C26 C61:C72" xr:uid="{00000000-0002-0000-05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2&amp;RSecond Grade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77"/>
  <sheetViews>
    <sheetView zoomScaleNormal="100" workbookViewId="0">
      <selection activeCell="B1" sqref="B1"/>
    </sheetView>
  </sheetViews>
  <sheetFormatPr defaultColWidth="8.7265625"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33" t="s">
        <v>22</v>
      </c>
      <c r="B1" s="33"/>
      <c r="C1" s="110"/>
      <c r="D1" s="33"/>
      <c r="E1" s="33"/>
    </row>
    <row r="2" spans="1:5" ht="15.5" x14ac:dyDescent="0.35">
      <c r="A2" s="111"/>
    </row>
    <row r="3" spans="1:5" ht="15.5" x14ac:dyDescent="0.35">
      <c r="A3" s="112" t="s">
        <v>74</v>
      </c>
      <c r="B3" s="112"/>
      <c r="C3" s="113"/>
      <c r="D3" s="112"/>
      <c r="E3" s="112"/>
    </row>
    <row r="5" spans="1:5" ht="18.5" x14ac:dyDescent="0.45">
      <c r="A5" s="114" t="s">
        <v>209</v>
      </c>
      <c r="B5" s="114"/>
      <c r="C5" s="30"/>
      <c r="D5" s="114"/>
      <c r="E5" s="114"/>
    </row>
    <row r="6" spans="1:5" ht="16" thickBot="1" x14ac:dyDescent="0.4">
      <c r="A6" s="116"/>
      <c r="B6" s="116"/>
      <c r="C6" s="116"/>
      <c r="D6" s="116"/>
      <c r="E6" s="116"/>
    </row>
    <row r="7" spans="1:5" ht="30" customHeight="1" x14ac:dyDescent="0.35">
      <c r="A7" s="105"/>
      <c r="B7" s="66" t="s">
        <v>179</v>
      </c>
      <c r="C7" s="67"/>
      <c r="D7" s="66"/>
      <c r="E7" s="106"/>
    </row>
    <row r="8" spans="1:5" ht="30" customHeight="1" x14ac:dyDescent="0.35">
      <c r="A8" s="107"/>
      <c r="B8" s="108" t="s">
        <v>77</v>
      </c>
      <c r="C8" s="99" t="s">
        <v>24</v>
      </c>
      <c r="D8" s="99" t="s">
        <v>25</v>
      </c>
      <c r="E8" s="100" t="s">
        <v>26</v>
      </c>
    </row>
    <row r="9" spans="1:5" ht="81" customHeight="1" x14ac:dyDescent="0.35">
      <c r="A9" s="63">
        <v>1</v>
      </c>
      <c r="B9" s="64" t="s">
        <v>210</v>
      </c>
      <c r="C9" s="21"/>
      <c r="D9" s="18"/>
      <c r="E9" s="85">
        <f>IF(C9="Fully met", 1, IF(C9="Partially met",0.5, 0))</f>
        <v>0</v>
      </c>
    </row>
    <row r="10" spans="1:5" ht="81" customHeight="1" x14ac:dyDescent="0.35">
      <c r="A10" s="63">
        <v>2</v>
      </c>
      <c r="B10" s="102" t="s">
        <v>79</v>
      </c>
      <c r="C10" s="21"/>
      <c r="D10" s="18"/>
      <c r="E10" s="85">
        <f t="shared" ref="E10:E11" si="0">IF(C10="Fully met", 1, IF(C10="Partially met",0.5, 0))</f>
        <v>0</v>
      </c>
    </row>
    <row r="11" spans="1:5" ht="50.15" customHeight="1" x14ac:dyDescent="0.35">
      <c r="A11" s="103">
        <v>3</v>
      </c>
      <c r="B11" s="102" t="s">
        <v>181</v>
      </c>
      <c r="C11" s="29"/>
      <c r="D11" s="18"/>
      <c r="E11" s="85">
        <f t="shared" si="0"/>
        <v>0</v>
      </c>
    </row>
    <row r="12" spans="1:5" ht="150" customHeight="1" x14ac:dyDescent="0.35">
      <c r="A12" s="103">
        <v>4</v>
      </c>
      <c r="B12" s="64" t="s">
        <v>94</v>
      </c>
      <c r="C12" s="29"/>
      <c r="D12" s="18"/>
      <c r="E12" s="85">
        <f>IF(C12="Fully met", 1, IF(C12="Partially met",0.5, 0))</f>
        <v>0</v>
      </c>
    </row>
    <row r="13" spans="1:5" ht="80.150000000000006" customHeight="1" x14ac:dyDescent="0.35">
      <c r="A13" s="63">
        <v>5</v>
      </c>
      <c r="B13" s="104" t="s">
        <v>182</v>
      </c>
      <c r="C13" s="21"/>
      <c r="D13" s="18"/>
      <c r="E13" s="85">
        <f>IF(C13="Fully met", 1, IF(C13="Partially met",0.5, 0))</f>
        <v>0</v>
      </c>
    </row>
    <row r="14" spans="1:5" ht="50.15" customHeight="1" x14ac:dyDescent="0.35">
      <c r="A14" s="63">
        <v>6</v>
      </c>
      <c r="B14" s="64" t="s">
        <v>211</v>
      </c>
      <c r="C14" s="21"/>
      <c r="D14" s="18"/>
      <c r="E14" s="85">
        <f t="shared" ref="E14:E26" si="1">IF(C14="Fully met", 1, IF(C14="Partially met",0.5, 0))</f>
        <v>0</v>
      </c>
    </row>
    <row r="15" spans="1:5" ht="50.15" customHeight="1" x14ac:dyDescent="0.35">
      <c r="A15" s="63">
        <v>7</v>
      </c>
      <c r="B15" s="64" t="s">
        <v>212</v>
      </c>
      <c r="C15" s="21"/>
      <c r="D15" s="18"/>
      <c r="E15" s="85">
        <f t="shared" si="1"/>
        <v>0</v>
      </c>
    </row>
    <row r="16" spans="1:5" ht="50.15" customHeight="1" x14ac:dyDescent="0.35">
      <c r="A16" s="63">
        <v>8</v>
      </c>
      <c r="B16" s="64" t="s">
        <v>185</v>
      </c>
      <c r="C16" s="21"/>
      <c r="D16" s="18"/>
      <c r="E16" s="85">
        <f t="shared" si="1"/>
        <v>0</v>
      </c>
    </row>
    <row r="17" spans="1:5" ht="50.15" customHeight="1" x14ac:dyDescent="0.35">
      <c r="A17" s="63">
        <v>9</v>
      </c>
      <c r="B17" s="64" t="s">
        <v>213</v>
      </c>
      <c r="C17" s="21"/>
      <c r="D17" s="18"/>
      <c r="E17" s="85">
        <f t="shared" si="1"/>
        <v>0</v>
      </c>
    </row>
    <row r="18" spans="1:5" ht="50.15" customHeight="1" x14ac:dyDescent="0.35">
      <c r="A18" s="63">
        <v>10</v>
      </c>
      <c r="B18" s="64" t="s">
        <v>187</v>
      </c>
      <c r="C18" s="21"/>
      <c r="D18" s="18"/>
      <c r="E18" s="85">
        <f t="shared" si="1"/>
        <v>0</v>
      </c>
    </row>
    <row r="19" spans="1:5" ht="50.15" customHeight="1" x14ac:dyDescent="0.35">
      <c r="A19" s="63">
        <v>11</v>
      </c>
      <c r="B19" s="64" t="s">
        <v>110</v>
      </c>
      <c r="C19" s="21"/>
      <c r="D19" s="18"/>
      <c r="E19" s="85">
        <f t="shared" si="1"/>
        <v>0</v>
      </c>
    </row>
    <row r="20" spans="1:5" ht="50.15" customHeight="1" x14ac:dyDescent="0.35">
      <c r="A20" s="63">
        <v>12</v>
      </c>
      <c r="B20" s="64" t="s">
        <v>188</v>
      </c>
      <c r="C20" s="21"/>
      <c r="D20" s="18"/>
      <c r="E20" s="85">
        <f t="shared" si="1"/>
        <v>0</v>
      </c>
    </row>
    <row r="21" spans="1:5" ht="50.15" customHeight="1" x14ac:dyDescent="0.35">
      <c r="A21" s="63">
        <v>13</v>
      </c>
      <c r="B21" s="64" t="s">
        <v>189</v>
      </c>
      <c r="C21" s="21"/>
      <c r="D21" s="18"/>
      <c r="E21" s="85">
        <f t="shared" si="1"/>
        <v>0</v>
      </c>
    </row>
    <row r="22" spans="1:5" ht="50.15" customHeight="1" x14ac:dyDescent="0.35">
      <c r="A22" s="63">
        <v>14</v>
      </c>
      <c r="B22" s="64" t="s">
        <v>190</v>
      </c>
      <c r="C22" s="21"/>
      <c r="D22" s="18"/>
      <c r="E22" s="85">
        <f t="shared" si="1"/>
        <v>0</v>
      </c>
    </row>
    <row r="23" spans="1:5" ht="50.15" customHeight="1" x14ac:dyDescent="0.35">
      <c r="A23" s="63">
        <v>15</v>
      </c>
      <c r="B23" s="64" t="s">
        <v>191</v>
      </c>
      <c r="C23" s="21"/>
      <c r="D23" s="18"/>
      <c r="E23" s="85">
        <f t="shared" si="1"/>
        <v>0</v>
      </c>
    </row>
    <row r="24" spans="1:5" ht="50.15" customHeight="1" x14ac:dyDescent="0.35">
      <c r="A24" s="63">
        <v>16</v>
      </c>
      <c r="B24" s="64" t="s">
        <v>214</v>
      </c>
      <c r="C24" s="21"/>
      <c r="D24" s="18"/>
      <c r="E24" s="85">
        <f t="shared" si="1"/>
        <v>0</v>
      </c>
    </row>
    <row r="25" spans="1:5" ht="50.15" customHeight="1" x14ac:dyDescent="0.35">
      <c r="A25" s="63">
        <v>17</v>
      </c>
      <c r="B25" s="64" t="s">
        <v>114</v>
      </c>
      <c r="C25" s="21"/>
      <c r="D25" s="18"/>
      <c r="E25" s="85">
        <f t="shared" si="1"/>
        <v>0</v>
      </c>
    </row>
    <row r="26" spans="1:5" ht="50.15" customHeight="1" x14ac:dyDescent="0.35">
      <c r="A26" s="63">
        <v>18</v>
      </c>
      <c r="B26" s="64" t="s">
        <v>115</v>
      </c>
      <c r="C26" s="21"/>
      <c r="D26" s="18"/>
      <c r="E26" s="85">
        <f t="shared" si="1"/>
        <v>0</v>
      </c>
    </row>
    <row r="27" spans="1:5" ht="15.65" customHeight="1" x14ac:dyDescent="0.35">
      <c r="A27" s="86"/>
      <c r="B27" s="87"/>
      <c r="C27" s="88"/>
      <c r="D27" s="89" t="s">
        <v>90</v>
      </c>
      <c r="E27" s="50">
        <f>SUM(E9:E26)</f>
        <v>0</v>
      </c>
    </row>
    <row r="28" spans="1:5" ht="15" customHeight="1" thickBot="1" x14ac:dyDescent="0.4">
      <c r="A28" s="90"/>
      <c r="B28" s="91"/>
      <c r="C28" s="92"/>
      <c r="D28" s="93"/>
      <c r="E28" s="84" t="s">
        <v>153</v>
      </c>
    </row>
    <row r="29" spans="1:5" ht="15" thickBot="1" x14ac:dyDescent="0.4"/>
    <row r="30" spans="1:5" ht="30" customHeight="1" x14ac:dyDescent="0.35">
      <c r="A30" s="105"/>
      <c r="B30" s="66" t="s">
        <v>193</v>
      </c>
      <c r="C30" s="67"/>
      <c r="D30" s="66"/>
      <c r="E30" s="106"/>
    </row>
    <row r="31" spans="1:5" ht="30" customHeight="1" x14ac:dyDescent="0.35">
      <c r="A31" s="107"/>
      <c r="B31" s="108" t="s">
        <v>77</v>
      </c>
      <c r="C31" s="99" t="s">
        <v>24</v>
      </c>
      <c r="D31" s="99" t="s">
        <v>25</v>
      </c>
      <c r="E31" s="100" t="s">
        <v>26</v>
      </c>
    </row>
    <row r="32" spans="1:5" ht="80.150000000000006" customHeight="1" x14ac:dyDescent="0.35">
      <c r="A32" s="63">
        <v>1</v>
      </c>
      <c r="B32" s="64" t="s">
        <v>119</v>
      </c>
      <c r="C32" s="21"/>
      <c r="D32" s="18"/>
      <c r="E32" s="85">
        <f>IF(C32="Fully met", 1, IF(C32="Partially met",0.5, 0))</f>
        <v>0</v>
      </c>
    </row>
    <row r="33" spans="1:5" ht="80.150000000000006" customHeight="1" x14ac:dyDescent="0.35">
      <c r="A33" s="63">
        <v>2</v>
      </c>
      <c r="B33" s="64" t="s">
        <v>120</v>
      </c>
      <c r="C33" s="21"/>
      <c r="D33" s="18"/>
      <c r="E33" s="85">
        <f t="shared" ref="E33:E45" si="2">IF(C33="Fully met", 1, IF(C33="Partially met",0.5, 0))</f>
        <v>0</v>
      </c>
    </row>
    <row r="34" spans="1:5" ht="50.15" customHeight="1" x14ac:dyDescent="0.35">
      <c r="A34" s="63">
        <v>3</v>
      </c>
      <c r="B34" s="64" t="s">
        <v>121</v>
      </c>
      <c r="C34" s="21"/>
      <c r="D34" s="18"/>
      <c r="E34" s="85">
        <f t="shared" si="2"/>
        <v>0</v>
      </c>
    </row>
    <row r="35" spans="1:5" ht="50.15" customHeight="1" x14ac:dyDescent="0.35">
      <c r="A35" s="63">
        <v>4</v>
      </c>
      <c r="B35" s="64" t="s">
        <v>154</v>
      </c>
      <c r="C35" s="21"/>
      <c r="D35" s="18"/>
      <c r="E35" s="85">
        <f t="shared" si="2"/>
        <v>0</v>
      </c>
    </row>
    <row r="36" spans="1:5" ht="50.15" customHeight="1" x14ac:dyDescent="0.35">
      <c r="A36" s="63">
        <v>5</v>
      </c>
      <c r="B36" s="64" t="s">
        <v>123</v>
      </c>
      <c r="C36" s="21"/>
      <c r="D36" s="18"/>
      <c r="E36" s="85">
        <f t="shared" si="2"/>
        <v>0</v>
      </c>
    </row>
    <row r="37" spans="1:5" ht="50.15" customHeight="1" x14ac:dyDescent="0.35">
      <c r="A37" s="63">
        <v>6</v>
      </c>
      <c r="B37" s="64" t="s">
        <v>124</v>
      </c>
      <c r="C37" s="21"/>
      <c r="D37" s="18"/>
      <c r="E37" s="85">
        <f t="shared" si="2"/>
        <v>0</v>
      </c>
    </row>
    <row r="38" spans="1:5" ht="50.15" customHeight="1" x14ac:dyDescent="0.35">
      <c r="A38" s="63">
        <v>7</v>
      </c>
      <c r="B38" s="64" t="s">
        <v>215</v>
      </c>
      <c r="C38" s="21"/>
      <c r="D38" s="18"/>
      <c r="E38" s="85">
        <f t="shared" si="2"/>
        <v>0</v>
      </c>
    </row>
    <row r="39" spans="1:5" ht="50.15" customHeight="1" x14ac:dyDescent="0.35">
      <c r="A39" s="63">
        <v>8</v>
      </c>
      <c r="B39" s="64" t="s">
        <v>126</v>
      </c>
      <c r="C39" s="21"/>
      <c r="D39" s="18"/>
      <c r="E39" s="85">
        <f t="shared" si="2"/>
        <v>0</v>
      </c>
    </row>
    <row r="40" spans="1:5" ht="50.15" customHeight="1" x14ac:dyDescent="0.35">
      <c r="A40" s="63">
        <v>9</v>
      </c>
      <c r="B40" s="64" t="s">
        <v>216</v>
      </c>
      <c r="C40" s="21"/>
      <c r="D40" s="18"/>
      <c r="E40" s="85">
        <f t="shared" si="2"/>
        <v>0</v>
      </c>
    </row>
    <row r="41" spans="1:5" ht="50.15" customHeight="1" x14ac:dyDescent="0.35">
      <c r="A41" s="63">
        <v>10</v>
      </c>
      <c r="B41" s="64" t="s">
        <v>217</v>
      </c>
      <c r="C41" s="21"/>
      <c r="D41" s="18"/>
      <c r="E41" s="85">
        <f t="shared" si="2"/>
        <v>0</v>
      </c>
    </row>
    <row r="42" spans="1:5" ht="50.15" customHeight="1" x14ac:dyDescent="0.35">
      <c r="A42" s="63">
        <v>11</v>
      </c>
      <c r="B42" s="64" t="s">
        <v>196</v>
      </c>
      <c r="C42" s="21"/>
      <c r="D42" s="18"/>
      <c r="E42" s="85">
        <f t="shared" si="2"/>
        <v>0</v>
      </c>
    </row>
    <row r="43" spans="1:5" ht="50.15" customHeight="1" x14ac:dyDescent="0.35">
      <c r="A43" s="63">
        <v>12</v>
      </c>
      <c r="B43" s="64" t="s">
        <v>218</v>
      </c>
      <c r="C43" s="21"/>
      <c r="D43" s="18"/>
      <c r="E43" s="85">
        <f t="shared" si="2"/>
        <v>0</v>
      </c>
    </row>
    <row r="44" spans="1:5" ht="50.15" customHeight="1" x14ac:dyDescent="0.35">
      <c r="A44" s="63">
        <v>13</v>
      </c>
      <c r="B44" s="64" t="s">
        <v>114</v>
      </c>
      <c r="C44" s="21"/>
      <c r="D44" s="18"/>
      <c r="E44" s="85">
        <f t="shared" si="2"/>
        <v>0</v>
      </c>
    </row>
    <row r="45" spans="1:5" ht="50.15" customHeight="1" x14ac:dyDescent="0.35">
      <c r="A45" s="63">
        <v>14</v>
      </c>
      <c r="B45" s="64" t="s">
        <v>127</v>
      </c>
      <c r="C45" s="21"/>
      <c r="D45" s="18"/>
      <c r="E45" s="85">
        <f t="shared" si="2"/>
        <v>0</v>
      </c>
    </row>
    <row r="46" spans="1:5" ht="15.65" customHeight="1" x14ac:dyDescent="0.35">
      <c r="A46" s="86"/>
      <c r="B46" s="87"/>
      <c r="C46" s="88"/>
      <c r="D46" s="89" t="s">
        <v>90</v>
      </c>
      <c r="E46" s="50">
        <f>SUM(E32:E45)</f>
        <v>0</v>
      </c>
    </row>
    <row r="47" spans="1:5" ht="15" customHeight="1" thickBot="1" x14ac:dyDescent="0.4">
      <c r="A47" s="90"/>
      <c r="B47" s="91"/>
      <c r="C47" s="92"/>
      <c r="D47" s="93"/>
      <c r="E47" s="84" t="s">
        <v>219</v>
      </c>
    </row>
    <row r="48" spans="1:5" ht="15" thickBot="1" x14ac:dyDescent="0.4"/>
    <row r="49" spans="1:5" ht="30" customHeight="1" x14ac:dyDescent="0.35">
      <c r="A49" s="105"/>
      <c r="B49" s="66" t="s">
        <v>197</v>
      </c>
      <c r="C49" s="67"/>
      <c r="D49" s="66"/>
      <c r="E49" s="106"/>
    </row>
    <row r="50" spans="1:5" ht="30" customHeight="1" x14ac:dyDescent="0.35">
      <c r="A50" s="107"/>
      <c r="B50" s="108" t="s">
        <v>77</v>
      </c>
      <c r="C50" s="99" t="s">
        <v>24</v>
      </c>
      <c r="D50" s="99" t="s">
        <v>25</v>
      </c>
      <c r="E50" s="100" t="s">
        <v>26</v>
      </c>
    </row>
    <row r="51" spans="1:5" ht="50.15" customHeight="1" x14ac:dyDescent="0.35">
      <c r="A51" s="63">
        <v>1</v>
      </c>
      <c r="B51" s="64" t="s">
        <v>198</v>
      </c>
      <c r="C51" s="21"/>
      <c r="D51" s="18"/>
      <c r="E51" s="85">
        <f>IF(C51="Fully met", 1, IF(C51="Partially met",0.5, 0))</f>
        <v>0</v>
      </c>
    </row>
    <row r="52" spans="1:5" ht="50.15" customHeight="1" x14ac:dyDescent="0.35">
      <c r="A52" s="63">
        <v>2</v>
      </c>
      <c r="B52" s="64" t="s">
        <v>199</v>
      </c>
      <c r="C52" s="21"/>
      <c r="D52" s="18"/>
      <c r="E52" s="85">
        <f t="shared" ref="E52:E56" si="3">IF(C52="Fully met", 1, IF(C52="Partially met",0.5, 0))</f>
        <v>0</v>
      </c>
    </row>
    <row r="53" spans="1:5" ht="50.15" customHeight="1" x14ac:dyDescent="0.35">
      <c r="A53" s="63">
        <v>3</v>
      </c>
      <c r="B53" s="64" t="s">
        <v>160</v>
      </c>
      <c r="C53" s="21"/>
      <c r="D53" s="18"/>
      <c r="E53" s="85">
        <f t="shared" si="3"/>
        <v>0</v>
      </c>
    </row>
    <row r="54" spans="1:5" ht="50.15" customHeight="1" x14ac:dyDescent="0.35">
      <c r="A54" s="63">
        <v>4</v>
      </c>
      <c r="B54" s="64" t="s">
        <v>220</v>
      </c>
      <c r="C54" s="21"/>
      <c r="D54" s="18"/>
      <c r="E54" s="85">
        <f t="shared" si="3"/>
        <v>0</v>
      </c>
    </row>
    <row r="55" spans="1:5" ht="80.150000000000006" customHeight="1" x14ac:dyDescent="0.35">
      <c r="A55" s="63">
        <v>5</v>
      </c>
      <c r="B55" s="64" t="s">
        <v>221</v>
      </c>
      <c r="C55" s="21"/>
      <c r="D55" s="18"/>
      <c r="E55" s="85">
        <f t="shared" si="3"/>
        <v>0</v>
      </c>
    </row>
    <row r="56" spans="1:5" ht="50.15" customHeight="1" x14ac:dyDescent="0.35">
      <c r="A56" s="63">
        <v>6</v>
      </c>
      <c r="B56" s="64" t="s">
        <v>201</v>
      </c>
      <c r="C56" s="21"/>
      <c r="D56" s="18"/>
      <c r="E56" s="85">
        <f t="shared" si="3"/>
        <v>0</v>
      </c>
    </row>
    <row r="57" spans="1:5" ht="15.65" customHeight="1" x14ac:dyDescent="0.35">
      <c r="A57" s="86"/>
      <c r="B57" s="87"/>
      <c r="C57" s="88"/>
      <c r="D57" s="89" t="s">
        <v>90</v>
      </c>
      <c r="E57" s="50">
        <f>SUM(E51:E56)</f>
        <v>0</v>
      </c>
    </row>
    <row r="58" spans="1:5" ht="15" customHeight="1" thickBot="1" x14ac:dyDescent="0.4">
      <c r="A58" s="90"/>
      <c r="B58" s="91"/>
      <c r="C58" s="92"/>
      <c r="D58" s="93"/>
      <c r="E58" s="84" t="s">
        <v>164</v>
      </c>
    </row>
    <row r="59" spans="1:5" ht="15" thickBot="1" x14ac:dyDescent="0.4"/>
    <row r="60" spans="1:5" ht="30" customHeight="1" x14ac:dyDescent="0.35">
      <c r="A60" s="105"/>
      <c r="B60" s="66" t="s">
        <v>202</v>
      </c>
      <c r="C60" s="67"/>
      <c r="D60" s="66"/>
      <c r="E60" s="106"/>
    </row>
    <row r="61" spans="1:5" ht="30" customHeight="1" x14ac:dyDescent="0.35">
      <c r="A61" s="107"/>
      <c r="B61" s="108" t="s">
        <v>77</v>
      </c>
      <c r="C61" s="99" t="s">
        <v>24</v>
      </c>
      <c r="D61" s="99" t="s">
        <v>25</v>
      </c>
      <c r="E61" s="100" t="s">
        <v>26</v>
      </c>
    </row>
    <row r="62" spans="1:5" ht="80.150000000000006" customHeight="1" x14ac:dyDescent="0.35">
      <c r="A62" s="63">
        <v>1</v>
      </c>
      <c r="B62" s="64" t="s">
        <v>203</v>
      </c>
      <c r="C62" s="21"/>
      <c r="D62" s="18"/>
      <c r="E62" s="85">
        <f>IF(C62="Fully met", 1, IF(C62="Partially met",0.5, 0))</f>
        <v>0</v>
      </c>
    </row>
    <row r="63" spans="1:5" ht="50.15" customHeight="1" x14ac:dyDescent="0.35">
      <c r="A63" s="63">
        <v>2</v>
      </c>
      <c r="B63" s="64" t="s">
        <v>136</v>
      </c>
      <c r="C63" s="21"/>
      <c r="D63" s="18"/>
      <c r="E63" s="85">
        <f t="shared" ref="E63:E66" si="4">IF(C63="Fully met", 1, IF(C63="Partially met",0.5, 0))</f>
        <v>0</v>
      </c>
    </row>
    <row r="64" spans="1:5" ht="50.15" customHeight="1" x14ac:dyDescent="0.35">
      <c r="A64" s="63">
        <v>3</v>
      </c>
      <c r="B64" s="64" t="s">
        <v>170</v>
      </c>
      <c r="C64" s="21"/>
      <c r="D64" s="18"/>
      <c r="E64" s="85">
        <f t="shared" si="4"/>
        <v>0</v>
      </c>
    </row>
    <row r="65" spans="1:5" ht="50.15" customHeight="1" x14ac:dyDescent="0.35">
      <c r="A65" s="63">
        <v>4</v>
      </c>
      <c r="B65" s="64" t="s">
        <v>222</v>
      </c>
      <c r="C65" s="21"/>
      <c r="D65" s="18"/>
      <c r="E65" s="85">
        <f t="shared" si="4"/>
        <v>0</v>
      </c>
    </row>
    <row r="66" spans="1:5" ht="80.150000000000006" customHeight="1" x14ac:dyDescent="0.35">
      <c r="A66" s="63">
        <v>5</v>
      </c>
      <c r="B66" s="102" t="s">
        <v>204</v>
      </c>
      <c r="C66" s="21"/>
      <c r="D66" s="18"/>
      <c r="E66" s="85">
        <f t="shared" si="4"/>
        <v>0</v>
      </c>
    </row>
    <row r="67" spans="1:5" ht="100" customHeight="1" x14ac:dyDescent="0.35">
      <c r="A67" s="103">
        <v>6</v>
      </c>
      <c r="B67" s="64" t="s">
        <v>223</v>
      </c>
      <c r="C67" s="29"/>
      <c r="D67" s="18"/>
      <c r="E67" s="85">
        <f>IF(C67="Fully met", 1, IF(C67="Partially met",0.5, 0))</f>
        <v>0</v>
      </c>
    </row>
    <row r="68" spans="1:5" ht="50.15" customHeight="1" x14ac:dyDescent="0.35">
      <c r="A68" s="63">
        <v>7</v>
      </c>
      <c r="B68" s="104" t="s">
        <v>172</v>
      </c>
      <c r="C68" s="21"/>
      <c r="D68" s="18"/>
      <c r="E68" s="85">
        <f>IF(C68="Fully met", 1, IF(C68="Partially met",0.5, 0))</f>
        <v>0</v>
      </c>
    </row>
    <row r="69" spans="1:5" ht="50.15" customHeight="1" x14ac:dyDescent="0.35">
      <c r="A69" s="63">
        <v>8</v>
      </c>
      <c r="B69" s="64" t="s">
        <v>224</v>
      </c>
      <c r="C69" s="21"/>
      <c r="D69" s="18"/>
      <c r="E69" s="85">
        <f t="shared" ref="E69:E75" si="5">IF(C69="Fully met", 1, IF(C69="Partially met",0.5, 0))</f>
        <v>0</v>
      </c>
    </row>
    <row r="70" spans="1:5" ht="50.15" customHeight="1" x14ac:dyDescent="0.35">
      <c r="A70" s="63">
        <v>9</v>
      </c>
      <c r="B70" s="64" t="s">
        <v>225</v>
      </c>
      <c r="C70" s="21"/>
      <c r="D70" s="18"/>
      <c r="E70" s="85">
        <f t="shared" si="5"/>
        <v>0</v>
      </c>
    </row>
    <row r="71" spans="1:5" ht="80.150000000000006" customHeight="1" x14ac:dyDescent="0.35">
      <c r="A71" s="63">
        <v>10</v>
      </c>
      <c r="B71" s="64" t="s">
        <v>205</v>
      </c>
      <c r="C71" s="21"/>
      <c r="D71" s="18"/>
      <c r="E71" s="85">
        <f t="shared" si="5"/>
        <v>0</v>
      </c>
    </row>
    <row r="72" spans="1:5" ht="50.15" customHeight="1" x14ac:dyDescent="0.35">
      <c r="A72" s="63">
        <v>11</v>
      </c>
      <c r="B72" s="64" t="s">
        <v>206</v>
      </c>
      <c r="C72" s="21"/>
      <c r="D72" s="18"/>
      <c r="E72" s="85">
        <f t="shared" si="5"/>
        <v>0</v>
      </c>
    </row>
    <row r="73" spans="1:5" ht="80.150000000000006" customHeight="1" x14ac:dyDescent="0.35">
      <c r="A73" s="63">
        <v>12</v>
      </c>
      <c r="B73" s="64" t="s">
        <v>226</v>
      </c>
      <c r="C73" s="21"/>
      <c r="D73" s="18"/>
      <c r="E73" s="85">
        <f t="shared" si="5"/>
        <v>0</v>
      </c>
    </row>
    <row r="74" spans="1:5" ht="80.150000000000006" customHeight="1" x14ac:dyDescent="0.35">
      <c r="A74" s="63">
        <v>13</v>
      </c>
      <c r="B74" s="64" t="s">
        <v>227</v>
      </c>
      <c r="C74" s="21"/>
      <c r="D74" s="18"/>
      <c r="E74" s="85">
        <f t="shared" si="5"/>
        <v>0</v>
      </c>
    </row>
    <row r="75" spans="1:5" ht="50.15" customHeight="1" x14ac:dyDescent="0.35">
      <c r="A75" s="63">
        <v>14</v>
      </c>
      <c r="B75" s="64" t="s">
        <v>208</v>
      </c>
      <c r="C75" s="21"/>
      <c r="D75" s="18"/>
      <c r="E75" s="85">
        <f t="shared" si="5"/>
        <v>0</v>
      </c>
    </row>
    <row r="76" spans="1:5" ht="15.65" customHeight="1" x14ac:dyDescent="0.35">
      <c r="A76" s="86"/>
      <c r="B76" s="87"/>
      <c r="C76" s="88"/>
      <c r="D76" s="89" t="s">
        <v>90</v>
      </c>
      <c r="E76" s="50">
        <f>SUM(E62:E75)</f>
        <v>0</v>
      </c>
    </row>
    <row r="77" spans="1:5" ht="15" customHeight="1" thickBot="1" x14ac:dyDescent="0.4">
      <c r="A77" s="90"/>
      <c r="B77" s="91"/>
      <c r="C77" s="92"/>
      <c r="D77" s="93"/>
      <c r="E77" s="84" t="s">
        <v>219</v>
      </c>
    </row>
  </sheetData>
  <sheetProtection algorithmName="SHA-512" hashValue="6MKvLJfvaXVS245XFgtbIiYnzEgIgV058phXhvpN/WcXMqKoCzpwoddSSUSIf4SzxRS0rLdWKhCoC8sZ+hW8pg==" saltValue="5sM0JAcqXf0yEKdCuMrGFA==" spinCount="100000" sheet="1" objects="1" scenarios="1" formatCells="0" formatColumns="0" formatRows="0"/>
  <dataValidations count="1">
    <dataValidation type="list" allowBlank="1" showInputMessage="1" showErrorMessage="1" sqref="C32:C45 C51:C56 C9:C26 C62:C75" xr:uid="{00000000-0002-0000-06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2&amp;RThird Grade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23"/>
  <sheetViews>
    <sheetView zoomScaleNormal="100" workbookViewId="0">
      <selection activeCell="H20" sqref="H20"/>
    </sheetView>
  </sheetViews>
  <sheetFormatPr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33" t="s">
        <v>22</v>
      </c>
      <c r="B1" s="33"/>
      <c r="C1" s="110"/>
      <c r="D1" s="33"/>
      <c r="E1" s="33"/>
    </row>
    <row r="2" spans="1:5" ht="15.5" x14ac:dyDescent="0.35">
      <c r="A2" s="111"/>
    </row>
    <row r="3" spans="1:5" ht="15.5" x14ac:dyDescent="0.35">
      <c r="A3" s="112" t="s">
        <v>74</v>
      </c>
      <c r="B3" s="112"/>
      <c r="C3" s="113"/>
      <c r="D3" s="112"/>
      <c r="E3" s="112"/>
    </row>
    <row r="5" spans="1:5" ht="18.5" x14ac:dyDescent="0.45">
      <c r="A5" s="114" t="s">
        <v>228</v>
      </c>
      <c r="B5" s="114"/>
      <c r="C5" s="30"/>
      <c r="D5" s="114"/>
      <c r="E5" s="114"/>
    </row>
    <row r="6" spans="1:5" ht="15" thickBot="1" x14ac:dyDescent="0.4"/>
    <row r="7" spans="1:5" ht="30" customHeight="1" x14ac:dyDescent="0.35">
      <c r="A7" s="105"/>
      <c r="B7" s="66" t="s">
        <v>229</v>
      </c>
      <c r="C7" s="67"/>
      <c r="D7" s="66"/>
      <c r="E7" s="106"/>
    </row>
    <row r="8" spans="1:5" ht="30" customHeight="1" x14ac:dyDescent="0.35">
      <c r="A8" s="107"/>
      <c r="B8" s="108" t="s">
        <v>77</v>
      </c>
      <c r="C8" s="99" t="s">
        <v>24</v>
      </c>
      <c r="D8" s="99" t="s">
        <v>25</v>
      </c>
      <c r="E8" s="100" t="s">
        <v>26</v>
      </c>
    </row>
    <row r="9" spans="1:5" ht="50.15" customHeight="1" x14ac:dyDescent="0.35">
      <c r="A9" s="63">
        <v>1</v>
      </c>
      <c r="B9" s="64" t="s">
        <v>230</v>
      </c>
      <c r="C9" s="21"/>
      <c r="D9" s="23"/>
      <c r="E9" s="85">
        <f>IF(C9="Fully met", 1, IF(C9="Partially met",0.5, 0))</f>
        <v>0</v>
      </c>
    </row>
    <row r="10" spans="1:5" ht="50.15" customHeight="1" x14ac:dyDescent="0.35">
      <c r="A10" s="63">
        <v>2</v>
      </c>
      <c r="B10" s="64" t="s">
        <v>231</v>
      </c>
      <c r="C10" s="21"/>
      <c r="D10" s="18"/>
      <c r="E10" s="85">
        <f t="shared" ref="E10:E13" si="0">IF(C10="Fully met", 1, IF(C10="Partially met",0.5, 0))</f>
        <v>0</v>
      </c>
    </row>
    <row r="11" spans="1:5" ht="50.15" customHeight="1" x14ac:dyDescent="0.35">
      <c r="A11" s="63">
        <v>3</v>
      </c>
      <c r="B11" s="64" t="s">
        <v>232</v>
      </c>
      <c r="C11" s="21"/>
      <c r="D11" s="18"/>
      <c r="E11" s="85">
        <f t="shared" si="0"/>
        <v>0</v>
      </c>
    </row>
    <row r="12" spans="1:5" ht="50.15" customHeight="1" x14ac:dyDescent="0.35">
      <c r="A12" s="63">
        <v>4</v>
      </c>
      <c r="B12" s="64" t="s">
        <v>233</v>
      </c>
      <c r="C12" s="21"/>
      <c r="D12" s="18"/>
      <c r="E12" s="85">
        <f t="shared" si="0"/>
        <v>0</v>
      </c>
    </row>
    <row r="13" spans="1:5" ht="50.15" customHeight="1" x14ac:dyDescent="0.35">
      <c r="A13" s="63">
        <v>5</v>
      </c>
      <c r="B13" s="64" t="s">
        <v>234</v>
      </c>
      <c r="C13" s="21"/>
      <c r="D13" s="18"/>
      <c r="E13" s="85">
        <f t="shared" si="0"/>
        <v>0</v>
      </c>
    </row>
    <row r="14" spans="1:5" ht="15.65" customHeight="1" x14ac:dyDescent="0.35">
      <c r="A14" s="86"/>
      <c r="B14" s="87"/>
      <c r="C14" s="88"/>
      <c r="D14" s="89" t="s">
        <v>90</v>
      </c>
      <c r="E14" s="50">
        <f>SUM(E9:E13)</f>
        <v>0</v>
      </c>
    </row>
    <row r="15" spans="1:5" ht="15" customHeight="1" thickBot="1" x14ac:dyDescent="0.4">
      <c r="A15" s="90"/>
      <c r="B15" s="91"/>
      <c r="C15" s="92"/>
      <c r="D15" s="93"/>
      <c r="E15" s="84" t="s">
        <v>33</v>
      </c>
    </row>
    <row r="17" spans="1:5" ht="15" thickBot="1" x14ac:dyDescent="0.4"/>
    <row r="18" spans="1:5" ht="30" customHeight="1" x14ac:dyDescent="0.35">
      <c r="A18" s="105"/>
      <c r="B18" s="66" t="s">
        <v>235</v>
      </c>
      <c r="C18" s="67"/>
      <c r="D18" s="66"/>
      <c r="E18" s="106"/>
    </row>
    <row r="19" spans="1:5" ht="30" customHeight="1" x14ac:dyDescent="0.35">
      <c r="A19" s="107"/>
      <c r="B19" s="108" t="s">
        <v>77</v>
      </c>
      <c r="C19" s="99" t="s">
        <v>24</v>
      </c>
      <c r="D19" s="99" t="s">
        <v>25</v>
      </c>
      <c r="E19" s="100" t="s">
        <v>26</v>
      </c>
    </row>
    <row r="20" spans="1:5" ht="50.15" customHeight="1" x14ac:dyDescent="0.35">
      <c r="A20" s="103">
        <v>1</v>
      </c>
      <c r="B20" s="102" t="s">
        <v>236</v>
      </c>
      <c r="C20" s="29"/>
      <c r="D20" s="31"/>
      <c r="E20" s="120">
        <f>IF(C20="Met", 1, 0)</f>
        <v>0</v>
      </c>
    </row>
    <row r="21" spans="1:5" ht="50.15" customHeight="1" x14ac:dyDescent="0.35">
      <c r="A21" s="115">
        <v>2</v>
      </c>
      <c r="B21" s="102" t="s">
        <v>237</v>
      </c>
      <c r="C21" s="36"/>
      <c r="D21" s="37"/>
      <c r="E21" s="121">
        <f>IF(C21="Met", 1, 0)</f>
        <v>0</v>
      </c>
    </row>
    <row r="22" spans="1:5" ht="15.65" customHeight="1" x14ac:dyDescent="0.35">
      <c r="A22" s="86"/>
      <c r="B22" s="87"/>
      <c r="C22" s="88"/>
      <c r="D22" s="89" t="s">
        <v>90</v>
      </c>
      <c r="E22" s="50">
        <f>SUM(E20:E21)</f>
        <v>0</v>
      </c>
    </row>
    <row r="23" spans="1:5" ht="15" customHeight="1" thickBot="1" x14ac:dyDescent="0.4">
      <c r="A23" s="90"/>
      <c r="B23" s="91"/>
      <c r="C23" s="92"/>
      <c r="D23" s="93"/>
      <c r="E23" s="84" t="s">
        <v>238</v>
      </c>
    </row>
  </sheetData>
  <sheetProtection algorithmName="SHA-512" hashValue="eazTMOGbtjnDabOHazqm1sZ3H0sHxTZiyuWyg682tDWzbD2lLQ/VPhKLLHW97ipjcZrdF/mEoaoAr0hgI9n7qg==" saltValue="bMNvgzZAGpMI/EIQwVtySA==" spinCount="100000" sheet="1" formatCells="0" formatColumns="0" formatRows="0"/>
  <dataValidations disablePrompts="1" count="2">
    <dataValidation type="list" allowBlank="1" showInputMessage="1" showErrorMessage="1" sqref="C9:C13" xr:uid="{00000000-0002-0000-0700-000000000000}">
      <formula1>"Fully met, Partially met, Not met"</formula1>
    </dataValidation>
    <dataValidation type="list" allowBlank="1" showInputMessage="1" showErrorMessage="1" sqref="C20:C21" xr:uid="{2B918077-CA90-40E4-B00F-CBD0BAB4896A}">
      <formula1>"Met, Not met"</formula1>
    </dataValidation>
  </dataValidations>
  <pageMargins left="0.7" right="0.7" top="0.75" bottom="0.75" header="0.3" footer="0.3"/>
  <pageSetup scale="72" fitToHeight="0" orientation="portrait" horizontalDpi="4294967293" verticalDpi="4294967293" r:id="rId1"/>
  <headerFooter>
    <oddFooter xml:space="preserve">&amp;LJanuary 2022&amp;CCore Program Rubric: Phase 2&amp;RUsability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70"/>
  <sheetViews>
    <sheetView zoomScaleNormal="100" workbookViewId="0"/>
  </sheetViews>
  <sheetFormatPr defaultColWidth="8.7265625" defaultRowHeight="14.5" x14ac:dyDescent="0.35"/>
  <cols>
    <col min="1" max="1" width="25.54296875" customWidth="1"/>
    <col min="2" max="3" width="15.54296875" customWidth="1"/>
    <col min="4" max="4" width="41.81640625" customWidth="1"/>
    <col min="5" max="5" width="30.54296875" customWidth="1"/>
  </cols>
  <sheetData>
    <row r="1" spans="1:5" ht="18.5" x14ac:dyDescent="0.35">
      <c r="A1" s="33" t="s">
        <v>239</v>
      </c>
      <c r="B1" s="33"/>
      <c r="C1" s="33"/>
      <c r="D1" s="33"/>
      <c r="E1" s="33"/>
    </row>
    <row r="2" spans="1:5" ht="15.5" x14ac:dyDescent="0.35">
      <c r="A2" s="141"/>
    </row>
    <row r="3" spans="1:5" ht="15" customHeight="1" x14ac:dyDescent="0.35">
      <c r="A3" s="141" t="s">
        <v>240</v>
      </c>
      <c r="B3" s="141"/>
      <c r="C3" s="141"/>
      <c r="D3" s="141"/>
      <c r="E3" s="111"/>
    </row>
    <row r="4" spans="1:5" ht="15" customHeight="1" x14ac:dyDescent="0.35">
      <c r="A4" s="111" t="s">
        <v>241</v>
      </c>
      <c r="B4" s="142"/>
      <c r="C4" s="142"/>
      <c r="D4" s="142"/>
      <c r="E4" s="111"/>
    </row>
    <row r="5" spans="1:5" ht="15" customHeight="1" x14ac:dyDescent="0.35">
      <c r="A5" s="111" t="s">
        <v>242</v>
      </c>
      <c r="B5" s="111"/>
      <c r="C5" s="111"/>
      <c r="D5" s="111"/>
      <c r="E5" s="111"/>
    </row>
    <row r="6" spans="1:5" ht="15" customHeight="1" x14ac:dyDescent="0.35">
      <c r="A6" s="111" t="s">
        <v>243</v>
      </c>
      <c r="B6" s="111"/>
      <c r="C6" s="111"/>
      <c r="D6" s="111"/>
      <c r="E6" s="111"/>
    </row>
    <row r="7" spans="1:5" ht="15" customHeight="1" x14ac:dyDescent="0.35">
      <c r="A7" s="111" t="s">
        <v>244</v>
      </c>
      <c r="B7" s="111"/>
      <c r="C7" s="111"/>
      <c r="D7" s="111"/>
      <c r="E7" s="111"/>
    </row>
    <row r="8" spans="1:5" ht="29.15" customHeight="1" thickBot="1" x14ac:dyDescent="0.4">
      <c r="A8" s="5"/>
    </row>
    <row r="9" spans="1:5" ht="30" customHeight="1" x14ac:dyDescent="0.35">
      <c r="A9" s="65" t="s">
        <v>23</v>
      </c>
      <c r="B9" s="94"/>
      <c r="C9" s="94"/>
      <c r="D9" s="96"/>
    </row>
    <row r="10" spans="1:5" ht="30" customHeight="1" x14ac:dyDescent="0.35">
      <c r="A10" s="143" t="s">
        <v>245</v>
      </c>
      <c r="B10" s="144"/>
      <c r="C10" s="131" t="s">
        <v>246</v>
      </c>
      <c r="D10" s="9" t="s">
        <v>69</v>
      </c>
    </row>
    <row r="11" spans="1:5" ht="25" customHeight="1" x14ac:dyDescent="0.35">
      <c r="A11" s="125" t="s">
        <v>247</v>
      </c>
      <c r="B11" s="140"/>
      <c r="C11" s="145">
        <f>'Phase 1'!E11</f>
        <v>0</v>
      </c>
      <c r="D11" s="146" t="s">
        <v>33</v>
      </c>
    </row>
    <row r="12" spans="1:5" ht="25" customHeight="1" x14ac:dyDescent="0.35">
      <c r="A12" s="125" t="s">
        <v>248</v>
      </c>
      <c r="B12" s="140"/>
      <c r="C12" s="145">
        <f>'Phase 1'!E18</f>
        <v>0</v>
      </c>
      <c r="D12" s="146" t="s">
        <v>39</v>
      </c>
    </row>
    <row r="13" spans="1:5" ht="25" customHeight="1" x14ac:dyDescent="0.35">
      <c r="A13" s="125" t="s">
        <v>249</v>
      </c>
      <c r="B13" s="140"/>
      <c r="C13" s="145">
        <f>'Phase 1'!E25</f>
        <v>0</v>
      </c>
      <c r="D13" s="146" t="s">
        <v>39</v>
      </c>
    </row>
    <row r="14" spans="1:5" ht="25" customHeight="1" x14ac:dyDescent="0.35">
      <c r="A14" s="147" t="s">
        <v>250</v>
      </c>
      <c r="B14" s="148"/>
      <c r="C14" s="145">
        <f>'Phase 1'!E36</f>
        <v>0</v>
      </c>
      <c r="D14" s="146" t="s">
        <v>54</v>
      </c>
    </row>
    <row r="15" spans="1:5" ht="25" customHeight="1" x14ac:dyDescent="0.35">
      <c r="A15" s="147" t="s">
        <v>251</v>
      </c>
      <c r="B15" s="148"/>
      <c r="C15" s="145">
        <f>'Phase 1'!E44</f>
        <v>0</v>
      </c>
      <c r="D15" s="146" t="s">
        <v>61</v>
      </c>
    </row>
    <row r="16" spans="1:5" ht="25" customHeight="1" x14ac:dyDescent="0.35">
      <c r="A16" s="125" t="s">
        <v>252</v>
      </c>
      <c r="B16" s="140"/>
      <c r="C16" s="145">
        <f>'Phase 1'!E51</f>
        <v>0</v>
      </c>
      <c r="D16" s="146" t="s">
        <v>39</v>
      </c>
    </row>
    <row r="17" spans="1:5" ht="25" customHeight="1" x14ac:dyDescent="0.35">
      <c r="A17" s="143"/>
      <c r="B17" s="149" t="s">
        <v>253</v>
      </c>
      <c r="C17" s="145">
        <f>'Phase 1'!B58</f>
        <v>0</v>
      </c>
      <c r="D17" s="146" t="s">
        <v>71</v>
      </c>
    </row>
    <row r="18" spans="1:5" ht="25" customHeight="1" thickBot="1" x14ac:dyDescent="0.4">
      <c r="A18" s="150"/>
      <c r="B18" s="151" t="s">
        <v>73</v>
      </c>
      <c r="C18" s="152">
        <f>'Phase 1'!C60</f>
        <v>0</v>
      </c>
      <c r="D18" s="153"/>
    </row>
    <row r="19" spans="1:5" ht="15.5" x14ac:dyDescent="0.35">
      <c r="A19" s="5"/>
    </row>
    <row r="20" spans="1:5" ht="15.5" x14ac:dyDescent="0.35">
      <c r="A20" s="5"/>
    </row>
    <row r="21" spans="1:5" ht="15.5" x14ac:dyDescent="0.35">
      <c r="A21" s="112" t="s">
        <v>74</v>
      </c>
      <c r="B21" s="112"/>
      <c r="C21" s="112"/>
      <c r="D21" s="112"/>
      <c r="E21" s="112"/>
    </row>
    <row r="22" spans="1:5" ht="15" thickBot="1" x14ac:dyDescent="0.4"/>
    <row r="23" spans="1:5" ht="30" customHeight="1" x14ac:dyDescent="0.35">
      <c r="A23" s="128" t="s">
        <v>75</v>
      </c>
      <c r="B23" s="129"/>
      <c r="C23" s="129"/>
      <c r="D23" s="129"/>
      <c r="E23" s="130"/>
    </row>
    <row r="24" spans="1:5" ht="25" customHeight="1" x14ac:dyDescent="0.35">
      <c r="A24" s="32" t="s">
        <v>245</v>
      </c>
      <c r="B24" s="131" t="s">
        <v>246</v>
      </c>
      <c r="C24" s="131"/>
      <c r="D24" s="131" t="s">
        <v>69</v>
      </c>
      <c r="E24" s="9" t="s">
        <v>254</v>
      </c>
    </row>
    <row r="25" spans="1:5" ht="50.15" customHeight="1" x14ac:dyDescent="0.35">
      <c r="A25" s="123" t="s">
        <v>255</v>
      </c>
      <c r="B25" s="139">
        <f>'Phase 2 Kindergarten'!E21</f>
        <v>0</v>
      </c>
      <c r="C25" s="124" t="s">
        <v>256</v>
      </c>
      <c r="D25" s="64" t="s">
        <v>257</v>
      </c>
      <c r="E25" s="42"/>
    </row>
    <row r="26" spans="1:5" ht="50.15" customHeight="1" x14ac:dyDescent="0.35">
      <c r="A26" s="123" t="s">
        <v>258</v>
      </c>
      <c r="B26" s="139">
        <f>'Phase 2 Kindergarten'!E49</f>
        <v>0</v>
      </c>
      <c r="C26" s="124" t="s">
        <v>259</v>
      </c>
      <c r="D26" s="64" t="s">
        <v>260</v>
      </c>
      <c r="E26" s="42"/>
    </row>
    <row r="27" spans="1:5" ht="50.15" customHeight="1" x14ac:dyDescent="0.35">
      <c r="A27" s="123" t="s">
        <v>261</v>
      </c>
      <c r="B27" s="99">
        <f>'Phase 2 Kindergarten'!E65</f>
        <v>0</v>
      </c>
      <c r="C27" s="124" t="s">
        <v>262</v>
      </c>
      <c r="D27" s="64" t="s">
        <v>263</v>
      </c>
      <c r="E27" s="42"/>
    </row>
    <row r="28" spans="1:5" ht="50.15" customHeight="1" x14ac:dyDescent="0.35">
      <c r="A28" s="123" t="s">
        <v>264</v>
      </c>
      <c r="B28" s="99">
        <f>'Phase 2 Kindergarten'!E79</f>
        <v>0</v>
      </c>
      <c r="C28" s="124" t="s">
        <v>265</v>
      </c>
      <c r="D28" s="64" t="s">
        <v>266</v>
      </c>
      <c r="E28" s="42"/>
    </row>
    <row r="29" spans="1:5" ht="25" customHeight="1" x14ac:dyDescent="0.35">
      <c r="A29" s="125"/>
      <c r="B29" s="126"/>
      <c r="C29" s="126"/>
      <c r="D29" s="127" t="s">
        <v>267</v>
      </c>
      <c r="E29" s="38"/>
    </row>
    <row r="30" spans="1:5" ht="80.150000000000006" customHeight="1" thickBot="1" x14ac:dyDescent="0.4">
      <c r="A30" s="122" t="s">
        <v>268</v>
      </c>
      <c r="B30" s="40"/>
      <c r="C30" s="40"/>
      <c r="D30" s="40"/>
      <c r="E30" s="41"/>
    </row>
    <row r="31" spans="1:5" ht="15" thickBot="1" x14ac:dyDescent="0.4"/>
    <row r="32" spans="1:5" ht="30" customHeight="1" x14ac:dyDescent="0.35">
      <c r="A32" s="128" t="s">
        <v>140</v>
      </c>
      <c r="B32" s="129"/>
      <c r="C32" s="129"/>
      <c r="D32" s="129"/>
      <c r="E32" s="130"/>
    </row>
    <row r="33" spans="1:5" ht="25" customHeight="1" x14ac:dyDescent="0.35">
      <c r="A33" s="32" t="s">
        <v>245</v>
      </c>
      <c r="B33" s="131" t="s">
        <v>246</v>
      </c>
      <c r="C33" s="131"/>
      <c r="D33" s="131" t="s">
        <v>69</v>
      </c>
      <c r="E33" s="9" t="s">
        <v>254</v>
      </c>
    </row>
    <row r="34" spans="1:5" ht="50.15" customHeight="1" x14ac:dyDescent="0.35">
      <c r="A34" s="123" t="s">
        <v>255</v>
      </c>
      <c r="B34" s="139">
        <f>'Phase 2 First Grade'!E20</f>
        <v>0</v>
      </c>
      <c r="C34" s="124" t="s">
        <v>262</v>
      </c>
      <c r="D34" s="64" t="s">
        <v>269</v>
      </c>
      <c r="E34" s="42"/>
    </row>
    <row r="35" spans="1:5" ht="50.15" customHeight="1" x14ac:dyDescent="0.35">
      <c r="A35" s="123" t="s">
        <v>258</v>
      </c>
      <c r="B35" s="139">
        <f>'Phase 2 First Grade'!E43</f>
        <v>0</v>
      </c>
      <c r="C35" s="124" t="s">
        <v>270</v>
      </c>
      <c r="D35" s="64" t="s">
        <v>271</v>
      </c>
      <c r="E35" s="42"/>
    </row>
    <row r="36" spans="1:5" ht="50.15" customHeight="1" x14ac:dyDescent="0.35">
      <c r="A36" s="123" t="s">
        <v>261</v>
      </c>
      <c r="B36" s="99">
        <f>'Phase 2 First Grade'!E58</f>
        <v>0</v>
      </c>
      <c r="C36" s="124" t="s">
        <v>272</v>
      </c>
      <c r="D36" s="64" t="s">
        <v>273</v>
      </c>
      <c r="E36" s="42"/>
    </row>
    <row r="37" spans="1:5" ht="50.15" customHeight="1" x14ac:dyDescent="0.35">
      <c r="A37" s="123" t="s">
        <v>274</v>
      </c>
      <c r="B37" s="99">
        <f>'Phase 2 First Grade'!E69</f>
        <v>0</v>
      </c>
      <c r="C37" s="124" t="s">
        <v>275</v>
      </c>
      <c r="D37" s="64" t="s">
        <v>276</v>
      </c>
      <c r="E37" s="42"/>
    </row>
    <row r="38" spans="1:5" ht="50.15" customHeight="1" x14ac:dyDescent="0.35">
      <c r="A38" s="123" t="s">
        <v>277</v>
      </c>
      <c r="B38" s="99">
        <f>'Phase 2 First Grade'!E87</f>
        <v>0</v>
      </c>
      <c r="C38" s="124" t="s">
        <v>278</v>
      </c>
      <c r="D38" s="64" t="s">
        <v>279</v>
      </c>
      <c r="E38" s="42"/>
    </row>
    <row r="39" spans="1:5" ht="25" customHeight="1" x14ac:dyDescent="0.35">
      <c r="A39" s="125"/>
      <c r="B39" s="126"/>
      <c r="C39" s="126"/>
      <c r="D39" s="140" t="s">
        <v>267</v>
      </c>
      <c r="E39" s="38"/>
    </row>
    <row r="40" spans="1:5" ht="80.150000000000006" customHeight="1" thickBot="1" x14ac:dyDescent="0.4">
      <c r="A40" s="138" t="s">
        <v>268</v>
      </c>
      <c r="B40" s="40"/>
      <c r="C40" s="40"/>
      <c r="D40" s="40"/>
      <c r="E40" s="41"/>
    </row>
    <row r="41" spans="1:5" ht="15" thickBot="1" x14ac:dyDescent="0.4"/>
    <row r="42" spans="1:5" ht="30" customHeight="1" x14ac:dyDescent="0.35">
      <c r="A42" s="128" t="s">
        <v>178</v>
      </c>
      <c r="B42" s="129"/>
      <c r="C42" s="129"/>
      <c r="D42" s="129"/>
      <c r="E42" s="130"/>
    </row>
    <row r="43" spans="1:5" ht="25" customHeight="1" x14ac:dyDescent="0.35">
      <c r="A43" s="32" t="s">
        <v>245</v>
      </c>
      <c r="B43" s="131" t="s">
        <v>246</v>
      </c>
      <c r="C43" s="131"/>
      <c r="D43" s="131" t="s">
        <v>69</v>
      </c>
      <c r="E43" s="9" t="s">
        <v>254</v>
      </c>
    </row>
    <row r="44" spans="1:5" ht="50.15" customHeight="1" x14ac:dyDescent="0.35">
      <c r="A44" s="123" t="s">
        <v>280</v>
      </c>
      <c r="B44" s="99">
        <f>'Phase 2 Second Grade'!E27</f>
        <v>0</v>
      </c>
      <c r="C44" s="124" t="s">
        <v>270</v>
      </c>
      <c r="D44" s="64" t="s">
        <v>271</v>
      </c>
      <c r="E44" s="42"/>
    </row>
    <row r="45" spans="1:5" ht="50.15" customHeight="1" x14ac:dyDescent="0.35">
      <c r="A45" s="123" t="s">
        <v>281</v>
      </c>
      <c r="B45" s="99">
        <f>'Phase 2 Second Grade'!E45</f>
        <v>0</v>
      </c>
      <c r="C45" s="124" t="s">
        <v>278</v>
      </c>
      <c r="D45" s="64" t="s">
        <v>282</v>
      </c>
      <c r="E45" s="42"/>
    </row>
    <row r="46" spans="1:5" ht="50.15" customHeight="1" x14ac:dyDescent="0.35">
      <c r="A46" s="123" t="s">
        <v>283</v>
      </c>
      <c r="B46" s="99">
        <f>'Phase 2 Second Grade'!E56</f>
        <v>0</v>
      </c>
      <c r="C46" s="124" t="s">
        <v>275</v>
      </c>
      <c r="D46" s="64" t="s">
        <v>276</v>
      </c>
      <c r="E46" s="42"/>
    </row>
    <row r="47" spans="1:5" ht="50.15" customHeight="1" x14ac:dyDescent="0.35">
      <c r="A47" s="137" t="s">
        <v>284</v>
      </c>
      <c r="B47" s="99">
        <f>'Phase 2 Second Grade'!E73</f>
        <v>0</v>
      </c>
      <c r="C47" s="124" t="s">
        <v>256</v>
      </c>
      <c r="D47" s="64" t="s">
        <v>257</v>
      </c>
      <c r="E47" s="42"/>
    </row>
    <row r="48" spans="1:5" ht="25" customHeight="1" x14ac:dyDescent="0.35">
      <c r="A48" s="125"/>
      <c r="B48" s="126"/>
      <c r="C48" s="126"/>
      <c r="D48" s="127" t="s">
        <v>267</v>
      </c>
      <c r="E48" s="38"/>
    </row>
    <row r="49" spans="1:5" ht="80.150000000000006" customHeight="1" thickBot="1" x14ac:dyDescent="0.4">
      <c r="A49" s="122" t="s">
        <v>268</v>
      </c>
      <c r="B49" s="40"/>
      <c r="C49" s="40"/>
      <c r="D49" s="40"/>
      <c r="E49" s="41"/>
    </row>
    <row r="50" spans="1:5" ht="14.5" customHeight="1" thickBot="1" x14ac:dyDescent="0.4"/>
    <row r="51" spans="1:5" ht="30" customHeight="1" x14ac:dyDescent="0.35">
      <c r="A51" s="128" t="s">
        <v>285</v>
      </c>
      <c r="B51" s="129"/>
      <c r="C51" s="129"/>
      <c r="D51" s="129"/>
      <c r="E51" s="130"/>
    </row>
    <row r="52" spans="1:5" ht="25" customHeight="1" x14ac:dyDescent="0.35">
      <c r="A52" s="32" t="s">
        <v>245</v>
      </c>
      <c r="B52" s="136" t="s">
        <v>246</v>
      </c>
      <c r="C52" s="136"/>
      <c r="D52" s="131" t="s">
        <v>69</v>
      </c>
      <c r="E52" s="9" t="s">
        <v>254</v>
      </c>
    </row>
    <row r="53" spans="1:5" ht="50.15" customHeight="1" x14ac:dyDescent="0.35">
      <c r="A53" s="125" t="s">
        <v>280</v>
      </c>
      <c r="B53" s="132">
        <f>'Phase 2 Third Grade'!E27</f>
        <v>0</v>
      </c>
      <c r="C53" s="124" t="s">
        <v>270</v>
      </c>
      <c r="D53" s="133" t="s">
        <v>286</v>
      </c>
      <c r="E53" s="42"/>
    </row>
    <row r="54" spans="1:5" ht="50.15" customHeight="1" x14ac:dyDescent="0.35">
      <c r="A54" s="125" t="s">
        <v>281</v>
      </c>
      <c r="B54" s="132">
        <f>'Phase 2 Third Grade'!E46</f>
        <v>0</v>
      </c>
      <c r="C54" s="134" t="s">
        <v>287</v>
      </c>
      <c r="D54" s="133" t="s">
        <v>288</v>
      </c>
      <c r="E54" s="42"/>
    </row>
    <row r="55" spans="1:5" ht="50.15" customHeight="1" x14ac:dyDescent="0.35">
      <c r="A55" s="125" t="s">
        <v>289</v>
      </c>
      <c r="B55" s="132">
        <f>'Phase 2 Third Grade'!E57</f>
        <v>0</v>
      </c>
      <c r="C55" s="134" t="s">
        <v>275</v>
      </c>
      <c r="D55" s="133" t="s">
        <v>276</v>
      </c>
      <c r="E55" s="42"/>
    </row>
    <row r="56" spans="1:5" ht="50.15" customHeight="1" x14ac:dyDescent="0.35">
      <c r="A56" s="125" t="s">
        <v>284</v>
      </c>
      <c r="B56" s="99">
        <f>'Phase 2 Third Grade'!E76</f>
        <v>0</v>
      </c>
      <c r="C56" s="134" t="s">
        <v>287</v>
      </c>
      <c r="D56" s="133" t="s">
        <v>290</v>
      </c>
      <c r="E56" s="42"/>
    </row>
    <row r="57" spans="1:5" ht="25" customHeight="1" x14ac:dyDescent="0.35">
      <c r="A57" s="125"/>
      <c r="B57" s="135"/>
      <c r="C57" s="135"/>
      <c r="D57" s="127" t="s">
        <v>267</v>
      </c>
      <c r="E57" s="24"/>
    </row>
    <row r="58" spans="1:5" ht="80.150000000000006" customHeight="1" thickBot="1" x14ac:dyDescent="0.4">
      <c r="A58" s="122" t="s">
        <v>268</v>
      </c>
      <c r="B58" s="40"/>
      <c r="C58" s="40"/>
      <c r="D58" s="40"/>
      <c r="E58" s="41"/>
    </row>
    <row r="59" spans="1:5" ht="15" thickBot="1" x14ac:dyDescent="0.4"/>
    <row r="60" spans="1:5" ht="30" customHeight="1" x14ac:dyDescent="0.35">
      <c r="A60" s="128" t="s">
        <v>291</v>
      </c>
      <c r="B60" s="129"/>
      <c r="C60" s="129"/>
      <c r="D60" s="129"/>
      <c r="E60" s="130"/>
    </row>
    <row r="61" spans="1:5" ht="25" customHeight="1" x14ac:dyDescent="0.35">
      <c r="A61" s="32" t="s">
        <v>245</v>
      </c>
      <c r="B61" s="131" t="s">
        <v>246</v>
      </c>
      <c r="C61" s="131"/>
      <c r="D61" s="131" t="s">
        <v>69</v>
      </c>
      <c r="E61" s="9" t="s">
        <v>254</v>
      </c>
    </row>
    <row r="62" spans="1:5" ht="50.15" customHeight="1" x14ac:dyDescent="0.35">
      <c r="A62" s="123" t="s">
        <v>291</v>
      </c>
      <c r="B62" s="99">
        <f>'Usability, Professional Dev.'!E14</f>
        <v>0</v>
      </c>
      <c r="C62" s="124" t="s">
        <v>292</v>
      </c>
      <c r="D62" s="64" t="s">
        <v>293</v>
      </c>
      <c r="E62" s="42"/>
    </row>
    <row r="63" spans="1:5" ht="25" customHeight="1" x14ac:dyDescent="0.35">
      <c r="A63" s="125"/>
      <c r="B63" s="126"/>
      <c r="C63" s="126"/>
      <c r="D63" s="127" t="s">
        <v>90</v>
      </c>
      <c r="E63" s="38"/>
    </row>
    <row r="64" spans="1:5" ht="80.150000000000006" customHeight="1" thickBot="1" x14ac:dyDescent="0.4">
      <c r="A64" s="122" t="s">
        <v>268</v>
      </c>
      <c r="B64" s="40"/>
      <c r="C64" s="40"/>
      <c r="D64" s="40"/>
      <c r="E64" s="41"/>
    </row>
    <row r="65" spans="1:5" ht="15" thickBot="1" x14ac:dyDescent="0.4"/>
    <row r="66" spans="1:5" ht="30" customHeight="1" x14ac:dyDescent="0.35">
      <c r="A66" s="128" t="s">
        <v>294</v>
      </c>
      <c r="B66" s="129"/>
      <c r="C66" s="129"/>
      <c r="D66" s="129"/>
      <c r="E66" s="130"/>
    </row>
    <row r="67" spans="1:5" ht="74.150000000000006" customHeight="1" x14ac:dyDescent="0.35">
      <c r="A67" s="32" t="s">
        <v>245</v>
      </c>
      <c r="B67" s="131" t="s">
        <v>246</v>
      </c>
      <c r="C67" s="131"/>
      <c r="D67" s="131" t="s">
        <v>295</v>
      </c>
      <c r="E67" s="9" t="s">
        <v>254</v>
      </c>
    </row>
    <row r="68" spans="1:5" ht="50.15" customHeight="1" x14ac:dyDescent="0.35">
      <c r="A68" s="123" t="s">
        <v>296</v>
      </c>
      <c r="B68" s="99">
        <f>'Usability, Professional Dev.'!E22</f>
        <v>0</v>
      </c>
      <c r="C68" s="124" t="s">
        <v>297</v>
      </c>
      <c r="D68" s="64" t="s">
        <v>298</v>
      </c>
      <c r="E68" s="42"/>
    </row>
    <row r="69" spans="1:5" ht="30" customHeight="1" x14ac:dyDescent="0.35">
      <c r="A69" s="125"/>
      <c r="B69" s="126"/>
      <c r="C69" s="126"/>
      <c r="D69" s="127" t="s">
        <v>90</v>
      </c>
      <c r="E69" s="38"/>
    </row>
    <row r="70" spans="1:5" ht="80.150000000000006" customHeight="1" thickBot="1" x14ac:dyDescent="0.4">
      <c r="A70" s="122" t="s">
        <v>268</v>
      </c>
      <c r="B70" s="40"/>
      <c r="C70" s="40"/>
      <c r="D70" s="40"/>
      <c r="E70" s="41"/>
    </row>
  </sheetData>
  <sheetProtection algorithmName="SHA-512" hashValue="2ddQWvnfcMQveirhhXMKOf2iCOfj/7pHUmlnhJ9GIHDE9njFJiAO+kHD8BmAExyeXQkyBiaJFpHnynYCC4gHBA==" saltValue="S05Wx0G00pw/SIhV1D/psw==" spinCount="100000" sheet="1" formatCells="0" formatColumns="0" formatRows="0"/>
  <dataValidations count="2">
    <dataValidation type="list" allowBlank="1" showInputMessage="1" showErrorMessage="1" sqref="E69 E25:E29 E34:E39 E44:E48 E53:E57 E62:E63" xr:uid="{00000000-0002-0000-0800-000000000000}">
      <formula1>"Meets Expectations, Partially Meets Expectations, Doesn’t Meet Expectations"</formula1>
    </dataValidation>
    <dataValidation type="list" allowBlank="1" showInputMessage="1" showErrorMessage="1" sqref="E68" xr:uid="{F495F4F9-7021-498A-9FCE-2DFBF435C8A1}">
      <formula1>"Meets Expectations,  Doesn’t Meet Expectations"</formula1>
    </dataValidation>
  </dataValidations>
  <pageMargins left="0.7" right="0.7" top="0.75" bottom="0.75" header="0.3" footer="0.3"/>
  <pageSetup scale="70" fitToHeight="0" orientation="portrait" horizontalDpi="4294967293" verticalDpi="4294967293" r:id="rId1"/>
  <headerFooter>
    <oddFooter>&amp;LJanuary 2022&amp;CCore Program Rubric&amp;RProgram Summary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7A675B93B6D8F49B9B5AE870C1965EB" ma:contentTypeVersion="4" ma:contentTypeDescription="Create a new document." ma:contentTypeScope="" ma:versionID="7a56d8b22f3c0e812996987524a4b232">
  <xsd:schema xmlns:xsd="http://www.w3.org/2001/XMLSchema" xmlns:xs="http://www.w3.org/2001/XMLSchema" xmlns:p="http://schemas.microsoft.com/office/2006/metadata/properties" xmlns:ns2="a85bd123-9094-463e-80be-240723e5c886" targetNamespace="http://schemas.microsoft.com/office/2006/metadata/properties" ma:root="true" ma:fieldsID="e0bb72823dbd5839da17f0434699dd4e" ns2:_="">
    <xsd:import namespace="a85bd123-9094-463e-80be-240723e5c88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5bd123-9094-463e-80be-240723e5c8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ADBB93-2A77-4D8D-B3F5-E938EC8105C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56FE3B7-E5B8-4733-A692-DDBC11A112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5bd123-9094-463e-80be-240723e5c8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F2ED3F-82E0-426A-B841-0B534FACCE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Rating Definitions</vt:lpstr>
      <vt:lpstr>Phase 1</vt:lpstr>
      <vt:lpstr>Phase 2 Kindergarten</vt:lpstr>
      <vt:lpstr>Phase 2 First Grade</vt:lpstr>
      <vt:lpstr>Phase 2 Second Grade</vt:lpstr>
      <vt:lpstr>Phase 2 Third Grade</vt:lpstr>
      <vt:lpstr>Usability, Professional Dev.</vt:lpstr>
      <vt:lpstr>Core Programs Rating Summary</vt:lpstr>
      <vt:lpstr>Final Summary</vt:lpstr>
    </vt:vector>
  </TitlesOfParts>
  <Manager/>
  <Company>Colorado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Yetter, Tammy</cp:lastModifiedBy>
  <cp:revision/>
  <cp:lastPrinted>2021-12-13T21:52:34Z</cp:lastPrinted>
  <dcterms:created xsi:type="dcterms:W3CDTF">2020-01-29T22:20:11Z</dcterms:created>
  <dcterms:modified xsi:type="dcterms:W3CDTF">2022-01-06T20:58:34Z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0x01010007A675B93B6D8F49B9B5AE870C1965EB</vt:lpwstr>
  </property>
</Properties>
</file>