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xceptional Students Services Unit\Boylan, Kim\EDAC 2018\"/>
    </mc:Choice>
  </mc:AlternateContent>
  <bookViews>
    <workbookView xWindow="-15" yWindow="-15" windowWidth="6120" windowHeight="4560" activeTab="1"/>
  </bookViews>
  <sheets>
    <sheet name="FORM A" sheetId="4" r:id="rId1"/>
    <sheet name="WORKSHEET" sheetId="2" r:id="rId2"/>
    <sheet name="F" sheetId="5" r:id="rId3"/>
    <sheet name="G" sheetId="6" r:id="rId4"/>
  </sheets>
  <definedNames>
    <definedName name="_Regression_Int" localSheetId="0" hidden="1">1</definedName>
    <definedName name="_Regression_Int" localSheetId="1" hidden="1">1</definedName>
    <definedName name="_xlnm.Print_Area" localSheetId="2">F!$A:$K</definedName>
    <definedName name="_xlnm.Print_Area" localSheetId="0">'FORM A'!$A$1:$J$49</definedName>
    <definedName name="_xlnm.Print_Area" localSheetId="3">G!$A$1:$K$31</definedName>
    <definedName name="_xlnm.Print_Area" localSheetId="1">WORKSHEET!$A$1:$G$187</definedName>
    <definedName name="Print_Area_MI" localSheetId="0">'FORM A'!$A$1:$N$49</definedName>
    <definedName name="Print_Area_MI" localSheetId="1">WORKSHEET!$B$1:$G$184</definedName>
    <definedName name="Print_Area_MI">#REF!</definedName>
    <definedName name="_xlnm.Print_Titles" localSheetId="1">WORKSHEET!$1:$7</definedName>
  </definedNames>
  <calcPr calcId="152511"/>
</workbook>
</file>

<file path=xl/calcChain.xml><?xml version="1.0" encoding="utf-8"?>
<calcChain xmlns="http://schemas.openxmlformats.org/spreadsheetml/2006/main">
  <c r="E82" i="2" l="1"/>
  <c r="G82" i="2"/>
  <c r="F82" i="2"/>
  <c r="G64" i="2"/>
  <c r="E64" i="2"/>
  <c r="F64" i="2"/>
  <c r="F135" i="2" l="1"/>
  <c r="C135" i="2"/>
  <c r="F110" i="2"/>
  <c r="G43" i="2"/>
  <c r="D43" i="2"/>
  <c r="F43" i="2"/>
  <c r="C43" i="2"/>
  <c r="G41" i="2" l="1"/>
  <c r="F41" i="2"/>
  <c r="E41" i="2"/>
  <c r="G148" i="2" l="1"/>
  <c r="F29" i="2" l="1"/>
  <c r="D32" i="2" l="1"/>
  <c r="C32" i="2"/>
  <c r="G30" i="2" l="1"/>
  <c r="F30" i="2"/>
  <c r="E30" i="2"/>
  <c r="E29" i="2" l="1"/>
  <c r="G29" i="2"/>
  <c r="F32" i="2" l="1"/>
  <c r="G32" i="2"/>
  <c r="G131" i="2"/>
  <c r="E140" i="2"/>
  <c r="F139" i="2" l="1"/>
  <c r="F140" i="2"/>
  <c r="F141" i="2"/>
  <c r="F142" i="2"/>
  <c r="D144" i="2"/>
  <c r="G35" i="2"/>
  <c r="F35" i="2"/>
  <c r="E35" i="2"/>
  <c r="D87" i="2"/>
  <c r="C87" i="2"/>
  <c r="G45" i="2"/>
  <c r="E47" i="2"/>
  <c r="G47" i="2"/>
  <c r="G68" i="2"/>
  <c r="F68" i="2"/>
  <c r="E68" i="2"/>
  <c r="E79" i="2"/>
  <c r="F79" i="2"/>
  <c r="G79" i="2"/>
  <c r="E80" i="2"/>
  <c r="F80" i="2"/>
  <c r="G80" i="2"/>
  <c r="E81" i="2"/>
  <c r="F81" i="2"/>
  <c r="G81" i="2"/>
  <c r="E83" i="2"/>
  <c r="F83" i="2"/>
  <c r="G83" i="2"/>
  <c r="E84" i="2"/>
  <c r="F84" i="2"/>
  <c r="G84" i="2"/>
  <c r="E85" i="2"/>
  <c r="F85" i="2"/>
  <c r="G85" i="2"/>
  <c r="G34" i="2"/>
  <c r="F34" i="2"/>
  <c r="E34" i="2"/>
  <c r="E55" i="2"/>
  <c r="E56" i="2"/>
  <c r="E57" i="2"/>
  <c r="E58" i="2"/>
  <c r="E59" i="2"/>
  <c r="E60" i="2"/>
  <c r="E61" i="2"/>
  <c r="E62" i="2"/>
  <c r="D173" i="2"/>
  <c r="D177" i="2"/>
  <c r="D162" i="2"/>
  <c r="D167" i="2" s="1"/>
  <c r="G160" i="2"/>
  <c r="G159" i="2"/>
  <c r="D153" i="2"/>
  <c r="G151" i="2"/>
  <c r="G150" i="2"/>
  <c r="G149" i="2"/>
  <c r="G147" i="2"/>
  <c r="G142" i="2"/>
  <c r="G141" i="2"/>
  <c r="E141" i="2"/>
  <c r="G140" i="2"/>
  <c r="G139" i="2"/>
  <c r="E139" i="2"/>
  <c r="G138" i="2"/>
  <c r="F138" i="2"/>
  <c r="E138" i="2"/>
  <c r="D135" i="2"/>
  <c r="G133" i="2"/>
  <c r="G132" i="2"/>
  <c r="G130" i="2"/>
  <c r="F130" i="2"/>
  <c r="G129" i="2"/>
  <c r="E129" i="2"/>
  <c r="G128" i="2"/>
  <c r="F128" i="2"/>
  <c r="E128" i="2"/>
  <c r="G126" i="2"/>
  <c r="G125" i="2"/>
  <c r="F125" i="2"/>
  <c r="G124" i="2"/>
  <c r="F124" i="2"/>
  <c r="D120" i="2"/>
  <c r="C120" i="2"/>
  <c r="G119" i="2"/>
  <c r="G118" i="2"/>
  <c r="G117" i="2"/>
  <c r="G116" i="2"/>
  <c r="E116" i="2"/>
  <c r="G115" i="2"/>
  <c r="F115" i="2"/>
  <c r="F120" i="2" s="1"/>
  <c r="E115" i="2"/>
  <c r="D112" i="2"/>
  <c r="C112" i="2"/>
  <c r="G110" i="2"/>
  <c r="G109" i="2"/>
  <c r="F109" i="2"/>
  <c r="G108" i="2"/>
  <c r="F108" i="2"/>
  <c r="G107" i="2"/>
  <c r="F107" i="2"/>
  <c r="G106" i="2"/>
  <c r="F106" i="2"/>
  <c r="E106" i="2"/>
  <c r="G105" i="2"/>
  <c r="F105" i="2"/>
  <c r="E105" i="2"/>
  <c r="G98" i="2"/>
  <c r="G97" i="2"/>
  <c r="G95" i="2"/>
  <c r="G93" i="2"/>
  <c r="F93" i="2"/>
  <c r="G91" i="2"/>
  <c r="G89" i="2"/>
  <c r="G78" i="2"/>
  <c r="F78" i="2"/>
  <c r="E78" i="2"/>
  <c r="G77" i="2"/>
  <c r="F77" i="2"/>
  <c r="E77" i="2"/>
  <c r="G76" i="2"/>
  <c r="F76" i="2"/>
  <c r="E76" i="2"/>
  <c r="G75" i="2"/>
  <c r="F75" i="2"/>
  <c r="E75" i="2"/>
  <c r="G72" i="2"/>
  <c r="D67" i="2"/>
  <c r="D70" i="2" s="1"/>
  <c r="E72" i="2" s="1"/>
  <c r="C67" i="2"/>
  <c r="C70" i="2" s="1"/>
  <c r="G65" i="2"/>
  <c r="F65" i="2"/>
  <c r="E65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49" i="2"/>
  <c r="G40" i="2"/>
  <c r="F40" i="2"/>
  <c r="E40" i="2"/>
  <c r="G37" i="2"/>
  <c r="G33" i="2"/>
  <c r="F33" i="2"/>
  <c r="E33" i="2"/>
  <c r="D36" i="2"/>
  <c r="D16" i="2"/>
  <c r="G14" i="2"/>
  <c r="F12" i="2"/>
  <c r="G173" i="2" s="1"/>
  <c r="F10" i="2"/>
  <c r="G177" i="2" s="1"/>
  <c r="G9" i="2"/>
  <c r="G1" i="2"/>
  <c r="E37" i="2"/>
  <c r="D18" i="2" l="1"/>
  <c r="D99" i="2"/>
  <c r="G162" i="2"/>
  <c r="G167" i="2" s="1"/>
  <c r="D51" i="2"/>
  <c r="D155" i="2"/>
  <c r="D166" i="2" s="1"/>
  <c r="D168" i="2" s="1"/>
  <c r="G36" i="2"/>
  <c r="G51" i="2" s="1"/>
  <c r="C99" i="2"/>
  <c r="F87" i="2"/>
  <c r="F36" i="2"/>
  <c r="F51" i="2" s="1"/>
  <c r="C36" i="2"/>
  <c r="C51" i="2" s="1"/>
  <c r="F144" i="2"/>
  <c r="G87" i="2"/>
  <c r="G16" i="2"/>
  <c r="G112" i="2"/>
  <c r="F112" i="2"/>
  <c r="G120" i="2"/>
  <c r="G135" i="2"/>
  <c r="G144" i="2"/>
  <c r="F67" i="2"/>
  <c r="G153" i="2"/>
  <c r="G67" i="2"/>
  <c r="G70" i="2" s="1"/>
  <c r="F70" i="2" l="1"/>
  <c r="F99" i="2" s="1"/>
  <c r="F101" i="2" s="1"/>
  <c r="G18" i="2"/>
  <c r="D101" i="2"/>
  <c r="D165" i="2" s="1"/>
  <c r="D175" i="2" s="1"/>
  <c r="C101" i="2"/>
  <c r="G99" i="2"/>
  <c r="G101" i="2" s="1"/>
  <c r="G165" i="2" s="1"/>
  <c r="G175" i="2" s="1"/>
  <c r="F155" i="2"/>
  <c r="G155" i="2"/>
  <c r="G166" i="2" s="1"/>
  <c r="G168" i="2" s="1"/>
  <c r="D169" i="2" l="1"/>
  <c r="D180" i="2" s="1"/>
  <c r="G169" i="2"/>
  <c r="G180" i="2" s="1"/>
  <c r="D170" i="2" l="1"/>
  <c r="D172" i="2" s="1"/>
  <c r="D176" i="2" s="1"/>
  <c r="D178" i="2" s="1"/>
  <c r="D20" i="2" s="1"/>
  <c r="G170" i="2"/>
  <c r="G172" i="2" s="1"/>
  <c r="G176" i="2" s="1"/>
  <c r="G178" i="2" s="1"/>
  <c r="G20" i="2" s="1"/>
  <c r="D182" i="2" l="1"/>
  <c r="D184" i="2" s="1"/>
  <c r="D22" i="2" s="1"/>
  <c r="G182" i="2"/>
  <c r="G184" i="2" s="1"/>
  <c r="G22" i="2" s="1"/>
  <c r="C144" i="2"/>
  <c r="C155" i="2" s="1"/>
</calcChain>
</file>

<file path=xl/sharedStrings.xml><?xml version="1.0" encoding="utf-8"?>
<sst xmlns="http://schemas.openxmlformats.org/spreadsheetml/2006/main" count="263" uniqueCount="178">
  <si>
    <t xml:space="preserve"> </t>
  </si>
  <si>
    <t>FORM A:  PROGRAM IDENTIFICATION</t>
  </si>
  <si>
    <t>Maximum Number of Staff:</t>
  </si>
  <si>
    <t>Actual Staff Employed under the Formula:</t>
  </si>
  <si>
    <t>FORM B:  SPECIAL EDUCATION COSTS</t>
  </si>
  <si>
    <t>FTE</t>
  </si>
  <si>
    <t>$</t>
  </si>
  <si>
    <t>SECTION I:  INSTRUCTIONAL</t>
  </si>
  <si>
    <t>SALARIES</t>
  </si>
  <si>
    <t xml:space="preserve">   SUBTOTAL</t>
  </si>
  <si>
    <t xml:space="preserve">   TOTAL</t>
  </si>
  <si>
    <t>EMPLOYEE BENEFITS</t>
  </si>
  <si>
    <t>PURCHASED SERVICES</t>
  </si>
  <si>
    <t>SUPPLIES AND MATERIALS</t>
  </si>
  <si>
    <t>CAPITAL OUTLAY</t>
  </si>
  <si>
    <t>SECTION II:  SUPPORT</t>
  </si>
  <si>
    <t xml:space="preserve">   Nurses</t>
  </si>
  <si>
    <t xml:space="preserve">   Occupational Therapists</t>
  </si>
  <si>
    <t xml:space="preserve">   Physical Therapists</t>
  </si>
  <si>
    <t xml:space="preserve">   Psychologists</t>
  </si>
  <si>
    <t xml:space="preserve">   Social Workers</t>
  </si>
  <si>
    <t xml:space="preserve">   Specialty Teachers:  Physical Education</t>
  </si>
  <si>
    <t xml:space="preserve">   Special Education Directors</t>
  </si>
  <si>
    <t xml:space="preserve">   TOTAL PURCHASED SERVICES</t>
  </si>
  <si>
    <t>GRAND TOTAL SPECIAL EDUCATION COSTS</t>
  </si>
  <si>
    <t xml:space="preserve">   Benefits</t>
  </si>
  <si>
    <t xml:space="preserve">   Legal Fees</t>
  </si>
  <si>
    <t xml:space="preserve">   Insurance and Bonding</t>
  </si>
  <si>
    <t xml:space="preserve">   Public Relations</t>
  </si>
  <si>
    <t xml:space="preserve">   Supplies and Materials</t>
  </si>
  <si>
    <t xml:space="preserve">   Audit</t>
  </si>
  <si>
    <t xml:space="preserve">   Utilities</t>
  </si>
  <si>
    <t xml:space="preserve">   Janitorial and Building Supplies</t>
  </si>
  <si>
    <t xml:space="preserve">   Janitorial Benefits</t>
  </si>
  <si>
    <t xml:space="preserve">   Rent/Lease/Depreciation</t>
  </si>
  <si>
    <t xml:space="preserve">   Building Repair and Maintenance</t>
  </si>
  <si>
    <t>REGULAR EDUCATION</t>
  </si>
  <si>
    <t xml:space="preserve">   Regular Education Employee Benefits</t>
  </si>
  <si>
    <t xml:space="preserve">   Regular Education Supplies and Materials</t>
  </si>
  <si>
    <t xml:space="preserve">   Lease/Depreciation</t>
  </si>
  <si>
    <t xml:space="preserve">   Replacement</t>
  </si>
  <si>
    <t xml:space="preserve">   Repair and Maintenance</t>
  </si>
  <si>
    <t>FORM D:  EDUCATION PROGRAM REVENUES</t>
  </si>
  <si>
    <t xml:space="preserve">   Cash Donations</t>
  </si>
  <si>
    <t>OTHER EDUCATION REVENUES</t>
  </si>
  <si>
    <t xml:space="preserve">   Other Education Grants (Specify)</t>
  </si>
  <si>
    <t xml:space="preserve">  1. Total special education costs (from Form B)</t>
  </si>
  <si>
    <t xml:space="preserve">      (calculated)</t>
  </si>
  <si>
    <t xml:space="preserve">      applicable revenues (calculated)</t>
  </si>
  <si>
    <t>Actual Reported</t>
  </si>
  <si>
    <t>Average</t>
  </si>
  <si>
    <t>Salary</t>
  </si>
  <si>
    <t>CDE Approved</t>
  </si>
  <si>
    <t>Covered by Applicable Revenues:</t>
  </si>
  <si>
    <t xml:space="preserve">  9. Average number of students in program (from Form A)</t>
  </si>
  <si>
    <t>10. Per student special education costs above revenues,</t>
  </si>
  <si>
    <t>14. Per student education cost above applicable revenues</t>
  </si>
  <si>
    <t xml:space="preserve">   Salaries *</t>
  </si>
  <si>
    <t xml:space="preserve">   Van Drivers Wages *</t>
  </si>
  <si>
    <t xml:space="preserve">   Substitute Teachers Wages *</t>
  </si>
  <si>
    <t>FORM C:  ADDITIONAL EDUCATION COSTS</t>
  </si>
  <si>
    <t xml:space="preserve">  2. Additional education costs (from Form C)</t>
  </si>
  <si>
    <t xml:space="preserve">  3. Education program revenues (from Form D)</t>
  </si>
  <si>
    <t>16. Daily per student additional education costs not covered by</t>
  </si>
  <si>
    <t>Approved Daily Additional per Student Education Costs not</t>
  </si>
  <si>
    <t>Number of Students per Staff FTE (applied ratio):</t>
  </si>
  <si>
    <t xml:space="preserve">   Educational Interpreters</t>
  </si>
  <si>
    <t xml:space="preserve">   Communication (Telephone and Postage)</t>
  </si>
  <si>
    <t xml:space="preserve">   Insurance (Liability and Property)</t>
  </si>
  <si>
    <t xml:space="preserve">   Contract Security &amp; Janitorial </t>
  </si>
  <si>
    <t xml:space="preserve">   Special Education Vehicle Modifications</t>
  </si>
  <si>
    <t xml:space="preserve">  4. Additional education costs above applicable revenues (calculated)</t>
  </si>
  <si>
    <t xml:space="preserve">  5. Total education costs above applicable revenues (calculated)</t>
  </si>
  <si>
    <t xml:space="preserve">  6. Percent of total education costs for special education (calculated)</t>
  </si>
  <si>
    <t>12. Number of program days for the school year (from Form A)</t>
  </si>
  <si>
    <t xml:space="preserve">      excluding PPR (calculated)</t>
  </si>
  <si>
    <t xml:space="preserve">   (includes applicable portion of business and administration)</t>
  </si>
  <si>
    <t>ED, self-contained</t>
  </si>
  <si>
    <t>FORM A</t>
  </si>
  <si>
    <t>Address:</t>
  </si>
  <si>
    <t>Contact Person:</t>
  </si>
  <si>
    <t xml:space="preserve">       Date:</t>
  </si>
  <si>
    <t>Name of Agency/Facility:</t>
  </si>
  <si>
    <t>Email Address:</t>
  </si>
  <si>
    <t>I certify that the information reported is, to the best of my knowledge, complete and accurate.</t>
  </si>
  <si>
    <t>(Agency Director)</t>
  </si>
  <si>
    <t>(Special Education Director)</t>
  </si>
  <si>
    <t>1:</t>
  </si>
  <si>
    <t>REVIEW AND APPROVAL OF AUTHORIZED STATE AGENCY REPRESENTATIVE</t>
  </si>
  <si>
    <t xml:space="preserve">The additional per student education </t>
  </si>
  <si>
    <t xml:space="preserve">      $ ______________________/DAY</t>
  </si>
  <si>
    <t xml:space="preserve">   Teaching Assistant, Special Education</t>
  </si>
  <si>
    <t xml:space="preserve">   Career Assistant/Job Coach</t>
  </si>
  <si>
    <t xml:space="preserve">   Speech - Language Pathologists</t>
  </si>
  <si>
    <t xml:space="preserve">   Staff Developer</t>
  </si>
  <si>
    <t xml:space="preserve">   General Office/Secretary</t>
  </si>
  <si>
    <t xml:space="preserve">   Library/Media Assistant</t>
  </si>
  <si>
    <r>
      <t xml:space="preserve">Legal Name of Agency/Facility </t>
    </r>
    <r>
      <rPr>
        <i/>
        <sz val="12"/>
        <rFont val="Calibri"/>
        <family val="2"/>
        <scheme val="minor"/>
      </rPr>
      <t>(as listed on the DHS license)</t>
    </r>
    <r>
      <rPr>
        <sz val="12"/>
        <rFont val="Calibri"/>
        <family val="2"/>
        <scheme val="minor"/>
      </rPr>
      <t xml:space="preserve">:  </t>
    </r>
  </si>
  <si>
    <t>Name of Facility School/Special Education Program:</t>
  </si>
  <si>
    <t>INSTRUCTIONAL STAFF TRAVEL</t>
  </si>
  <si>
    <t>SUPPORT STAFF TRAVEL</t>
  </si>
  <si>
    <t>PUPIL TRANSPORTATION</t>
  </si>
  <si>
    <t>OTHER (Example: Field trip costs, admission fees, etc.)</t>
  </si>
  <si>
    <t xml:space="preserve">   TOTAL SUPPORT</t>
  </si>
  <si>
    <t xml:space="preserve">   TOTAL INSTRUCTION</t>
  </si>
  <si>
    <t xml:space="preserve">   TOTAL ADMINISTRATION</t>
  </si>
  <si>
    <t xml:space="preserve">   TOTAL BUSINESS SERVICES</t>
  </si>
  <si>
    <t xml:space="preserve">   TOTAL OCCUPANCY</t>
  </si>
  <si>
    <t xml:space="preserve">   TOTAL REGULAR EDUCATION</t>
  </si>
  <si>
    <t xml:space="preserve">   TOTAL NON-INSTRUCTIONAL EQUIPMENT</t>
  </si>
  <si>
    <t xml:space="preserve">   TOTAL ADDITIONAL EDUCATION COSTS</t>
  </si>
  <si>
    <t xml:space="preserve">   TOTAL OTHER EDUCATION PROGRAM REVENUES</t>
  </si>
  <si>
    <t>BUILDING OCCUPANCY - EDUCATION AND SUPPORT SERVICES</t>
  </si>
  <si>
    <t xml:space="preserve">   Teachers Salaries</t>
  </si>
  <si>
    <t>NON-INSTRUCTIONAL EQUIPMENT (Vehicle/Copy Machine)</t>
  </si>
  <si>
    <t xml:space="preserve">   Other Specialty Teachers: Art, Music, Family Consumer, Industrial Arts</t>
  </si>
  <si>
    <t xml:space="preserve">    TOTAL PURCHASED SERVICES</t>
  </si>
  <si>
    <t>GENERAL ADMINISTRATION</t>
  </si>
  <si>
    <t>GENERAL BUSINESS SERVICES</t>
  </si>
  <si>
    <t xml:space="preserve"> JANITORIAL SERVICES</t>
  </si>
  <si>
    <t xml:space="preserve">   Janitorial Salaries *</t>
  </si>
  <si>
    <t>DOCUMENTATION OF A TUITION COST RATE</t>
  </si>
  <si>
    <t>Approved Daily per Student Tuition Cost Rate:</t>
  </si>
  <si>
    <t>11. Approved tuition cost per student (calculated)</t>
  </si>
  <si>
    <t>13. Daily per student tuition cost rate (calculated)</t>
  </si>
  <si>
    <t>FORM E:  CALCULATION OF A TUITION COST RATE</t>
  </si>
  <si>
    <t xml:space="preserve">15. Per student education costs above PPR and tuition cost </t>
  </si>
  <si>
    <t xml:space="preserve">   Special Education Teachers (K-12)</t>
  </si>
  <si>
    <t xml:space="preserve">   Data Processing/Payroll</t>
  </si>
  <si>
    <t xml:space="preserve">  8. Base PPR applied as a revenue for special education (calculated)</t>
  </si>
  <si>
    <t>Begin and End Dates</t>
  </si>
  <si>
    <t>Name of the Special Education Program:</t>
  </si>
  <si>
    <t>AGENCY/FACILITY PROGRAM IDENTIFICATION</t>
  </si>
  <si>
    <t>CERTIFICATION OF INFORMATION</t>
  </si>
  <si>
    <t>STAFF/STUDENT RATIO</t>
  </si>
  <si>
    <t xml:space="preserve">            Signature:</t>
  </si>
  <si>
    <t xml:space="preserve">         Date:</t>
  </si>
  <si>
    <t xml:space="preserve">  Phone #:</t>
  </si>
  <si>
    <t xml:space="preserve">     MAXIMUM FTE:</t>
  </si>
  <si>
    <t xml:space="preserve">     The approved tuition cost rate is:</t>
  </si>
  <si>
    <t xml:space="preserve">                          cost is:</t>
  </si>
  <si>
    <t xml:space="preserve">  - CDE USE ONLY -</t>
  </si>
  <si>
    <t>Average Number of Students to be Served:</t>
  </si>
  <si>
    <t>JOB CODE</t>
  </si>
  <si>
    <t xml:space="preserve">   Education Coordinators</t>
  </si>
  <si>
    <t>202_0037</t>
  </si>
  <si>
    <t xml:space="preserve">   Educational Diagnosticians</t>
  </si>
  <si>
    <t xml:space="preserve">   Instructional Program Consultants</t>
  </si>
  <si>
    <t xml:space="preserve">   Insurance</t>
  </si>
  <si>
    <t>Estimated Average # of Students to be Served
(both regular and special education)</t>
  </si>
  <si>
    <t>Number of Program Days</t>
  </si>
  <si>
    <t>Number of Program Days for the School Year:</t>
  </si>
  <si>
    <t>Expiration Date</t>
  </si>
  <si>
    <t>Endorsement Area</t>
  </si>
  <si>
    <t>Type</t>
  </si>
  <si>
    <t>Employee Benefits Amount</t>
  </si>
  <si>
    <t>Gross Salary Amount</t>
  </si>
  <si>
    <t>Social Security Number</t>
  </si>
  <si>
    <t>First</t>
  </si>
  <si>
    <t>Last</t>
  </si>
  <si>
    <t>CDE License</t>
  </si>
  <si>
    <t>Name</t>
  </si>
  <si>
    <t>Name of Facility School:</t>
  </si>
  <si>
    <t>FORM R</t>
  </si>
  <si>
    <t>(STAFF REPORTED ON FORM B - SPECIAL EDUCATION PROGRAM COSTS)</t>
  </si>
  <si>
    <t>FORM F:  PERSONNEL LIST</t>
  </si>
  <si>
    <t>FACILITY SCHOOLS</t>
  </si>
  <si>
    <t>Regular Ed and Substitute Teachers
CDE License</t>
  </si>
  <si>
    <t>(STAFF REPORTED ON FORM C - ADDITIONAL EDUCATION COSTS)</t>
  </si>
  <si>
    <t>FORM G:  PERSONNEL LIST</t>
  </si>
  <si>
    <t>FISCAL YEAR 2018-19</t>
  </si>
  <si>
    <t>APPROVAL OF A TUITION COST RATE FOR FISCAL YEAR 2018-19</t>
  </si>
  <si>
    <t xml:space="preserve">  7. 2018-19 Base Per Pupil Funding (PPR)</t>
  </si>
  <si>
    <r>
      <t xml:space="preserve">
Assignment Title
</t>
    </r>
    <r>
      <rPr>
        <i/>
        <sz val="10"/>
        <rFont val="Calibri"/>
        <family val="2"/>
        <scheme val="minor"/>
      </rPr>
      <t>or</t>
    </r>
    <r>
      <rPr>
        <sz val="10"/>
        <rFont val="Calibri"/>
        <family val="2"/>
        <scheme val="minor"/>
      </rPr>
      <t xml:space="preserve">
Job Code</t>
    </r>
  </si>
  <si>
    <t>Staff FTE, salaries and benefits on Form F and must track to the summary data reported on Form B.  Special education staff must hold a valid CDE license with an appropriate endorsement for the assignment.</t>
  </si>
  <si>
    <t>Staff FTE, salaries and benefits on Form G and must track to the summary data reported on Form C.  Regular education and substitute teachers must hold a valid CDE license with an appropriate endorsement for the assignment.</t>
  </si>
  <si>
    <t>FAC 103</t>
  </si>
  <si>
    <t xml:space="preserve">   Board Certified Behavior Analyst (BCBA)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</si>
</sst>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mm/dd/yy_)"/>
    <numFmt numFmtId="165" formatCode="0_)"/>
    <numFmt numFmtId="166" formatCode="0.00_)"/>
    <numFmt numFmtId="167" formatCode="#,##0.000_);\(#,##0.000\)"/>
    <numFmt numFmtId="168" formatCode="_(* #,##0.0_);_(* \(#,##0.0\);_(* &quot;-&quot;??_);_(@_)"/>
    <numFmt numFmtId="169" formatCode="_(* #,##0_);_(* \(#,##0\);_(* &quot;-&quot;??_);_(@_)"/>
    <numFmt numFmtId="170" formatCode="00.00"/>
    <numFmt numFmtId="171" formatCode="&quot;$&quot;#,##0.00"/>
    <numFmt numFmtId="172" formatCode="0.0000"/>
    <numFmt numFmtId="173" formatCode="000\-00\-0000"/>
    <numFmt numFmtId="174" formatCode="000"/>
  </numFmts>
  <fonts count="18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b/>
      <sz val="20"/>
      <name val="Calibri"/>
      <family val="2"/>
      <scheme val="minor"/>
    </font>
    <font>
      <u/>
      <sz val="12"/>
      <name val="Arial"/>
      <family val="2"/>
    </font>
    <font>
      <b/>
      <sz val="10.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gray125">
        <fgColor indexed="8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</borders>
  <cellStyleXfs count="5">
    <xf numFmtId="37" fontId="0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329">
    <xf numFmtId="37" fontId="0" fillId="0" borderId="0" xfId="0"/>
    <xf numFmtId="37" fontId="0" fillId="0" borderId="0" xfId="0" applyProtection="1">
      <protection hidden="1"/>
    </xf>
    <xf numFmtId="37" fontId="0" fillId="0" borderId="0" xfId="0" applyBorder="1" applyProtection="1">
      <protection hidden="1"/>
    </xf>
    <xf numFmtId="37" fontId="8" fillId="0" borderId="0" xfId="0" applyFont="1" applyProtection="1">
      <protection hidden="1"/>
    </xf>
    <xf numFmtId="37" fontId="8" fillId="0" borderId="1" xfId="0" applyFont="1" applyBorder="1" applyProtection="1">
      <protection hidden="1"/>
    </xf>
    <xf numFmtId="37" fontId="9" fillId="0" borderId="2" xfId="0" applyFont="1" applyBorder="1" applyAlignment="1" applyProtection="1">
      <alignment horizontal="right"/>
      <protection hidden="1"/>
    </xf>
    <xf numFmtId="37" fontId="9" fillId="0" borderId="3" xfId="0" applyFont="1" applyBorder="1" applyAlignment="1" applyProtection="1">
      <alignment horizontal="right"/>
      <protection hidden="1"/>
    </xf>
    <xf numFmtId="37" fontId="9" fillId="0" borderId="0" xfId="0" applyFont="1" applyBorder="1" applyAlignment="1" applyProtection="1">
      <alignment horizontal="left"/>
      <protection hidden="1"/>
    </xf>
    <xf numFmtId="37" fontId="7" fillId="0" borderId="0" xfId="0" applyFont="1" applyBorder="1" applyAlignment="1" applyProtection="1">
      <alignment horizontal="center"/>
      <protection hidden="1"/>
    </xf>
    <xf numFmtId="37" fontId="7" fillId="4" borderId="4" xfId="0" applyFont="1" applyFill="1" applyBorder="1" applyAlignment="1" applyProtection="1">
      <alignment horizontal="center"/>
      <protection hidden="1"/>
    </xf>
    <xf numFmtId="37" fontId="7" fillId="4" borderId="5" xfId="0" applyFont="1" applyFill="1" applyBorder="1" applyAlignment="1" applyProtection="1">
      <alignment horizontal="center"/>
      <protection hidden="1"/>
    </xf>
    <xf numFmtId="37" fontId="9" fillId="0" borderId="6" xfId="0" applyFont="1" applyBorder="1" applyAlignment="1" applyProtection="1">
      <alignment horizontal="left"/>
      <protection hidden="1"/>
    </xf>
    <xf numFmtId="37" fontId="7" fillId="0" borderId="6" xfId="0" applyFont="1" applyBorder="1" applyAlignment="1" applyProtection="1">
      <alignment horizontal="left"/>
      <protection hidden="1"/>
    </xf>
    <xf numFmtId="37" fontId="9" fillId="0" borderId="6" xfId="0" applyFont="1" applyBorder="1" applyProtection="1">
      <protection hidden="1"/>
    </xf>
    <xf numFmtId="37" fontId="7" fillId="4" borderId="7" xfId="0" applyFont="1" applyFill="1" applyBorder="1" applyProtection="1">
      <protection hidden="1"/>
    </xf>
    <xf numFmtId="37" fontId="10" fillId="0" borderId="0" xfId="0" applyFont="1" applyProtection="1">
      <protection hidden="1"/>
    </xf>
    <xf numFmtId="164" fontId="10" fillId="0" borderId="0" xfId="0" applyNumberFormat="1" applyFont="1" applyProtection="1">
      <protection hidden="1"/>
    </xf>
    <xf numFmtId="37" fontId="10" fillId="0" borderId="1" xfId="0" applyFont="1" applyBorder="1" applyProtection="1">
      <protection hidden="1"/>
    </xf>
    <xf numFmtId="37" fontId="7" fillId="0" borderId="0" xfId="0" applyFont="1" applyBorder="1" applyProtection="1">
      <protection hidden="1"/>
    </xf>
    <xf numFmtId="37" fontId="7" fillId="0" borderId="8" xfId="0" applyFont="1" applyBorder="1" applyProtection="1">
      <protection hidden="1"/>
    </xf>
    <xf numFmtId="37" fontId="7" fillId="0" borderId="9" xfId="0" applyFont="1" applyBorder="1" applyProtection="1">
      <protection hidden="1"/>
    </xf>
    <xf numFmtId="37" fontId="7" fillId="0" borderId="10" xfId="0" applyFont="1" applyBorder="1" applyProtection="1">
      <protection hidden="1"/>
    </xf>
    <xf numFmtId="37" fontId="7" fillId="4" borderId="11" xfId="0" applyFont="1" applyFill="1" applyBorder="1" applyAlignment="1" applyProtection="1">
      <alignment horizontal="center"/>
      <protection hidden="1"/>
    </xf>
    <xf numFmtId="37" fontId="7" fillId="4" borderId="7" xfId="0" applyFont="1" applyFill="1" applyBorder="1" applyAlignment="1" applyProtection="1">
      <alignment horizontal="center"/>
      <protection hidden="1"/>
    </xf>
    <xf numFmtId="37" fontId="7" fillId="4" borderId="11" xfId="0" applyFont="1" applyFill="1" applyBorder="1" applyAlignment="1" applyProtection="1">
      <alignment horizontal="fill"/>
      <protection hidden="1"/>
    </xf>
    <xf numFmtId="37" fontId="7" fillId="4" borderId="7" xfId="0" applyFont="1" applyFill="1" applyBorder="1" applyAlignment="1" applyProtection="1">
      <alignment horizontal="fill"/>
      <protection hidden="1"/>
    </xf>
    <xf numFmtId="37" fontId="7" fillId="4" borderId="11" xfId="0" applyFont="1" applyFill="1" applyBorder="1" applyProtection="1">
      <protection hidden="1"/>
    </xf>
    <xf numFmtId="37" fontId="7" fillId="2" borderId="4" xfId="0" applyFont="1" applyFill="1" applyBorder="1" applyAlignment="1" applyProtection="1">
      <alignment horizontal="right" vertical="center"/>
      <protection hidden="1"/>
    </xf>
    <xf numFmtId="37" fontId="7" fillId="2" borderId="11" xfId="0" applyFont="1" applyFill="1" applyBorder="1" applyAlignment="1" applyProtection="1">
      <alignment horizontal="right" vertical="center"/>
      <protection hidden="1"/>
    </xf>
    <xf numFmtId="37" fontId="7" fillId="2" borderId="12" xfId="0" applyFont="1" applyFill="1" applyBorder="1" applyAlignment="1" applyProtection="1">
      <alignment horizontal="right" vertical="center"/>
      <protection hidden="1"/>
    </xf>
    <xf numFmtId="37" fontId="7" fillId="4" borderId="13" xfId="0" applyFont="1" applyFill="1" applyBorder="1" applyAlignment="1" applyProtection="1">
      <alignment horizontal="right" vertical="center"/>
      <protection hidden="1"/>
    </xf>
    <xf numFmtId="4" fontId="7" fillId="4" borderId="14" xfId="0" applyNumberFormat="1" applyFont="1" applyFill="1" applyBorder="1" applyAlignment="1" applyProtection="1">
      <alignment horizontal="right" vertical="center"/>
      <protection hidden="1"/>
    </xf>
    <xf numFmtId="4" fontId="7" fillId="4" borderId="15" xfId="0" applyNumberFormat="1" applyFont="1" applyFill="1" applyBorder="1" applyAlignment="1" applyProtection="1">
      <alignment horizontal="right" vertical="center"/>
      <protection hidden="1"/>
    </xf>
    <xf numFmtId="168" fontId="7" fillId="4" borderId="13" xfId="1" applyNumberFormat="1" applyFont="1" applyFill="1" applyBorder="1" applyAlignment="1" applyProtection="1">
      <alignment horizontal="right" vertical="center"/>
      <protection hidden="1"/>
    </xf>
    <xf numFmtId="37" fontId="7" fillId="4" borderId="10" xfId="0" applyFont="1" applyFill="1" applyBorder="1" applyAlignment="1" applyProtection="1">
      <alignment horizontal="right" vertical="center"/>
      <protection hidden="1"/>
    </xf>
    <xf numFmtId="167" fontId="7" fillId="4" borderId="9" xfId="0" applyNumberFormat="1" applyFont="1" applyFill="1" applyBorder="1" applyAlignment="1" applyProtection="1">
      <alignment horizontal="right" vertical="center"/>
      <protection hidden="1"/>
    </xf>
    <xf numFmtId="37" fontId="7" fillId="2" borderId="16" xfId="0" applyFont="1" applyFill="1" applyBorder="1" applyAlignment="1" applyProtection="1">
      <alignment horizontal="right" vertical="center"/>
      <protection hidden="1"/>
    </xf>
    <xf numFmtId="37" fontId="7" fillId="0" borderId="17" xfId="0" applyNumberFormat="1" applyFont="1" applyBorder="1" applyAlignment="1" applyProtection="1">
      <alignment horizontal="right" vertical="center"/>
      <protection locked="0" hidden="1"/>
    </xf>
    <xf numFmtId="37" fontId="7" fillId="4" borderId="18" xfId="0" applyNumberFormat="1" applyFont="1" applyFill="1" applyBorder="1" applyAlignment="1" applyProtection="1">
      <alignment horizontal="right" vertical="center"/>
      <protection hidden="1"/>
    </xf>
    <xf numFmtId="37" fontId="7" fillId="4" borderId="19" xfId="0" applyNumberFormat="1" applyFont="1" applyFill="1" applyBorder="1" applyAlignment="1" applyProtection="1">
      <alignment horizontal="right" vertical="center"/>
      <protection hidden="1"/>
    </xf>
    <xf numFmtId="37" fontId="7" fillId="4" borderId="22" xfId="0" applyNumberFormat="1" applyFont="1" applyFill="1" applyBorder="1" applyAlignment="1" applyProtection="1">
      <alignment horizontal="right" vertical="center"/>
      <protection hidden="1"/>
    </xf>
    <xf numFmtId="167" fontId="7" fillId="4" borderId="12" xfId="0" applyNumberFormat="1" applyFont="1" applyFill="1" applyBorder="1" applyAlignment="1" applyProtection="1">
      <alignment horizontal="right" vertical="center"/>
      <protection hidden="1"/>
    </xf>
    <xf numFmtId="37" fontId="7" fillId="4" borderId="21" xfId="0" applyNumberFormat="1" applyFont="1" applyFill="1" applyBorder="1" applyAlignment="1" applyProtection="1">
      <alignment horizontal="right" vertical="center"/>
      <protection hidden="1"/>
    </xf>
    <xf numFmtId="37" fontId="7" fillId="4" borderId="20" xfId="0" applyNumberFormat="1" applyFont="1" applyFill="1" applyBorder="1" applyAlignment="1" applyProtection="1">
      <alignment horizontal="right" vertical="center"/>
      <protection hidden="1"/>
    </xf>
    <xf numFmtId="4" fontId="7" fillId="4" borderId="6" xfId="0" applyNumberFormat="1" applyFont="1" applyFill="1" applyBorder="1" applyAlignment="1" applyProtection="1">
      <alignment horizontal="right" vertical="center"/>
      <protection hidden="1"/>
    </xf>
    <xf numFmtId="37" fontId="7" fillId="4" borderId="0" xfId="0" applyFont="1" applyFill="1" applyBorder="1" applyAlignment="1" applyProtection="1">
      <alignment horizontal="right" vertical="center"/>
      <protection hidden="1"/>
    </xf>
    <xf numFmtId="4" fontId="7" fillId="4" borderId="0" xfId="0" applyNumberFormat="1" applyFont="1" applyFill="1" applyBorder="1" applyAlignment="1" applyProtection="1">
      <alignment horizontal="right" vertical="center"/>
      <protection hidden="1"/>
    </xf>
    <xf numFmtId="37" fontId="7" fillId="4" borderId="14" xfId="0" applyFont="1" applyFill="1" applyBorder="1" applyAlignment="1" applyProtection="1">
      <alignment horizontal="right" vertical="center"/>
      <protection hidden="1"/>
    </xf>
    <xf numFmtId="4" fontId="7" fillId="4" borderId="23" xfId="0" applyNumberFormat="1" applyFont="1" applyFill="1" applyBorder="1" applyAlignment="1" applyProtection="1">
      <alignment horizontal="right" vertical="center"/>
      <protection hidden="1"/>
    </xf>
    <xf numFmtId="37" fontId="7" fillId="4" borderId="7" xfId="0" applyFont="1" applyFill="1" applyBorder="1" applyAlignment="1" applyProtection="1">
      <alignment horizontal="right" vertical="center"/>
      <protection hidden="1"/>
    </xf>
    <xf numFmtId="37" fontId="7" fillId="4" borderId="11" xfId="0" applyFont="1" applyFill="1" applyBorder="1" applyAlignment="1" applyProtection="1">
      <alignment horizontal="right" vertical="center"/>
      <protection hidden="1"/>
    </xf>
    <xf numFmtId="37" fontId="7" fillId="4" borderId="12" xfId="0" applyNumberFormat="1" applyFont="1" applyFill="1" applyBorder="1" applyAlignment="1" applyProtection="1">
      <alignment horizontal="right" vertical="center"/>
      <protection hidden="1"/>
    </xf>
    <xf numFmtId="4" fontId="7" fillId="4" borderId="13" xfId="0" applyNumberFormat="1" applyFont="1" applyFill="1" applyBorder="1" applyAlignment="1" applyProtection="1">
      <alignment horizontal="right" vertical="center"/>
      <protection hidden="1"/>
    </xf>
    <xf numFmtId="37" fontId="7" fillId="4" borderId="0" xfId="0" applyNumberFormat="1" applyFont="1" applyFill="1" applyBorder="1" applyAlignment="1" applyProtection="1">
      <alignment horizontal="right" vertical="center"/>
      <protection hidden="1"/>
    </xf>
    <xf numFmtId="10" fontId="7" fillId="4" borderId="19" xfId="0" applyNumberFormat="1" applyFont="1" applyFill="1" applyBorder="1" applyAlignment="1" applyProtection="1">
      <alignment horizontal="right" vertical="center"/>
      <protection hidden="1"/>
    </xf>
    <xf numFmtId="37" fontId="7" fillId="4" borderId="19" xfId="0" applyFont="1" applyFill="1" applyBorder="1" applyAlignment="1" applyProtection="1">
      <alignment horizontal="right" vertical="center"/>
      <protection hidden="1"/>
    </xf>
    <xf numFmtId="37" fontId="7" fillId="4" borderId="18" xfId="0" applyFont="1" applyFill="1" applyBorder="1" applyAlignment="1" applyProtection="1">
      <alignment horizontal="right" vertical="center"/>
      <protection hidden="1"/>
    </xf>
    <xf numFmtId="4" fontId="7" fillId="4" borderId="25" xfId="0" applyNumberFormat="1" applyFont="1" applyFill="1" applyBorder="1" applyAlignment="1" applyProtection="1">
      <alignment horizontal="right" vertical="center"/>
      <protection hidden="1"/>
    </xf>
    <xf numFmtId="37" fontId="7" fillId="4" borderId="12" xfId="0" applyFont="1" applyFill="1" applyBorder="1" applyAlignment="1" applyProtection="1">
      <alignment horizontal="right" vertical="center"/>
      <protection hidden="1"/>
    </xf>
    <xf numFmtId="37" fontId="7" fillId="4" borderId="14" xfId="0" applyNumberFormat="1" applyFont="1" applyFill="1" applyBorder="1" applyAlignment="1" applyProtection="1">
      <alignment horizontal="right" vertical="center"/>
      <protection hidden="1"/>
    </xf>
    <xf numFmtId="37" fontId="7" fillId="2" borderId="0" xfId="0" applyFont="1" applyFill="1" applyBorder="1" applyAlignment="1" applyProtection="1">
      <alignment horizontal="right" vertical="center"/>
      <protection hidden="1"/>
    </xf>
    <xf numFmtId="37" fontId="7" fillId="2" borderId="23" xfId="0" applyFont="1" applyFill="1" applyBorder="1" applyAlignment="1" applyProtection="1">
      <alignment horizontal="right" vertical="center"/>
      <protection hidden="1"/>
    </xf>
    <xf numFmtId="4" fontId="7" fillId="4" borderId="26" xfId="0" applyNumberFormat="1" applyFont="1" applyFill="1" applyBorder="1" applyAlignment="1" applyProtection="1">
      <alignment horizontal="right" vertical="center"/>
      <protection hidden="1"/>
    </xf>
    <xf numFmtId="37" fontId="7" fillId="2" borderId="23" xfId="0" applyNumberFormat="1" applyFont="1" applyFill="1" applyBorder="1" applyAlignment="1" applyProtection="1">
      <alignment horizontal="right" vertical="center"/>
      <protection hidden="1"/>
    </xf>
    <xf numFmtId="37" fontId="7" fillId="4" borderId="27" xfId="0" applyNumberFormat="1" applyFont="1" applyFill="1" applyBorder="1" applyAlignment="1" applyProtection="1">
      <alignment horizontal="right" vertical="center"/>
      <protection hidden="1"/>
    </xf>
    <xf numFmtId="37" fontId="7" fillId="4" borderId="23" xfId="0" applyNumberFormat="1" applyFont="1" applyFill="1" applyBorder="1" applyAlignment="1" applyProtection="1">
      <alignment horizontal="right" vertical="center"/>
      <protection hidden="1"/>
    </xf>
    <xf numFmtId="167" fontId="7" fillId="4" borderId="23" xfId="0" applyNumberFormat="1" applyFont="1" applyFill="1" applyBorder="1" applyAlignment="1" applyProtection="1">
      <alignment horizontal="right" vertical="center"/>
      <protection hidden="1"/>
    </xf>
    <xf numFmtId="167" fontId="7" fillId="4" borderId="27" xfId="0" applyNumberFormat="1" applyFont="1" applyFill="1" applyBorder="1" applyAlignment="1" applyProtection="1">
      <alignment horizontal="right" vertical="center"/>
      <protection hidden="1"/>
    </xf>
    <xf numFmtId="39" fontId="7" fillId="4" borderId="23" xfId="0" applyNumberFormat="1" applyFont="1" applyFill="1" applyBorder="1" applyAlignment="1" applyProtection="1">
      <alignment horizontal="right" vertical="center"/>
      <protection hidden="1"/>
    </xf>
    <xf numFmtId="4" fontId="7" fillId="4" borderId="28" xfId="0" applyNumberFormat="1" applyFont="1" applyFill="1" applyBorder="1" applyAlignment="1" applyProtection="1">
      <alignment horizontal="right" vertical="center"/>
      <protection hidden="1"/>
    </xf>
    <xf numFmtId="37" fontId="7" fillId="4" borderId="29" xfId="0" applyNumberFormat="1" applyFont="1" applyFill="1" applyBorder="1" applyAlignment="1" applyProtection="1">
      <alignment horizontal="right" vertical="center"/>
      <protection hidden="1"/>
    </xf>
    <xf numFmtId="4" fontId="7" fillId="4" borderId="29" xfId="0" applyNumberFormat="1" applyFont="1" applyFill="1" applyBorder="1" applyAlignment="1" applyProtection="1">
      <alignment horizontal="right" vertical="center"/>
      <protection hidden="1"/>
    </xf>
    <xf numFmtId="37" fontId="7" fillId="4" borderId="24" xfId="0" applyNumberFormat="1" applyFont="1" applyFill="1" applyBorder="1" applyAlignment="1" applyProtection="1">
      <alignment horizontal="right" vertical="center"/>
      <protection hidden="1"/>
    </xf>
    <xf numFmtId="37" fontId="7" fillId="2" borderId="26" xfId="0" applyNumberFormat="1" applyFont="1" applyFill="1" applyBorder="1" applyAlignment="1" applyProtection="1">
      <alignment horizontal="right" vertical="center"/>
      <protection hidden="1"/>
    </xf>
    <xf numFmtId="37" fontId="7" fillId="2" borderId="27" xfId="0" applyNumberFormat="1" applyFont="1" applyFill="1" applyBorder="1" applyAlignment="1" applyProtection="1">
      <alignment horizontal="right" vertical="center"/>
      <protection hidden="1"/>
    </xf>
    <xf numFmtId="37" fontId="7" fillId="4" borderId="13" xfId="0" applyNumberFormat="1" applyFont="1" applyFill="1" applyBorder="1" applyAlignment="1" applyProtection="1">
      <alignment horizontal="right" vertical="center"/>
      <protection hidden="1"/>
    </xf>
    <xf numFmtId="37" fontId="7" fillId="4" borderId="23" xfId="0" applyFont="1" applyFill="1" applyBorder="1" applyAlignment="1" applyProtection="1">
      <alignment horizontal="right" vertical="center"/>
      <protection hidden="1"/>
    </xf>
    <xf numFmtId="37" fontId="7" fillId="4" borderId="27" xfId="0" applyFont="1" applyFill="1" applyBorder="1" applyAlignment="1" applyProtection="1">
      <alignment horizontal="right" vertical="center"/>
      <protection hidden="1"/>
    </xf>
    <xf numFmtId="166" fontId="7" fillId="4" borderId="23" xfId="0" applyNumberFormat="1" applyFont="1" applyFill="1" applyBorder="1" applyAlignment="1" applyProtection="1">
      <alignment horizontal="right" vertical="center"/>
      <protection hidden="1"/>
    </xf>
    <xf numFmtId="166" fontId="7" fillId="4" borderId="27" xfId="0" applyNumberFormat="1" applyFont="1" applyFill="1" applyBorder="1" applyAlignment="1" applyProtection="1">
      <alignment horizontal="right" vertical="center"/>
      <protection hidden="1"/>
    </xf>
    <xf numFmtId="37" fontId="7" fillId="2" borderId="26" xfId="0" applyFont="1" applyFill="1" applyBorder="1" applyAlignment="1" applyProtection="1">
      <alignment horizontal="right" vertical="center"/>
      <protection hidden="1"/>
    </xf>
    <xf numFmtId="37" fontId="7" fillId="2" borderId="27" xfId="0" applyFont="1" applyFill="1" applyBorder="1" applyAlignment="1" applyProtection="1">
      <alignment horizontal="right" vertical="center"/>
      <protection hidden="1"/>
    </xf>
    <xf numFmtId="37" fontId="7" fillId="2" borderId="6" xfId="0" applyFont="1" applyFill="1" applyBorder="1" applyAlignment="1" applyProtection="1">
      <alignment horizontal="right" vertical="center"/>
      <protection hidden="1"/>
    </xf>
    <xf numFmtId="37" fontId="7" fillId="2" borderId="14" xfId="0" applyFont="1" applyFill="1" applyBorder="1" applyAlignment="1" applyProtection="1">
      <alignment horizontal="right" vertical="center"/>
      <protection hidden="1"/>
    </xf>
    <xf numFmtId="4" fontId="7" fillId="4" borderId="8" xfId="0" applyNumberFormat="1" applyFont="1" applyFill="1" applyBorder="1" applyAlignment="1" applyProtection="1">
      <alignment horizontal="right" vertical="center"/>
      <protection hidden="1"/>
    </xf>
    <xf numFmtId="166" fontId="7" fillId="4" borderId="10" xfId="0" applyNumberFormat="1" applyFont="1" applyFill="1" applyBorder="1" applyAlignment="1" applyProtection="1">
      <alignment horizontal="right" vertical="center"/>
      <protection hidden="1"/>
    </xf>
    <xf numFmtId="4" fontId="7" fillId="4" borderId="10" xfId="0" applyNumberFormat="1" applyFont="1" applyFill="1" applyBorder="1" applyAlignment="1" applyProtection="1">
      <alignment horizontal="right" vertical="center"/>
      <protection hidden="1"/>
    </xf>
    <xf numFmtId="166" fontId="7" fillId="4" borderId="9" xfId="0" applyNumberFormat="1" applyFont="1" applyFill="1" applyBorder="1" applyAlignment="1" applyProtection="1">
      <alignment horizontal="right" vertical="center"/>
      <protection hidden="1"/>
    </xf>
    <xf numFmtId="37" fontId="7" fillId="0" borderId="8" xfId="0" applyFont="1" applyBorder="1" applyAlignment="1" applyProtection="1">
      <alignment horizontal="left"/>
      <protection hidden="1"/>
    </xf>
    <xf numFmtId="37" fontId="7" fillId="4" borderId="30" xfId="0" applyNumberFormat="1" applyFont="1" applyFill="1" applyBorder="1" applyAlignment="1" applyProtection="1">
      <alignment horizontal="right" vertical="center"/>
      <protection hidden="1"/>
    </xf>
    <xf numFmtId="37" fontId="7" fillId="0" borderId="31" xfId="0" applyFont="1" applyBorder="1" applyAlignment="1" applyProtection="1">
      <alignment horizontal="right" vertical="center"/>
      <protection hidden="1"/>
    </xf>
    <xf numFmtId="37" fontId="7" fillId="0" borderId="0" xfId="0" applyFont="1" applyBorder="1" applyAlignment="1" applyProtection="1">
      <alignment horizontal="right" vertical="center"/>
      <protection hidden="1"/>
    </xf>
    <xf numFmtId="165" fontId="7" fillId="0" borderId="13" xfId="0" applyNumberFormat="1" applyFont="1" applyBorder="1" applyAlignment="1" applyProtection="1">
      <alignment horizontal="right" vertical="center"/>
      <protection locked="0" hidden="1"/>
    </xf>
    <xf numFmtId="165" fontId="7" fillId="0" borderId="0" xfId="0" applyNumberFormat="1" applyFont="1" applyBorder="1" applyAlignment="1" applyProtection="1">
      <alignment horizontal="right" vertical="center"/>
      <protection hidden="1"/>
    </xf>
    <xf numFmtId="37" fontId="7" fillId="0" borderId="13" xfId="0" applyNumberFormat="1" applyFont="1" applyBorder="1" applyAlignment="1" applyProtection="1">
      <alignment horizontal="right" vertical="center"/>
      <protection locked="0" hidden="1"/>
    </xf>
    <xf numFmtId="37" fontId="7" fillId="0" borderId="0" xfId="0" applyNumberFormat="1" applyFont="1" applyBorder="1" applyAlignment="1" applyProtection="1">
      <alignment horizontal="right" vertical="center"/>
      <protection hidden="1"/>
    </xf>
    <xf numFmtId="4" fontId="7" fillId="0" borderId="13" xfId="0" applyNumberFormat="1" applyFont="1" applyBorder="1" applyAlignment="1" applyProtection="1">
      <alignment horizontal="right" vertical="center"/>
      <protection locked="0" hidden="1"/>
    </xf>
    <xf numFmtId="4" fontId="7" fillId="4" borderId="13" xfId="1" applyNumberFormat="1" applyFont="1" applyFill="1" applyBorder="1" applyAlignment="1" applyProtection="1">
      <alignment horizontal="right" vertical="center"/>
      <protection hidden="1"/>
    </xf>
    <xf numFmtId="4" fontId="7" fillId="4" borderId="0" xfId="1" applyNumberFormat="1" applyFont="1" applyFill="1" applyBorder="1" applyAlignment="1" applyProtection="1">
      <alignment horizontal="right" vertical="center"/>
      <protection hidden="1"/>
    </xf>
    <xf numFmtId="167" fontId="7" fillId="4" borderId="10" xfId="0" applyNumberFormat="1" applyFont="1" applyFill="1" applyBorder="1" applyAlignment="1" applyProtection="1">
      <alignment horizontal="right" vertical="center"/>
      <protection hidden="1"/>
    </xf>
    <xf numFmtId="37" fontId="7" fillId="4" borderId="32" xfId="0" applyFont="1" applyFill="1" applyBorder="1" applyAlignment="1" applyProtection="1">
      <alignment horizontal="center"/>
      <protection hidden="1"/>
    </xf>
    <xf numFmtId="37" fontId="7" fillId="4" borderId="6" xfId="0" applyFont="1" applyFill="1" applyBorder="1" applyAlignment="1" applyProtection="1">
      <alignment horizontal="center"/>
      <protection hidden="1"/>
    </xf>
    <xf numFmtId="37" fontId="7" fillId="4" borderId="6" xfId="0" applyFont="1" applyFill="1" applyBorder="1" applyAlignment="1" applyProtection="1">
      <alignment horizontal="fill"/>
      <protection hidden="1"/>
    </xf>
    <xf numFmtId="37" fontId="7" fillId="4" borderId="6" xfId="0" applyFont="1" applyFill="1" applyBorder="1" applyProtection="1">
      <protection hidden="1"/>
    </xf>
    <xf numFmtId="37" fontId="7" fillId="4" borderId="17" xfId="0" applyNumberFormat="1" applyFont="1" applyFill="1" applyBorder="1" applyAlignment="1" applyProtection="1">
      <alignment horizontal="right" vertical="center"/>
      <protection hidden="1"/>
    </xf>
    <xf numFmtId="37" fontId="7" fillId="4" borderId="33" xfId="0" applyFont="1" applyFill="1" applyBorder="1" applyAlignment="1" applyProtection="1">
      <alignment horizontal="right" vertical="center"/>
      <protection hidden="1"/>
    </xf>
    <xf numFmtId="37" fontId="7" fillId="4" borderId="29" xfId="0" applyFont="1" applyFill="1" applyBorder="1" applyAlignment="1" applyProtection="1">
      <alignment horizontal="right" vertical="center"/>
      <protection hidden="1"/>
    </xf>
    <xf numFmtId="37" fontId="7" fillId="4" borderId="34" xfId="0" applyFont="1" applyFill="1" applyBorder="1" applyAlignment="1" applyProtection="1">
      <alignment horizontal="center"/>
      <protection hidden="1"/>
    </xf>
    <xf numFmtId="37" fontId="7" fillId="4" borderId="35" xfId="0" applyFont="1" applyFill="1" applyBorder="1" applyAlignment="1" applyProtection="1">
      <alignment horizontal="center"/>
      <protection hidden="1"/>
    </xf>
    <xf numFmtId="37" fontId="7" fillId="4" borderId="35" xfId="0" applyFont="1" applyFill="1" applyBorder="1" applyAlignment="1" applyProtection="1">
      <alignment horizontal="fill"/>
      <protection hidden="1"/>
    </xf>
    <xf numFmtId="37" fontId="7" fillId="4" borderId="35" xfId="0" applyFont="1" applyFill="1" applyBorder="1" applyProtection="1">
      <protection hidden="1"/>
    </xf>
    <xf numFmtId="37" fontId="7" fillId="0" borderId="4" xfId="0" applyFont="1" applyBorder="1" applyAlignment="1" applyProtection="1">
      <alignment horizontal="center"/>
      <protection hidden="1"/>
    </xf>
    <xf numFmtId="37" fontId="7" fillId="0" borderId="16" xfId="0" applyFont="1" applyBorder="1" applyAlignment="1" applyProtection="1">
      <alignment horizontal="center"/>
      <protection hidden="1"/>
    </xf>
    <xf numFmtId="167" fontId="7" fillId="4" borderId="19" xfId="0" applyNumberFormat="1" applyFont="1" applyFill="1" applyBorder="1" applyAlignment="1" applyProtection="1">
      <alignment horizontal="right" vertical="center"/>
      <protection hidden="1"/>
    </xf>
    <xf numFmtId="169" fontId="7" fillId="4" borderId="19" xfId="1" applyNumberFormat="1" applyFont="1" applyFill="1" applyBorder="1" applyAlignment="1" applyProtection="1">
      <alignment horizontal="right" vertical="center"/>
      <protection hidden="1"/>
    </xf>
    <xf numFmtId="37" fontId="7" fillId="4" borderId="11" xfId="0" applyNumberFormat="1" applyFont="1" applyFill="1" applyBorder="1" applyAlignment="1" applyProtection="1">
      <alignment horizontal="right" vertical="center"/>
      <protection hidden="1"/>
    </xf>
    <xf numFmtId="37" fontId="7" fillId="2" borderId="19" xfId="0" applyFont="1" applyFill="1" applyBorder="1" applyAlignment="1" applyProtection="1">
      <alignment horizontal="right" vertical="center"/>
      <protection hidden="1"/>
    </xf>
    <xf numFmtId="37" fontId="7" fillId="2" borderId="19" xfId="0" applyNumberFormat="1" applyFont="1" applyFill="1" applyBorder="1" applyAlignment="1" applyProtection="1">
      <alignment horizontal="right" vertical="center"/>
      <protection hidden="1"/>
    </xf>
    <xf numFmtId="167" fontId="7" fillId="2" borderId="19" xfId="0" applyNumberFormat="1" applyFont="1" applyFill="1" applyBorder="1" applyAlignment="1" applyProtection="1">
      <alignment horizontal="right" vertical="center"/>
      <protection hidden="1"/>
    </xf>
    <xf numFmtId="37" fontId="7" fillId="2" borderId="21" xfId="0" applyNumberFormat="1" applyFont="1" applyFill="1" applyBorder="1" applyAlignment="1" applyProtection="1">
      <alignment horizontal="right" vertical="center"/>
      <protection hidden="1"/>
    </xf>
    <xf numFmtId="39" fontId="7" fillId="2" borderId="19" xfId="0" applyNumberFormat="1" applyFont="1" applyFill="1" applyBorder="1" applyAlignment="1" applyProtection="1">
      <alignment horizontal="right" vertical="center"/>
      <protection hidden="1"/>
    </xf>
    <xf numFmtId="39" fontId="7" fillId="2" borderId="12" xfId="0" applyNumberFormat="1" applyFont="1" applyFill="1" applyBorder="1" applyAlignment="1" applyProtection="1">
      <alignment horizontal="right" vertical="center"/>
      <protection hidden="1"/>
    </xf>
    <xf numFmtId="37" fontId="9" fillId="0" borderId="36" xfId="0" applyFont="1" applyBorder="1" applyAlignment="1" applyProtection="1">
      <alignment horizontal="left"/>
      <protection hidden="1"/>
    </xf>
    <xf numFmtId="37" fontId="9" fillId="0" borderId="37" xfId="0" applyFont="1" applyBorder="1" applyAlignment="1" applyProtection="1">
      <alignment horizontal="left"/>
      <protection hidden="1"/>
    </xf>
    <xf numFmtId="37" fontId="7" fillId="0" borderId="38" xfId="0" applyFont="1" applyBorder="1" applyAlignment="1" applyProtection="1">
      <alignment horizontal="left"/>
      <protection hidden="1"/>
    </xf>
    <xf numFmtId="37" fontId="9" fillId="0" borderId="39" xfId="0" applyFont="1" applyBorder="1" applyProtection="1">
      <protection hidden="1"/>
    </xf>
    <xf numFmtId="37" fontId="9" fillId="0" borderId="40" xfId="0" applyFont="1" applyBorder="1" applyAlignment="1" applyProtection="1">
      <alignment horizontal="left"/>
      <protection hidden="1"/>
    </xf>
    <xf numFmtId="37" fontId="9" fillId="0" borderId="39" xfId="0" applyFont="1" applyBorder="1" applyAlignment="1" applyProtection="1">
      <alignment horizontal="left"/>
      <protection hidden="1"/>
    </xf>
    <xf numFmtId="37" fontId="7" fillId="0" borderId="32" xfId="0" applyFont="1" applyBorder="1" applyAlignment="1" applyProtection="1">
      <alignment horizontal="left"/>
      <protection hidden="1"/>
    </xf>
    <xf numFmtId="37" fontId="7" fillId="0" borderId="8" xfId="0" applyFont="1" applyBorder="1" applyAlignment="1" applyProtection="1">
      <alignment horizontal="left" vertical="center"/>
      <protection hidden="1"/>
    </xf>
    <xf numFmtId="37" fontId="9" fillId="0" borderId="8" xfId="0" applyFont="1" applyBorder="1" applyAlignment="1" applyProtection="1">
      <alignment horizontal="left"/>
      <protection hidden="1"/>
    </xf>
    <xf numFmtId="37" fontId="7" fillId="0" borderId="6" xfId="0" applyFont="1" applyBorder="1" applyAlignment="1" applyProtection="1">
      <alignment horizontal="right" vertical="center"/>
      <protection hidden="1"/>
    </xf>
    <xf numFmtId="37" fontId="7" fillId="4" borderId="41" xfId="0" applyFont="1" applyFill="1" applyBorder="1" applyAlignment="1" applyProtection="1">
      <alignment horizontal="right" vertical="center"/>
      <protection hidden="1"/>
    </xf>
    <xf numFmtId="37" fontId="7" fillId="0" borderId="25" xfId="0" applyFont="1" applyBorder="1" applyAlignment="1" applyProtection="1">
      <alignment horizontal="right" vertical="center"/>
      <protection hidden="1"/>
    </xf>
    <xf numFmtId="165" fontId="7" fillId="4" borderId="14" xfId="0" applyNumberFormat="1" applyFont="1" applyFill="1" applyBorder="1" applyAlignment="1" applyProtection="1">
      <alignment horizontal="right" vertical="center"/>
      <protection hidden="1"/>
    </xf>
    <xf numFmtId="37" fontId="7" fillId="0" borderId="25" xfId="0" applyNumberFormat="1" applyFont="1" applyBorder="1" applyAlignment="1" applyProtection="1">
      <alignment horizontal="right" vertical="center"/>
      <protection hidden="1"/>
    </xf>
    <xf numFmtId="37" fontId="7" fillId="0" borderId="6" xfId="0" applyNumberFormat="1" applyFont="1" applyBorder="1" applyAlignment="1" applyProtection="1">
      <alignment horizontal="right" vertical="center"/>
      <protection hidden="1"/>
    </xf>
    <xf numFmtId="37" fontId="7" fillId="4" borderId="6" xfId="0" applyFont="1" applyFill="1" applyBorder="1" applyAlignment="1" applyProtection="1">
      <alignment horizontal="right" vertical="center"/>
      <protection hidden="1"/>
    </xf>
    <xf numFmtId="37" fontId="7" fillId="4" borderId="25" xfId="0" applyFont="1" applyFill="1" applyBorder="1" applyAlignment="1" applyProtection="1">
      <alignment horizontal="right" vertical="center"/>
      <protection hidden="1"/>
    </xf>
    <xf numFmtId="4" fontId="7" fillId="4" borderId="15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37" fontId="7" fillId="4" borderId="8" xfId="0" applyFont="1" applyFill="1" applyBorder="1" applyAlignment="1" applyProtection="1">
      <alignment horizontal="right" vertical="center"/>
      <protection hidden="1"/>
    </xf>
    <xf numFmtId="170" fontId="7" fillId="0" borderId="42" xfId="0" applyNumberFormat="1" applyFont="1" applyBorder="1" applyAlignment="1" applyProtection="1">
      <alignment horizontal="right" vertical="center"/>
      <protection locked="0" hidden="1"/>
    </xf>
    <xf numFmtId="170" fontId="7" fillId="4" borderId="44" xfId="0" applyNumberFormat="1" applyFont="1" applyFill="1" applyBorder="1" applyAlignment="1" applyProtection="1">
      <alignment horizontal="right" vertical="center"/>
      <protection hidden="1"/>
    </xf>
    <xf numFmtId="170" fontId="7" fillId="0" borderId="43" xfId="0" applyNumberFormat="1" applyFont="1" applyBorder="1" applyAlignment="1" applyProtection="1">
      <alignment horizontal="right" vertical="center"/>
      <protection locked="0" hidden="1"/>
    </xf>
    <xf numFmtId="170" fontId="7" fillId="4" borderId="6" xfId="0" applyNumberFormat="1" applyFont="1" applyFill="1" applyBorder="1" applyAlignment="1" applyProtection="1">
      <alignment horizontal="right" vertical="center"/>
      <protection hidden="1"/>
    </xf>
    <xf numFmtId="170" fontId="7" fillId="4" borderId="42" xfId="0" applyNumberFormat="1" applyFont="1" applyFill="1" applyBorder="1" applyAlignment="1" applyProtection="1">
      <alignment horizontal="right" vertical="center"/>
      <protection hidden="1"/>
    </xf>
    <xf numFmtId="170" fontId="7" fillId="0" borderId="26" xfId="0" applyNumberFormat="1" applyFont="1" applyBorder="1" applyAlignment="1" applyProtection="1">
      <alignment horizontal="right" vertical="center"/>
      <protection locked="0" hidden="1"/>
    </xf>
    <xf numFmtId="170" fontId="7" fillId="4" borderId="21" xfId="0" applyNumberFormat="1" applyFont="1" applyFill="1" applyBorder="1" applyAlignment="1" applyProtection="1">
      <alignment horizontal="right" vertical="center"/>
      <protection hidden="1"/>
    </xf>
    <xf numFmtId="170" fontId="7" fillId="4" borderId="25" xfId="0" applyNumberFormat="1" applyFont="1" applyFill="1" applyBorder="1" applyAlignment="1" applyProtection="1">
      <alignment horizontal="right" vertical="center"/>
      <protection hidden="1"/>
    </xf>
    <xf numFmtId="170" fontId="7" fillId="4" borderId="45" xfId="0" applyNumberFormat="1" applyFont="1" applyFill="1" applyBorder="1" applyAlignment="1" applyProtection="1">
      <alignment horizontal="right" vertical="center"/>
      <protection hidden="1"/>
    </xf>
    <xf numFmtId="170" fontId="7" fillId="4" borderId="46" xfId="0" applyNumberFormat="1" applyFont="1" applyFill="1" applyBorder="1" applyAlignment="1" applyProtection="1">
      <alignment horizontal="right" vertical="center"/>
      <protection hidden="1"/>
    </xf>
    <xf numFmtId="170" fontId="7" fillId="4" borderId="47" xfId="0" applyNumberFormat="1" applyFont="1" applyFill="1" applyBorder="1" applyAlignment="1" applyProtection="1">
      <alignment horizontal="right" vertical="center"/>
      <protection hidden="1"/>
    </xf>
    <xf numFmtId="170" fontId="7" fillId="4" borderId="0" xfId="0" applyNumberFormat="1" applyFont="1" applyFill="1" applyBorder="1" applyAlignment="1" applyProtection="1">
      <alignment horizontal="right" vertical="center"/>
      <protection hidden="1"/>
    </xf>
    <xf numFmtId="170" fontId="7" fillId="4" borderId="23" xfId="0" applyNumberFormat="1" applyFont="1" applyFill="1" applyBorder="1" applyAlignment="1" applyProtection="1">
      <alignment horizontal="right" vertical="center"/>
      <protection hidden="1"/>
    </xf>
    <xf numFmtId="170" fontId="7" fillId="4" borderId="13" xfId="0" applyNumberFormat="1" applyFont="1" applyFill="1" applyBorder="1" applyAlignment="1" applyProtection="1">
      <alignment horizontal="right" vertical="center"/>
      <protection hidden="1"/>
    </xf>
    <xf numFmtId="0" fontId="4" fillId="0" borderId="0" xfId="2" applyFont="1" applyProtection="1">
      <protection hidden="1"/>
    </xf>
    <xf numFmtId="0" fontId="4" fillId="0" borderId="0" xfId="2" applyFont="1" applyBorder="1" applyProtection="1">
      <protection hidden="1"/>
    </xf>
    <xf numFmtId="0" fontId="6" fillId="0" borderId="0" xfId="2" applyFont="1" applyBorder="1" applyAlignment="1" applyProtection="1">
      <alignment horizontal="center"/>
      <protection hidden="1"/>
    </xf>
    <xf numFmtId="0" fontId="4" fillId="0" borderId="6" xfId="2" applyFont="1" applyBorder="1" applyProtection="1">
      <protection hidden="1"/>
    </xf>
    <xf numFmtId="0" fontId="4" fillId="0" borderId="14" xfId="2" applyFont="1" applyBorder="1" applyProtection="1">
      <protection hidden="1"/>
    </xf>
    <xf numFmtId="0" fontId="6" fillId="0" borderId="0" xfId="2" applyFont="1" applyBorder="1" applyAlignment="1" applyProtection="1">
      <alignment horizontal="left"/>
      <protection hidden="1"/>
    </xf>
    <xf numFmtId="0" fontId="4" fillId="0" borderId="13" xfId="2" applyFont="1" applyBorder="1" applyProtection="1">
      <protection hidden="1"/>
    </xf>
    <xf numFmtId="0" fontId="6" fillId="0" borderId="0" xfId="2" applyFont="1" applyBorder="1" applyProtection="1">
      <protection hidden="1"/>
    </xf>
    <xf numFmtId="0" fontId="4" fillId="0" borderId="8" xfId="2" applyFont="1" applyBorder="1" applyProtection="1">
      <protection hidden="1"/>
    </xf>
    <xf numFmtId="0" fontId="4" fillId="0" borderId="10" xfId="2" applyFont="1" applyBorder="1" applyProtection="1">
      <protection hidden="1"/>
    </xf>
    <xf numFmtId="0" fontId="4" fillId="0" borderId="9" xfId="2" applyFont="1" applyBorder="1" applyProtection="1">
      <protection hidden="1"/>
    </xf>
    <xf numFmtId="0" fontId="4" fillId="0" borderId="0" xfId="2" applyFont="1" applyBorder="1" applyAlignment="1" applyProtection="1">
      <alignment horizontal="left"/>
      <protection hidden="1"/>
    </xf>
    <xf numFmtId="0" fontId="6" fillId="0" borderId="0" xfId="2" applyFont="1" applyBorder="1" applyAlignment="1" applyProtection="1">
      <protection hidden="1"/>
    </xf>
    <xf numFmtId="0" fontId="4" fillId="0" borderId="0" xfId="2" applyFont="1" applyFill="1" applyBorder="1" applyProtection="1">
      <protection hidden="1"/>
    </xf>
    <xf numFmtId="0" fontId="4" fillId="3" borderId="6" xfId="2" applyFont="1" applyFill="1" applyBorder="1" applyProtection="1">
      <protection hidden="1"/>
    </xf>
    <xf numFmtId="0" fontId="4" fillId="3" borderId="0" xfId="2" applyFont="1" applyFill="1" applyBorder="1" applyProtection="1">
      <protection hidden="1"/>
    </xf>
    <xf numFmtId="0" fontId="4" fillId="3" borderId="14" xfId="2" applyFont="1" applyFill="1" applyBorder="1" applyProtection="1">
      <protection hidden="1"/>
    </xf>
    <xf numFmtId="0" fontId="6" fillId="3" borderId="0" xfId="2" applyFont="1" applyFill="1" applyBorder="1" applyAlignment="1" applyProtection="1">
      <alignment horizontal="left"/>
      <protection hidden="1"/>
    </xf>
    <xf numFmtId="0" fontId="6" fillId="3" borderId="0" xfId="2" applyFont="1" applyFill="1" applyBorder="1" applyProtection="1">
      <protection hidden="1"/>
    </xf>
    <xf numFmtId="0" fontId="6" fillId="3" borderId="13" xfId="2" applyFont="1" applyFill="1" applyBorder="1" applyProtection="1">
      <protection hidden="1"/>
    </xf>
    <xf numFmtId="0" fontId="6" fillId="3" borderId="13" xfId="2" applyFont="1" applyFill="1" applyBorder="1" applyAlignment="1" applyProtection="1">
      <alignment horizontal="left"/>
      <protection hidden="1"/>
    </xf>
    <xf numFmtId="0" fontId="6" fillId="0" borderId="0" xfId="2" applyFont="1" applyFill="1" applyBorder="1" applyProtection="1">
      <protection hidden="1"/>
    </xf>
    <xf numFmtId="0" fontId="4" fillId="3" borderId="8" xfId="2" applyFont="1" applyFill="1" applyBorder="1" applyProtection="1">
      <protection hidden="1"/>
    </xf>
    <xf numFmtId="0" fontId="4" fillId="3" borderId="10" xfId="2" applyFont="1" applyFill="1" applyBorder="1" applyProtection="1">
      <protection hidden="1"/>
    </xf>
    <xf numFmtId="0" fontId="4" fillId="3" borderId="9" xfId="2" applyFont="1" applyFill="1" applyBorder="1" applyProtection="1">
      <protection hidden="1"/>
    </xf>
    <xf numFmtId="0" fontId="4" fillId="3" borderId="13" xfId="2" applyFont="1" applyFill="1" applyBorder="1" applyProtection="1">
      <protection hidden="1"/>
    </xf>
    <xf numFmtId="0" fontId="4" fillId="0" borderId="0" xfId="2" applyFont="1" applyFill="1" applyBorder="1" applyAlignment="1" applyProtection="1">
      <alignment horizontal="left"/>
      <protection hidden="1"/>
    </xf>
    <xf numFmtId="0" fontId="4" fillId="3" borderId="0" xfId="2" applyFont="1" applyFill="1" applyBorder="1" applyAlignment="1" applyProtection="1">
      <alignment horizontal="left"/>
      <protection hidden="1"/>
    </xf>
    <xf numFmtId="0" fontId="4" fillId="3" borderId="14" xfId="2" applyFont="1" applyFill="1" applyBorder="1" applyAlignment="1" applyProtection="1">
      <alignment horizontal="left"/>
      <protection hidden="1"/>
    </xf>
    <xf numFmtId="0" fontId="4" fillId="3" borderId="0" xfId="2" applyFont="1" applyFill="1" applyBorder="1" applyAlignment="1" applyProtection="1">
      <alignment horizontal="right"/>
      <protection hidden="1"/>
    </xf>
    <xf numFmtId="0" fontId="4" fillId="3" borderId="14" xfId="2" applyFont="1" applyFill="1" applyBorder="1" applyAlignment="1" applyProtection="1">
      <alignment horizontal="right"/>
      <protection hidden="1"/>
    </xf>
    <xf numFmtId="0" fontId="4" fillId="3" borderId="10" xfId="2" applyFont="1" applyFill="1" applyBorder="1" applyAlignment="1" applyProtection="1">
      <alignment horizontal="left"/>
      <protection hidden="1"/>
    </xf>
    <xf numFmtId="37" fontId="7" fillId="4" borderId="0" xfId="0" applyFont="1" applyFill="1" applyBorder="1" applyAlignment="1" applyProtection="1">
      <alignment horizontal="center" vertical="center"/>
      <protection hidden="1"/>
    </xf>
    <xf numFmtId="170" fontId="7" fillId="4" borderId="6" xfId="0" applyNumberFormat="1" applyFont="1" applyFill="1" applyBorder="1" applyAlignment="1" applyProtection="1">
      <alignment horizontal="center" vertical="center"/>
      <protection hidden="1"/>
    </xf>
    <xf numFmtId="37" fontId="7" fillId="0" borderId="0" xfId="0" applyFont="1" applyBorder="1" applyAlignment="1" applyProtection="1">
      <alignment horizontal="center" vertical="center"/>
      <protection hidden="1"/>
    </xf>
    <xf numFmtId="170" fontId="7" fillId="4" borderId="42" xfId="0" quotePrefix="1" applyNumberFormat="1" applyFont="1" applyFill="1" applyBorder="1" applyAlignment="1" applyProtection="1">
      <alignment horizontal="right" vertical="center"/>
      <protection hidden="1"/>
    </xf>
    <xf numFmtId="37" fontId="7" fillId="4" borderId="17" xfId="0" quotePrefix="1" applyNumberFormat="1" applyFont="1" applyFill="1" applyBorder="1" applyAlignment="1" applyProtection="1">
      <alignment horizontal="right" vertical="center"/>
      <protection hidden="1"/>
    </xf>
    <xf numFmtId="170" fontId="7" fillId="4" borderId="45" xfId="0" quotePrefix="1" applyNumberFormat="1" applyFont="1" applyFill="1" applyBorder="1" applyAlignment="1" applyProtection="1">
      <alignment horizontal="right" vertical="center"/>
      <protection hidden="1"/>
    </xf>
    <xf numFmtId="37" fontId="7" fillId="4" borderId="18" xfId="0" quotePrefix="1" applyNumberFormat="1" applyFont="1" applyFill="1" applyBorder="1" applyAlignment="1" applyProtection="1">
      <alignment horizontal="right" vertical="center"/>
      <protection hidden="1"/>
    </xf>
    <xf numFmtId="37" fontId="7" fillId="5" borderId="0" xfId="0" applyFont="1" applyFill="1" applyBorder="1" applyAlignment="1" applyProtection="1">
      <alignment horizontal="center" vertical="center"/>
      <protection hidden="1"/>
    </xf>
    <xf numFmtId="37" fontId="9" fillId="5" borderId="6" xfId="0" applyFont="1" applyFill="1" applyBorder="1" applyAlignment="1" applyProtection="1">
      <alignment horizontal="left"/>
      <protection hidden="1"/>
    </xf>
    <xf numFmtId="170" fontId="7" fillId="4" borderId="25" xfId="0" quotePrefix="1" applyNumberFormat="1" applyFont="1" applyFill="1" applyBorder="1" applyAlignment="1" applyProtection="1">
      <alignment horizontal="right" vertical="center"/>
      <protection hidden="1"/>
    </xf>
    <xf numFmtId="170" fontId="7" fillId="4" borderId="13" xfId="0" quotePrefix="1" applyNumberFormat="1" applyFont="1" applyFill="1" applyBorder="1" applyAlignment="1" applyProtection="1">
      <alignment horizontal="right" vertical="center"/>
      <protection hidden="1"/>
    </xf>
    <xf numFmtId="49" fontId="5" fillId="3" borderId="51" xfId="2" applyNumberFormat="1" applyFont="1" applyFill="1" applyBorder="1" applyAlignment="1" applyProtection="1">
      <alignment horizontal="left"/>
      <protection hidden="1"/>
    </xf>
    <xf numFmtId="37" fontId="9" fillId="0" borderId="6" xfId="0" applyFont="1" applyBorder="1" applyProtection="1">
      <protection locked="0"/>
    </xf>
    <xf numFmtId="4" fontId="7" fillId="4" borderId="13" xfId="0" quotePrefix="1" applyNumberFormat="1" applyFont="1" applyFill="1" applyBorder="1" applyAlignment="1" applyProtection="1">
      <alignment horizontal="right" vertical="center"/>
      <protection hidden="1"/>
    </xf>
    <xf numFmtId="4" fontId="7" fillId="4" borderId="15" xfId="0" quotePrefix="1" applyNumberFormat="1" applyFont="1" applyFill="1" applyBorder="1" applyAlignment="1" applyProtection="1">
      <alignment horizontal="right" vertical="center"/>
      <protection hidden="1"/>
    </xf>
    <xf numFmtId="37" fontId="7" fillId="0" borderId="16" xfId="0" applyFont="1" applyBorder="1" applyAlignment="1" applyProtection="1">
      <alignment horizontal="left"/>
      <protection hidden="1"/>
    </xf>
    <xf numFmtId="37" fontId="7" fillId="4" borderId="52" xfId="0" applyNumberFormat="1" applyFont="1" applyFill="1" applyBorder="1" applyAlignment="1" applyProtection="1">
      <alignment horizontal="right" vertical="center"/>
      <protection hidden="1"/>
    </xf>
    <xf numFmtId="37" fontId="7" fillId="4" borderId="16" xfId="0" applyFont="1" applyFill="1" applyBorder="1" applyAlignment="1" applyProtection="1">
      <alignment horizontal="right" vertical="center"/>
      <protection hidden="1"/>
    </xf>
    <xf numFmtId="170" fontId="7" fillId="4" borderId="53" xfId="0" applyNumberFormat="1" applyFont="1" applyFill="1" applyBorder="1" applyAlignment="1" applyProtection="1">
      <alignment horizontal="right" vertical="center"/>
      <protection hidden="1"/>
    </xf>
    <xf numFmtId="37" fontId="7" fillId="4" borderId="54" xfId="0" applyNumberFormat="1" applyFont="1" applyFill="1" applyBorder="1" applyAlignment="1" applyProtection="1">
      <alignment horizontal="right" vertical="center"/>
      <protection hidden="1"/>
    </xf>
    <xf numFmtId="170" fontId="7" fillId="4" borderId="55" xfId="0" applyNumberFormat="1" applyFont="1" applyFill="1" applyBorder="1" applyAlignment="1" applyProtection="1">
      <alignment horizontal="right" vertical="center"/>
      <protection hidden="1"/>
    </xf>
    <xf numFmtId="170" fontId="7" fillId="4" borderId="8" xfId="0" applyNumberFormat="1" applyFont="1" applyFill="1" applyBorder="1" applyAlignment="1" applyProtection="1">
      <alignment horizontal="right" vertical="center"/>
      <protection hidden="1"/>
    </xf>
    <xf numFmtId="37" fontId="7" fillId="4" borderId="56" xfId="0" applyNumberFormat="1" applyFont="1" applyFill="1" applyBorder="1" applyAlignment="1" applyProtection="1">
      <alignment horizontal="right" vertical="center"/>
      <protection hidden="1"/>
    </xf>
    <xf numFmtId="170" fontId="7" fillId="4" borderId="57" xfId="0" applyNumberFormat="1" applyFont="1" applyFill="1" applyBorder="1" applyAlignment="1" applyProtection="1">
      <alignment horizontal="right" vertical="center"/>
      <protection hidden="1"/>
    </xf>
    <xf numFmtId="37" fontId="7" fillId="4" borderId="9" xfId="0" applyNumberFormat="1" applyFont="1" applyFill="1" applyBorder="1" applyAlignment="1" applyProtection="1">
      <alignment horizontal="right" vertical="center"/>
      <protection hidden="1"/>
    </xf>
    <xf numFmtId="37" fontId="7" fillId="4" borderId="15" xfId="0" applyNumberFormat="1" applyFont="1" applyFill="1" applyBorder="1" applyAlignment="1" applyProtection="1">
      <alignment horizontal="right" vertical="center"/>
      <protection hidden="1"/>
    </xf>
    <xf numFmtId="170" fontId="7" fillId="4" borderId="58" xfId="0" applyNumberFormat="1" applyFont="1" applyFill="1" applyBorder="1" applyAlignment="1" applyProtection="1">
      <alignment horizontal="right" vertical="center"/>
      <protection hidden="1"/>
    </xf>
    <xf numFmtId="170" fontId="7" fillId="4" borderId="35" xfId="0" applyNumberFormat="1" applyFont="1" applyFill="1" applyBorder="1" applyAlignment="1" applyProtection="1">
      <alignment horizontal="right" vertical="center"/>
      <protection hidden="1"/>
    </xf>
    <xf numFmtId="0" fontId="4" fillId="0" borderId="13" xfId="2" applyFont="1" applyBorder="1" applyAlignment="1" applyProtection="1">
      <protection locked="0" hidden="1"/>
    </xf>
    <xf numFmtId="0" fontId="6" fillId="0" borderId="29" xfId="2" applyFont="1" applyBorder="1" applyAlignment="1" applyProtection="1">
      <alignment horizontal="center"/>
      <protection hidden="1"/>
    </xf>
    <xf numFmtId="0" fontId="6" fillId="0" borderId="0" xfId="2" applyFont="1" applyBorder="1" applyAlignment="1" applyProtection="1">
      <alignment horizontal="left" wrapText="1"/>
      <protection hidden="1"/>
    </xf>
    <xf numFmtId="0" fontId="4" fillId="0" borderId="0" xfId="2" applyFont="1" applyBorder="1" applyAlignment="1" applyProtection="1">
      <protection locked="0" hidden="1"/>
    </xf>
    <xf numFmtId="0" fontId="6" fillId="0" borderId="13" xfId="2" applyFont="1" applyBorder="1" applyAlignment="1" applyProtection="1">
      <alignment horizontal="right"/>
      <protection hidden="1"/>
    </xf>
    <xf numFmtId="0" fontId="6" fillId="0" borderId="13" xfId="2" applyFont="1" applyBorder="1" applyAlignment="1" applyProtection="1">
      <alignment horizontal="left"/>
      <protection hidden="1"/>
    </xf>
    <xf numFmtId="49" fontId="5" fillId="3" borderId="13" xfId="2" applyNumberFormat="1" applyFont="1" applyFill="1" applyBorder="1" applyAlignment="1" applyProtection="1">
      <alignment horizontal="left"/>
      <protection hidden="1"/>
    </xf>
    <xf numFmtId="0" fontId="13" fillId="0" borderId="13" xfId="2" applyFont="1" applyBorder="1" applyAlignment="1" applyProtection="1">
      <protection locked="0" hidden="1"/>
    </xf>
    <xf numFmtId="0" fontId="4" fillId="0" borderId="0" xfId="2" applyFont="1" applyBorder="1" applyAlignment="1" applyProtection="1">
      <alignment horizontal="center"/>
      <protection hidden="1"/>
    </xf>
    <xf numFmtId="37" fontId="0" fillId="0" borderId="41" xfId="0" applyBorder="1" applyAlignment="1">
      <alignment vertical="center"/>
    </xf>
    <xf numFmtId="0" fontId="13" fillId="0" borderId="0" xfId="2" applyFont="1" applyBorder="1" applyAlignment="1" applyProtection="1">
      <protection locked="0" hidden="1"/>
    </xf>
    <xf numFmtId="0" fontId="4" fillId="0" borderId="14" xfId="2" applyFont="1" applyBorder="1" applyAlignment="1" applyProtection="1">
      <alignment horizontal="center"/>
      <protection hidden="1"/>
    </xf>
    <xf numFmtId="0" fontId="6" fillId="0" borderId="32" xfId="2" applyFont="1" applyBorder="1" applyAlignment="1" applyProtection="1">
      <alignment horizontal="left" vertical="center"/>
      <protection hidden="1"/>
    </xf>
    <xf numFmtId="37" fontId="0" fillId="0" borderId="31" xfId="0" applyBorder="1" applyAlignment="1">
      <alignment horizontal="left" vertical="center"/>
    </xf>
    <xf numFmtId="37" fontId="0" fillId="0" borderId="41" xfId="0" applyBorder="1" applyAlignment="1">
      <alignment horizontal="left" vertical="center"/>
    </xf>
    <xf numFmtId="0" fontId="6" fillId="0" borderId="32" xfId="2" applyFont="1" applyBorder="1" applyAlignment="1" applyProtection="1">
      <alignment vertical="center"/>
      <protection hidden="1"/>
    </xf>
    <xf numFmtId="37" fontId="0" fillId="0" borderId="31" xfId="0" applyBorder="1" applyAlignment="1">
      <alignment vertical="center"/>
    </xf>
    <xf numFmtId="0" fontId="6" fillId="3" borderId="14" xfId="2" applyFont="1" applyFill="1" applyBorder="1" applyProtection="1">
      <protection hidden="1"/>
    </xf>
    <xf numFmtId="0" fontId="1" fillId="0" borderId="0" xfId="3"/>
    <xf numFmtId="0" fontId="9" fillId="0" borderId="0" xfId="4" applyFont="1" applyProtection="1">
      <protection hidden="1"/>
    </xf>
    <xf numFmtId="0" fontId="14" fillId="0" borderId="0" xfId="4" applyFont="1" applyProtection="1">
      <protection hidden="1"/>
    </xf>
    <xf numFmtId="0" fontId="16" fillId="0" borderId="0" xfId="4" applyFont="1" applyProtection="1">
      <protection hidden="1"/>
    </xf>
    <xf numFmtId="14" fontId="16" fillId="0" borderId="52" xfId="3" applyNumberFormat="1" applyFont="1" applyBorder="1" applyAlignment="1" applyProtection="1">
      <alignment horizontal="center"/>
      <protection locked="0" hidden="1"/>
    </xf>
    <xf numFmtId="0" fontId="16" fillId="0" borderId="59" xfId="3" applyFont="1" applyBorder="1" applyAlignment="1" applyProtection="1">
      <protection locked="0" hidden="1"/>
    </xf>
    <xf numFmtId="0" fontId="16" fillId="0" borderId="59" xfId="3" applyFont="1" applyBorder="1" applyAlignment="1" applyProtection="1">
      <alignment horizontal="center"/>
      <protection locked="0" hidden="1"/>
    </xf>
    <xf numFmtId="171" fontId="16" fillId="0" borderId="59" xfId="3" applyNumberFormat="1" applyFont="1" applyBorder="1" applyAlignment="1" applyProtection="1">
      <alignment horizontal="center"/>
      <protection locked="0" hidden="1"/>
    </xf>
    <xf numFmtId="172" fontId="16" fillId="0" borderId="59" xfId="3" applyNumberFormat="1" applyFont="1" applyBorder="1" applyAlignment="1" applyProtection="1">
      <alignment horizontal="center"/>
      <protection locked="0" hidden="1"/>
    </xf>
    <xf numFmtId="173" fontId="16" fillId="0" borderId="59" xfId="3" applyNumberFormat="1" applyFont="1" applyBorder="1" applyAlignment="1" applyProtection="1">
      <alignment horizontal="center"/>
      <protection locked="0" hidden="1"/>
    </xf>
    <xf numFmtId="0" fontId="16" fillId="0" borderId="57" xfId="4" applyFont="1" applyBorder="1" applyAlignment="1" applyProtection="1">
      <protection locked="0" hidden="1"/>
    </xf>
    <xf numFmtId="0" fontId="16" fillId="0" borderId="60" xfId="4" applyFont="1" applyBorder="1" applyAlignment="1" applyProtection="1">
      <protection locked="0" hidden="1"/>
    </xf>
    <xf numFmtId="174" fontId="16" fillId="0" borderId="61" xfId="4" applyNumberFormat="1" applyFont="1" applyBorder="1" applyAlignment="1" applyProtection="1">
      <protection locked="0" hidden="1"/>
    </xf>
    <xf numFmtId="14" fontId="16" fillId="0" borderId="18" xfId="4" applyNumberFormat="1" applyFont="1" applyBorder="1" applyAlignment="1" applyProtection="1">
      <alignment horizontal="center"/>
      <protection locked="0" hidden="1"/>
    </xf>
    <xf numFmtId="0" fontId="16" fillId="0" borderId="62" xfId="4" applyFont="1" applyBorder="1" applyAlignment="1" applyProtection="1">
      <protection locked="0" hidden="1"/>
    </xf>
    <xf numFmtId="0" fontId="16" fillId="0" borderId="62" xfId="4" applyFont="1" applyBorder="1" applyAlignment="1" applyProtection="1">
      <alignment horizontal="center"/>
      <protection locked="0" hidden="1"/>
    </xf>
    <xf numFmtId="171" fontId="16" fillId="0" borderId="62" xfId="4" applyNumberFormat="1" applyFont="1" applyBorder="1" applyAlignment="1" applyProtection="1">
      <alignment horizontal="center"/>
      <protection locked="0" hidden="1"/>
    </xf>
    <xf numFmtId="172" fontId="16" fillId="0" borderId="62" xfId="4" applyNumberFormat="1" applyFont="1" applyBorder="1" applyAlignment="1" applyProtection="1">
      <alignment horizontal="center"/>
      <protection locked="0" hidden="1"/>
    </xf>
    <xf numFmtId="173" fontId="16" fillId="0" borderId="62" xfId="4" applyNumberFormat="1" applyFont="1" applyBorder="1" applyAlignment="1" applyProtection="1">
      <alignment horizontal="center"/>
      <protection locked="0" hidden="1"/>
    </xf>
    <xf numFmtId="0" fontId="16" fillId="0" borderId="47" xfId="4" applyFont="1" applyBorder="1" applyAlignment="1" applyProtection="1">
      <protection locked="0" hidden="1"/>
    </xf>
    <xf numFmtId="0" fontId="16" fillId="0" borderId="63" xfId="4" applyFont="1" applyBorder="1" applyAlignment="1" applyProtection="1">
      <protection locked="0" hidden="1"/>
    </xf>
    <xf numFmtId="174" fontId="16" fillId="0" borderId="44" xfId="4" applyNumberFormat="1" applyFont="1" applyBorder="1" applyAlignment="1" applyProtection="1">
      <protection locked="0" hidden="1"/>
    </xf>
    <xf numFmtId="14" fontId="16" fillId="0" borderId="18" xfId="3" applyNumberFormat="1" applyFont="1" applyBorder="1" applyAlignment="1" applyProtection="1">
      <alignment horizontal="center"/>
      <protection locked="0" hidden="1"/>
    </xf>
    <xf numFmtId="0" fontId="16" fillId="0" borderId="62" xfId="3" applyFont="1" applyBorder="1" applyAlignment="1" applyProtection="1">
      <protection locked="0" hidden="1"/>
    </xf>
    <xf numFmtId="0" fontId="16" fillId="0" borderId="62" xfId="3" applyFont="1" applyBorder="1" applyAlignment="1" applyProtection="1">
      <alignment horizontal="center"/>
      <protection locked="0" hidden="1"/>
    </xf>
    <xf numFmtId="171" fontId="16" fillId="0" borderId="62" xfId="3" applyNumberFormat="1" applyFont="1" applyBorder="1" applyAlignment="1" applyProtection="1">
      <alignment horizontal="center"/>
      <protection locked="0" hidden="1"/>
    </xf>
    <xf numFmtId="172" fontId="16" fillId="0" borderId="62" xfId="3" applyNumberFormat="1" applyFont="1" applyBorder="1" applyAlignment="1" applyProtection="1">
      <alignment horizontal="center"/>
      <protection locked="0" hidden="1"/>
    </xf>
    <xf numFmtId="173" fontId="16" fillId="0" borderId="62" xfId="3" applyNumberFormat="1" applyFont="1" applyBorder="1" applyAlignment="1" applyProtection="1">
      <alignment horizontal="center"/>
      <protection locked="0" hidden="1"/>
    </xf>
    <xf numFmtId="14" fontId="16" fillId="0" borderId="22" xfId="4" applyNumberFormat="1" applyFont="1" applyBorder="1" applyAlignment="1" applyProtection="1">
      <alignment horizontal="center"/>
      <protection locked="0" hidden="1"/>
    </xf>
    <xf numFmtId="0" fontId="16" fillId="0" borderId="63" xfId="4" applyFont="1" applyBorder="1" applyAlignment="1" applyProtection="1">
      <alignment horizontal="center"/>
      <protection locked="0" hidden="1"/>
    </xf>
    <xf numFmtId="171" fontId="16" fillId="0" borderId="63" xfId="4" applyNumberFormat="1" applyFont="1" applyBorder="1" applyAlignment="1" applyProtection="1">
      <alignment horizontal="center"/>
      <protection locked="0" hidden="1"/>
    </xf>
    <xf numFmtId="172" fontId="16" fillId="0" borderId="63" xfId="4" applyNumberFormat="1" applyFont="1" applyBorder="1" applyAlignment="1" applyProtection="1">
      <alignment horizontal="center"/>
      <protection locked="0" hidden="1"/>
    </xf>
    <xf numFmtId="173" fontId="16" fillId="0" borderId="63" xfId="4" applyNumberFormat="1" applyFont="1" applyBorder="1" applyAlignment="1" applyProtection="1">
      <alignment horizontal="center"/>
      <protection locked="0" hidden="1"/>
    </xf>
    <xf numFmtId="0" fontId="16" fillId="0" borderId="64" xfId="4" applyFont="1" applyBorder="1" applyAlignment="1" applyProtection="1">
      <protection locked="0" hidden="1"/>
    </xf>
    <xf numFmtId="174" fontId="16" fillId="0" borderId="65" xfId="4" applyNumberFormat="1" applyFont="1" applyBorder="1" applyAlignment="1" applyProtection="1">
      <protection locked="0" hidden="1"/>
    </xf>
    <xf numFmtId="0" fontId="8" fillId="0" borderId="0" xfId="4" applyFont="1" applyProtection="1">
      <protection hidden="1"/>
    </xf>
    <xf numFmtId="0" fontId="8" fillId="0" borderId="66" xfId="4" applyFont="1" applyBorder="1" applyAlignment="1" applyProtection="1">
      <alignment horizontal="center" wrapText="1"/>
      <protection hidden="1"/>
    </xf>
    <xf numFmtId="0" fontId="8" fillId="0" borderId="67" xfId="4" applyFont="1" applyBorder="1" applyAlignment="1" applyProtection="1">
      <alignment horizontal="center" wrapText="1"/>
      <protection hidden="1"/>
    </xf>
    <xf numFmtId="0" fontId="8" fillId="0" borderId="67" xfId="4" applyFont="1" applyBorder="1" applyAlignment="1" applyProtection="1">
      <alignment horizontal="center"/>
      <protection hidden="1"/>
    </xf>
    <xf numFmtId="0" fontId="9" fillId="0" borderId="69" xfId="4" applyFont="1" applyBorder="1" applyAlignment="1" applyProtection="1">
      <alignment horizontal="centerContinuous"/>
      <protection hidden="1"/>
    </xf>
    <xf numFmtId="0" fontId="8" fillId="0" borderId="70" xfId="4" applyFont="1" applyBorder="1" applyAlignment="1" applyProtection="1">
      <alignment horizontal="centerContinuous" vertical="center"/>
      <protection hidden="1"/>
    </xf>
    <xf numFmtId="0" fontId="9" fillId="0" borderId="71" xfId="4" applyFont="1" applyBorder="1" applyAlignment="1" applyProtection="1">
      <alignment horizontal="centerContinuous" vertical="center"/>
      <protection hidden="1"/>
    </xf>
    <xf numFmtId="0" fontId="9" fillId="0" borderId="72" xfId="4" applyFont="1" applyBorder="1" applyProtection="1">
      <protection hidden="1"/>
    </xf>
    <xf numFmtId="0" fontId="9" fillId="0" borderId="73" xfId="4" applyFont="1" applyBorder="1" applyProtection="1">
      <protection hidden="1"/>
    </xf>
    <xf numFmtId="0" fontId="8" fillId="0" borderId="73" xfId="4" applyFont="1" applyBorder="1" applyAlignment="1" applyProtection="1">
      <alignment horizontal="center"/>
      <protection hidden="1"/>
    </xf>
    <xf numFmtId="0" fontId="9" fillId="0" borderId="74" xfId="4" applyFont="1" applyBorder="1" applyAlignment="1" applyProtection="1">
      <alignment horizontal="centerContinuous"/>
      <protection hidden="1"/>
    </xf>
    <xf numFmtId="0" fontId="8" fillId="0" borderId="0" xfId="3" applyFont="1" applyAlignment="1" applyProtection="1">
      <alignment horizontal="center"/>
      <protection hidden="1"/>
    </xf>
    <xf numFmtId="0" fontId="7" fillId="0" borderId="0" xfId="4" applyFont="1" applyAlignment="1" applyProtection="1">
      <alignment horizontal="center"/>
      <protection hidden="1"/>
    </xf>
    <xf numFmtId="0" fontId="9" fillId="0" borderId="69" xfId="4" applyFont="1" applyBorder="1" applyAlignment="1" applyProtection="1">
      <alignment horizontal="centerContinuous" vertical="center"/>
      <protection hidden="1"/>
    </xf>
    <xf numFmtId="0" fontId="16" fillId="0" borderId="71" xfId="4" applyFont="1" applyBorder="1" applyAlignment="1" applyProtection="1">
      <alignment horizontal="centerContinuous" vertical="center"/>
      <protection hidden="1"/>
    </xf>
    <xf numFmtId="0" fontId="16" fillId="0" borderId="71" xfId="4" applyFont="1" applyBorder="1" applyAlignment="1" applyProtection="1">
      <alignment horizontal="centerContinuous" vertical="center" wrapText="1"/>
      <protection hidden="1"/>
    </xf>
    <xf numFmtId="170" fontId="7" fillId="4" borderId="26" xfId="0" applyNumberFormat="1" applyFont="1" applyFill="1" applyBorder="1" applyAlignment="1" applyProtection="1">
      <alignment horizontal="right" vertical="center"/>
      <protection hidden="1"/>
    </xf>
    <xf numFmtId="37" fontId="7" fillId="0" borderId="18" xfId="0" applyNumberFormat="1" applyFont="1" applyBorder="1" applyAlignment="1" applyProtection="1">
      <alignment horizontal="right" vertical="center"/>
      <protection locked="0" hidden="1"/>
    </xf>
    <xf numFmtId="170" fontId="7" fillId="0" borderId="28" xfId="0" applyNumberFormat="1" applyFont="1" applyBorder="1" applyAlignment="1" applyProtection="1">
      <alignment horizontal="right" vertical="center"/>
      <protection locked="0" hidden="1"/>
    </xf>
    <xf numFmtId="170" fontId="7" fillId="4" borderId="43" xfId="0" applyNumberFormat="1" applyFont="1" applyFill="1" applyBorder="1" applyAlignment="1" applyProtection="1">
      <alignment horizontal="right" vertical="center"/>
      <protection hidden="1"/>
    </xf>
    <xf numFmtId="37" fontId="0" fillId="0" borderId="6" xfId="0" applyBorder="1" applyProtection="1">
      <protection hidden="1"/>
    </xf>
    <xf numFmtId="0" fontId="6" fillId="3" borderId="6" xfId="2" applyFont="1" applyFill="1" applyBorder="1" applyAlignment="1" applyProtection="1">
      <alignment horizontal="center"/>
      <protection hidden="1"/>
    </xf>
    <xf numFmtId="0" fontId="6" fillId="3" borderId="0" xfId="2" applyFont="1" applyFill="1" applyBorder="1" applyAlignment="1" applyProtection="1">
      <alignment horizontal="center"/>
      <protection hidden="1"/>
    </xf>
    <xf numFmtId="0" fontId="6" fillId="3" borderId="14" xfId="2" applyFont="1" applyFill="1" applyBorder="1" applyAlignment="1" applyProtection="1">
      <alignment horizontal="center"/>
      <protection hidden="1"/>
    </xf>
    <xf numFmtId="0" fontId="6" fillId="0" borderId="0" xfId="2" applyFont="1" applyBorder="1" applyAlignment="1" applyProtection="1">
      <alignment horizontal="center" wrapText="1"/>
      <protection hidden="1"/>
    </xf>
    <xf numFmtId="0" fontId="5" fillId="0" borderId="0" xfId="2" applyFont="1" applyAlignment="1" applyProtection="1">
      <alignment horizontal="center"/>
      <protection hidden="1"/>
    </xf>
    <xf numFmtId="0" fontId="6" fillId="3" borderId="32" xfId="2" applyFont="1" applyFill="1" applyBorder="1" applyAlignment="1" applyProtection="1">
      <alignment horizontal="center"/>
      <protection hidden="1"/>
    </xf>
    <xf numFmtId="0" fontId="6" fillId="3" borderId="31" xfId="2" applyFont="1" applyFill="1" applyBorder="1" applyAlignment="1" applyProtection="1">
      <alignment horizontal="center"/>
      <protection hidden="1"/>
    </xf>
    <xf numFmtId="0" fontId="6" fillId="3" borderId="41" xfId="2" applyFont="1" applyFill="1" applyBorder="1" applyAlignment="1" applyProtection="1">
      <alignment horizontal="center"/>
      <protection hidden="1"/>
    </xf>
    <xf numFmtId="0" fontId="6" fillId="0" borderId="13" xfId="2" applyFont="1" applyBorder="1" applyAlignment="1" applyProtection="1">
      <alignment horizontal="center"/>
      <protection locked="0" hidden="1"/>
    </xf>
    <xf numFmtId="170" fontId="7" fillId="4" borderId="58" xfId="0" applyNumberFormat="1" applyFont="1" applyFill="1" applyBorder="1" applyAlignment="1" applyProtection="1">
      <alignment horizontal="center" vertical="center"/>
      <protection hidden="1"/>
    </xf>
    <xf numFmtId="170" fontId="7" fillId="4" borderId="6" xfId="0" applyNumberFormat="1" applyFont="1" applyFill="1" applyBorder="1" applyAlignment="1" applyProtection="1">
      <alignment horizontal="center" vertical="center"/>
      <protection hidden="1"/>
    </xf>
    <xf numFmtId="170" fontId="7" fillId="4" borderId="43" xfId="0" applyNumberFormat="1" applyFont="1" applyFill="1" applyBorder="1" applyAlignment="1" applyProtection="1">
      <alignment horizontal="center" vertical="center"/>
      <protection hidden="1"/>
    </xf>
    <xf numFmtId="170" fontId="7" fillId="4" borderId="44" xfId="0" applyNumberFormat="1" applyFont="1" applyFill="1" applyBorder="1" applyAlignment="1" applyProtection="1">
      <alignment horizontal="center" vertical="center"/>
      <protection hidden="1"/>
    </xf>
    <xf numFmtId="37" fontId="12" fillId="0" borderId="0" xfId="0" applyFont="1" applyAlignment="1" applyProtection="1">
      <alignment horizontal="center" vertical="center"/>
      <protection hidden="1"/>
    </xf>
    <xf numFmtId="37" fontId="0" fillId="0" borderId="0" xfId="0" applyAlignment="1">
      <alignment horizontal="center" vertical="center"/>
    </xf>
    <xf numFmtId="37" fontId="7" fillId="0" borderId="14" xfId="0" applyFont="1" applyBorder="1" applyAlignment="1" applyProtection="1">
      <alignment horizontal="center" vertical="center" wrapText="1"/>
      <protection hidden="1"/>
    </xf>
    <xf numFmtId="37" fontId="7" fillId="4" borderId="13" xfId="0" applyNumberFormat="1" applyFont="1" applyFill="1" applyBorder="1" applyAlignment="1" applyProtection="1">
      <alignment horizontal="right" vertical="center"/>
      <protection hidden="1"/>
    </xf>
    <xf numFmtId="37" fontId="7" fillId="4" borderId="15" xfId="0" applyNumberFormat="1" applyFont="1" applyFill="1" applyBorder="1" applyAlignment="1" applyProtection="1">
      <alignment horizontal="right" vertical="center"/>
      <protection hidden="1"/>
    </xf>
    <xf numFmtId="37" fontId="7" fillId="0" borderId="48" xfId="0" applyFont="1" applyBorder="1" applyAlignment="1" applyProtection="1">
      <alignment horizontal="center" wrapText="1"/>
      <protection locked="0" hidden="1"/>
    </xf>
    <xf numFmtId="37" fontId="7" fillId="0" borderId="49" xfId="0" applyFont="1" applyBorder="1" applyAlignment="1" applyProtection="1">
      <alignment horizontal="center" wrapText="1"/>
      <protection locked="0" hidden="1"/>
    </xf>
    <xf numFmtId="37" fontId="10" fillId="0" borderId="49" xfId="0" applyFont="1" applyBorder="1" applyAlignment="1" applyProtection="1">
      <alignment horizontal="center" wrapText="1"/>
      <protection locked="0"/>
    </xf>
    <xf numFmtId="37" fontId="10" fillId="0" borderId="50" xfId="0" applyFont="1" applyBorder="1" applyAlignment="1" applyProtection="1">
      <alignment horizontal="center" wrapText="1"/>
      <protection locked="0"/>
    </xf>
    <xf numFmtId="37" fontId="7" fillId="0" borderId="32" xfId="0" applyFont="1" applyBorder="1" applyAlignment="1" applyProtection="1">
      <alignment horizontal="center"/>
      <protection hidden="1"/>
    </xf>
    <xf numFmtId="37" fontId="7" fillId="0" borderId="31" xfId="0" applyFont="1" applyBorder="1" applyAlignment="1" applyProtection="1">
      <alignment horizontal="center"/>
      <protection hidden="1"/>
    </xf>
    <xf numFmtId="37" fontId="7" fillId="0" borderId="41" xfId="0" applyFont="1" applyBorder="1" applyAlignment="1" applyProtection="1">
      <alignment horizontal="center"/>
      <protection hidden="1"/>
    </xf>
    <xf numFmtId="0" fontId="10" fillId="0" borderId="31" xfId="4" applyFont="1" applyBorder="1" applyAlignment="1" applyProtection="1">
      <alignment vertical="top" wrapText="1"/>
      <protection hidden="1"/>
    </xf>
    <xf numFmtId="0" fontId="15" fillId="0" borderId="31" xfId="3" applyFont="1" applyBorder="1" applyAlignment="1" applyProtection="1">
      <alignment vertical="top" wrapText="1"/>
      <protection hidden="1"/>
    </xf>
    <xf numFmtId="0" fontId="7" fillId="0" borderId="0" xfId="4" applyFont="1" applyAlignment="1" applyProtection="1">
      <alignment horizontal="center"/>
      <protection hidden="1"/>
    </xf>
    <xf numFmtId="0" fontId="8" fillId="0" borderId="0" xfId="3" applyFont="1" applyAlignment="1" applyProtection="1">
      <alignment horizontal="center"/>
      <protection hidden="1"/>
    </xf>
    <xf numFmtId="0" fontId="7" fillId="0" borderId="0" xfId="3" applyFont="1" applyAlignment="1" applyProtection="1">
      <alignment horizontal="center"/>
      <protection hidden="1"/>
    </xf>
    <xf numFmtId="0" fontId="1" fillId="0" borderId="0" xfId="3" applyAlignment="1">
      <alignment horizontal="center"/>
    </xf>
    <xf numFmtId="0" fontId="8" fillId="0" borderId="75" xfId="4" applyFont="1" applyBorder="1" applyAlignment="1" applyProtection="1">
      <alignment horizontal="center" wrapText="1"/>
      <protection hidden="1"/>
    </xf>
    <xf numFmtId="0" fontId="8" fillId="0" borderId="68" xfId="4" applyFont="1" applyBorder="1" applyAlignment="1" applyProtection="1">
      <alignment horizontal="center" wrapText="1"/>
      <protection hidden="1"/>
    </xf>
    <xf numFmtId="0" fontId="10" fillId="0" borderId="31" xfId="4" applyFont="1" applyBorder="1" applyAlignment="1" applyProtection="1">
      <alignment vertical="center" wrapText="1"/>
      <protection hidden="1"/>
    </xf>
    <xf numFmtId="0" fontId="15" fillId="0" borderId="31" xfId="3" applyFont="1" applyBorder="1" applyAlignment="1" applyProtection="1">
      <alignment vertical="center" wrapText="1"/>
      <protection hidden="1"/>
    </xf>
    <xf numFmtId="0" fontId="8" fillId="0" borderId="73" xfId="4" applyFont="1" applyBorder="1" applyAlignment="1" applyProtection="1">
      <alignment horizontal="center" wrapText="1"/>
      <protection hidden="1"/>
    </xf>
    <xf numFmtId="0" fontId="8" fillId="0" borderId="67" xfId="4" applyFont="1" applyBorder="1" applyAlignment="1" applyProtection="1">
      <alignment horizontal="center" wrapText="1"/>
      <protection hidden="1"/>
    </xf>
    <xf numFmtId="0" fontId="8" fillId="0" borderId="73" xfId="4" applyFont="1" applyBorder="1" applyAlignment="1" applyProtection="1">
      <alignment horizontal="center"/>
      <protection hidden="1"/>
    </xf>
    <xf numFmtId="0" fontId="8" fillId="0" borderId="67" xfId="4" applyFont="1" applyBorder="1" applyAlignment="1" applyProtection="1">
      <alignment horizontal="center"/>
      <protection hidden="1"/>
    </xf>
  </cellXfs>
  <cellStyles count="5">
    <cellStyle name="Comma" xfId="1" builtinId="3"/>
    <cellStyle name="Normal" xfId="0" builtinId="0"/>
    <cellStyle name="Normal 2" xfId="2"/>
    <cellStyle name="Normal 3" xfId="3"/>
    <cellStyle name="Normal_F" xf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49"/>
  <sheetViews>
    <sheetView showGridLines="0" zoomScale="75" zoomScaleNormal="75" zoomScaleSheetLayoutView="75" workbookViewId="0">
      <selection activeCell="E9" sqref="E9"/>
    </sheetView>
  </sheetViews>
  <sheetFormatPr defaultColWidth="9.875" defaultRowHeight="15" x14ac:dyDescent="0.2"/>
  <cols>
    <col min="1" max="1" width="5.25" style="156" customWidth="1"/>
    <col min="2" max="2" width="24" style="156" customWidth="1"/>
    <col min="3" max="3" width="3.125" style="156" customWidth="1"/>
    <col min="4" max="4" width="10.625" style="156" customWidth="1"/>
    <col min="5" max="5" width="11.625" style="156" customWidth="1"/>
    <col min="6" max="6" width="15.25" style="156" customWidth="1"/>
    <col min="7" max="7" width="8.75" style="156" customWidth="1"/>
    <col min="8" max="8" width="13" style="156" customWidth="1"/>
    <col min="9" max="9" width="20.125" style="156" customWidth="1"/>
    <col min="10" max="10" width="9.875" style="156" customWidth="1"/>
    <col min="11" max="11" width="1.5" style="156" customWidth="1"/>
    <col min="12" max="16384" width="9.875" style="156"/>
  </cols>
  <sheetData>
    <row r="1" spans="1:14" ht="5.0999999999999996" customHeight="1" x14ac:dyDescent="0.2">
      <c r="K1" s="157"/>
      <c r="L1" s="157"/>
      <c r="M1" s="157"/>
      <c r="N1" s="157"/>
    </row>
    <row r="2" spans="1:14" ht="18" customHeight="1" x14ac:dyDescent="0.25">
      <c r="A2" s="294" t="s">
        <v>78</v>
      </c>
      <c r="B2" s="294"/>
      <c r="C2" s="294"/>
      <c r="D2" s="294"/>
      <c r="E2" s="294"/>
      <c r="F2" s="294"/>
      <c r="G2" s="294"/>
      <c r="H2" s="294"/>
      <c r="I2" s="294"/>
      <c r="J2" s="294"/>
      <c r="K2" s="158"/>
      <c r="L2" s="158"/>
      <c r="M2" s="158"/>
      <c r="N2" s="158"/>
    </row>
    <row r="3" spans="1:14" ht="18" customHeight="1" x14ac:dyDescent="0.25">
      <c r="A3" s="294" t="s">
        <v>121</v>
      </c>
      <c r="B3" s="294"/>
      <c r="C3" s="294"/>
      <c r="D3" s="294"/>
      <c r="E3" s="294"/>
      <c r="F3" s="294"/>
      <c r="G3" s="294"/>
      <c r="H3" s="294"/>
      <c r="I3" s="294"/>
      <c r="J3" s="294"/>
      <c r="K3" s="158"/>
      <c r="L3" s="158"/>
      <c r="M3" s="158"/>
      <c r="N3" s="158"/>
    </row>
    <row r="4" spans="1:14" ht="18" customHeight="1" x14ac:dyDescent="0.25">
      <c r="A4" s="294" t="s">
        <v>170</v>
      </c>
      <c r="B4" s="294"/>
      <c r="C4" s="294"/>
      <c r="D4" s="294"/>
      <c r="E4" s="294"/>
      <c r="F4" s="294"/>
      <c r="G4" s="294"/>
      <c r="H4" s="294"/>
      <c r="I4" s="294"/>
      <c r="J4" s="294"/>
      <c r="K4" s="158"/>
      <c r="L4" s="158"/>
      <c r="M4" s="158"/>
      <c r="N4" s="158"/>
    </row>
    <row r="5" spans="1:14" ht="18" customHeight="1" x14ac:dyDescent="0.25">
      <c r="A5" s="294" t="s">
        <v>176</v>
      </c>
      <c r="B5" s="294"/>
      <c r="C5" s="294"/>
      <c r="D5" s="294"/>
      <c r="E5" s="294"/>
      <c r="F5" s="294"/>
      <c r="G5" s="294"/>
      <c r="H5" s="294"/>
      <c r="I5" s="294"/>
      <c r="J5" s="294"/>
      <c r="K5" s="158"/>
      <c r="L5" s="158"/>
      <c r="M5" s="158"/>
      <c r="N5" s="158"/>
    </row>
    <row r="6" spans="1:14" ht="6.95" customHeight="1" thickBot="1" x14ac:dyDescent="0.25">
      <c r="K6" s="157"/>
      <c r="L6" s="157"/>
      <c r="M6" s="157"/>
      <c r="N6" s="157"/>
    </row>
    <row r="7" spans="1:14" ht="21.95" customHeight="1" x14ac:dyDescent="0.2">
      <c r="A7" s="231" t="s">
        <v>132</v>
      </c>
      <c r="B7" s="232"/>
      <c r="C7" s="232"/>
      <c r="D7" s="232"/>
      <c r="E7" s="232"/>
      <c r="F7" s="232"/>
      <c r="G7" s="232"/>
      <c r="H7" s="232"/>
      <c r="I7" s="232"/>
      <c r="J7" s="225"/>
      <c r="K7" s="157"/>
      <c r="L7" s="157"/>
      <c r="M7" s="157"/>
      <c r="N7" s="157"/>
    </row>
    <row r="8" spans="1:14" ht="12" customHeight="1" x14ac:dyDescent="0.2">
      <c r="A8" s="159"/>
      <c r="B8" s="157"/>
      <c r="C8" s="157"/>
      <c r="D8" s="157"/>
      <c r="E8" s="157"/>
      <c r="F8" s="157"/>
      <c r="G8" s="157"/>
      <c r="H8" s="157"/>
      <c r="I8" s="157"/>
      <c r="J8" s="160"/>
      <c r="K8" s="157"/>
      <c r="L8" s="157"/>
      <c r="M8" s="157"/>
      <c r="N8" s="157"/>
    </row>
    <row r="9" spans="1:14" ht="21.95" customHeight="1" x14ac:dyDescent="0.25">
      <c r="A9" s="159"/>
      <c r="B9" s="161" t="s">
        <v>82</v>
      </c>
      <c r="C9" s="161"/>
      <c r="D9" s="162"/>
      <c r="E9" s="216"/>
      <c r="F9" s="216"/>
      <c r="G9" s="216"/>
      <c r="H9" s="216"/>
      <c r="I9" s="216"/>
      <c r="J9" s="160"/>
      <c r="K9" s="157"/>
      <c r="L9" s="157"/>
      <c r="M9" s="157"/>
      <c r="N9" s="157"/>
    </row>
    <row r="10" spans="1:14" ht="12" customHeight="1" x14ac:dyDescent="0.2">
      <c r="A10" s="159"/>
      <c r="B10" s="157"/>
      <c r="C10" s="157"/>
      <c r="D10" s="157"/>
      <c r="E10" s="157"/>
      <c r="F10" s="157"/>
      <c r="G10" s="157"/>
      <c r="H10" s="157"/>
      <c r="I10" s="157"/>
      <c r="J10" s="160"/>
      <c r="K10" s="157"/>
      <c r="L10" s="157"/>
      <c r="M10" s="157"/>
      <c r="N10" s="157"/>
    </row>
    <row r="11" spans="1:14" ht="21.95" customHeight="1" x14ac:dyDescent="0.25">
      <c r="A11" s="159"/>
      <c r="B11" s="161" t="s">
        <v>79</v>
      </c>
      <c r="C11" s="161"/>
      <c r="D11" s="216"/>
      <c r="E11" s="216"/>
      <c r="F11" s="216"/>
      <c r="G11" s="216"/>
      <c r="H11" s="216"/>
      <c r="I11" s="216"/>
      <c r="J11" s="160"/>
      <c r="K11" s="157"/>
      <c r="L11" s="157"/>
      <c r="M11" s="157"/>
      <c r="N11" s="224"/>
    </row>
    <row r="12" spans="1:14" ht="21.95" customHeight="1" x14ac:dyDescent="0.2">
      <c r="A12" s="159"/>
      <c r="B12" s="157"/>
      <c r="C12" s="157"/>
      <c r="D12" s="216"/>
      <c r="E12" s="216"/>
      <c r="F12" s="216"/>
      <c r="G12" s="216"/>
      <c r="H12" s="216"/>
      <c r="I12" s="216"/>
      <c r="J12" s="160"/>
      <c r="K12" s="157"/>
      <c r="L12" s="157"/>
      <c r="M12" s="157"/>
      <c r="N12" s="157"/>
    </row>
    <row r="13" spans="1:14" ht="21.95" customHeight="1" x14ac:dyDescent="0.2">
      <c r="A13" s="159"/>
      <c r="B13" s="157"/>
      <c r="C13" s="157"/>
      <c r="D13" s="216"/>
      <c r="E13" s="216"/>
      <c r="F13" s="216"/>
      <c r="G13" s="216"/>
      <c r="H13" s="216"/>
      <c r="I13" s="216"/>
      <c r="J13" s="160"/>
      <c r="K13" s="157"/>
      <c r="L13" s="157"/>
      <c r="M13" s="157"/>
      <c r="N13" s="157"/>
    </row>
    <row r="14" spans="1:14" ht="12" customHeight="1" x14ac:dyDescent="0.2">
      <c r="A14" s="159"/>
      <c r="B14" s="157"/>
      <c r="C14" s="157"/>
      <c r="D14" s="157"/>
      <c r="E14" s="157"/>
      <c r="F14" s="157"/>
      <c r="G14" s="157"/>
      <c r="H14" s="157"/>
      <c r="I14" s="157"/>
      <c r="J14" s="160"/>
      <c r="K14" s="157"/>
      <c r="L14" s="157"/>
      <c r="M14" s="157"/>
      <c r="N14" s="157"/>
    </row>
    <row r="15" spans="1:14" ht="21.95" customHeight="1" x14ac:dyDescent="0.25">
      <c r="A15" s="159"/>
      <c r="B15" s="161" t="s">
        <v>80</v>
      </c>
      <c r="C15" s="161"/>
      <c r="D15" s="216"/>
      <c r="E15" s="216"/>
      <c r="F15" s="216"/>
      <c r="G15" s="216"/>
      <c r="H15" s="158" t="s">
        <v>137</v>
      </c>
      <c r="I15" s="220"/>
      <c r="J15" s="160"/>
      <c r="K15" s="157"/>
      <c r="L15" s="157"/>
      <c r="M15" s="157"/>
      <c r="N15" s="157"/>
    </row>
    <row r="16" spans="1:14" x14ac:dyDescent="0.2">
      <c r="A16" s="159"/>
      <c r="B16" s="157"/>
      <c r="C16" s="157"/>
      <c r="D16" s="157"/>
      <c r="E16" s="157"/>
      <c r="F16" s="157"/>
      <c r="G16" s="157"/>
      <c r="H16" s="157"/>
      <c r="I16" s="157"/>
      <c r="J16" s="160"/>
      <c r="K16" s="157"/>
      <c r="L16" s="157"/>
      <c r="M16" s="157"/>
      <c r="N16" s="157"/>
    </row>
    <row r="17" spans="1:14" ht="21.95" customHeight="1" x14ac:dyDescent="0.25">
      <c r="A17" s="159"/>
      <c r="B17" s="163" t="s">
        <v>83</v>
      </c>
      <c r="C17" s="163"/>
      <c r="D17" s="216"/>
      <c r="E17" s="216"/>
      <c r="F17" s="216"/>
      <c r="G17" s="216"/>
      <c r="H17" s="216"/>
      <c r="I17" s="216"/>
      <c r="J17" s="160"/>
      <c r="K17" s="157"/>
      <c r="L17" s="157"/>
      <c r="M17" s="157"/>
      <c r="N17" s="157"/>
    </row>
    <row r="18" spans="1:14" x14ac:dyDescent="0.2">
      <c r="A18" s="159"/>
      <c r="B18" s="157"/>
      <c r="C18" s="157"/>
      <c r="D18" s="157"/>
      <c r="E18" s="157"/>
      <c r="F18" s="157"/>
      <c r="G18" s="157"/>
      <c r="H18" s="157"/>
      <c r="I18" s="157"/>
      <c r="J18" s="160"/>
      <c r="K18" s="157"/>
      <c r="L18" s="157"/>
      <c r="M18" s="157"/>
      <c r="N18" s="157"/>
    </row>
    <row r="19" spans="1:14" ht="31.5" x14ac:dyDescent="0.25">
      <c r="A19" s="159"/>
      <c r="B19" s="218" t="s">
        <v>131</v>
      </c>
      <c r="C19" s="161"/>
      <c r="D19" s="162"/>
      <c r="E19" s="162"/>
      <c r="F19" s="162"/>
      <c r="G19" s="216"/>
      <c r="H19" s="216"/>
      <c r="I19" s="216"/>
      <c r="J19" s="160"/>
      <c r="K19" s="157"/>
      <c r="L19" s="157"/>
      <c r="M19" s="157"/>
      <c r="N19" s="157"/>
    </row>
    <row r="20" spans="1:14" ht="15.75" x14ac:dyDescent="0.25">
      <c r="A20" s="159"/>
      <c r="B20" s="218"/>
      <c r="C20" s="161"/>
      <c r="D20" s="157"/>
      <c r="E20" s="157"/>
      <c r="F20" s="157"/>
      <c r="G20" s="219"/>
      <c r="H20" s="219"/>
      <c r="I20" s="219"/>
      <c r="J20" s="160"/>
      <c r="K20" s="157"/>
      <c r="L20" s="157"/>
      <c r="M20" s="157"/>
      <c r="N20" s="157"/>
    </row>
    <row r="21" spans="1:14" ht="63" customHeight="1" x14ac:dyDescent="0.25">
      <c r="A21" s="159"/>
      <c r="B21" s="161" t="s">
        <v>130</v>
      </c>
      <c r="C21" s="161"/>
      <c r="D21" s="157"/>
      <c r="E21" s="293" t="s">
        <v>150</v>
      </c>
      <c r="F21" s="293"/>
      <c r="G21" s="157"/>
      <c r="H21" s="293" t="s">
        <v>149</v>
      </c>
      <c r="I21" s="293"/>
      <c r="J21" s="160"/>
      <c r="K21" s="157"/>
      <c r="L21" s="157"/>
      <c r="M21" s="157"/>
      <c r="N21" s="157"/>
    </row>
    <row r="22" spans="1:14" ht="21.95" customHeight="1" x14ac:dyDescent="0.25">
      <c r="A22" s="159"/>
      <c r="B22" s="223"/>
      <c r="C22" s="223"/>
      <c r="D22" s="226"/>
      <c r="E22" s="298">
        <v>176</v>
      </c>
      <c r="F22" s="298"/>
      <c r="G22" s="219"/>
      <c r="H22" s="162"/>
      <c r="I22" s="216"/>
      <c r="J22" s="160"/>
      <c r="K22" s="157"/>
      <c r="L22" s="157"/>
      <c r="M22" s="157"/>
      <c r="N22" s="157"/>
    </row>
    <row r="23" spans="1:14" ht="9.9499999999999993" customHeight="1" thickBot="1" x14ac:dyDescent="0.25">
      <c r="A23" s="164"/>
      <c r="B23" s="165"/>
      <c r="C23" s="165"/>
      <c r="D23" s="165"/>
      <c r="E23" s="165"/>
      <c r="F23" s="165"/>
      <c r="G23" s="165"/>
      <c r="H23" s="165"/>
      <c r="I23" s="165"/>
      <c r="J23" s="166"/>
      <c r="K23" s="157"/>
      <c r="L23" s="157"/>
      <c r="M23" s="157"/>
      <c r="N23" s="157"/>
    </row>
    <row r="24" spans="1:14" ht="15" customHeight="1" thickBot="1" x14ac:dyDescent="0.25">
      <c r="K24" s="169"/>
      <c r="L24" s="169"/>
      <c r="M24" s="169"/>
      <c r="N24" s="169"/>
    </row>
    <row r="25" spans="1:14" ht="21.95" customHeight="1" x14ac:dyDescent="0.2">
      <c r="A25" s="228" t="s">
        <v>133</v>
      </c>
      <c r="B25" s="229"/>
      <c r="C25" s="229"/>
      <c r="D25" s="229"/>
      <c r="E25" s="229"/>
      <c r="F25" s="229"/>
      <c r="G25" s="229"/>
      <c r="H25" s="229"/>
      <c r="I25" s="229"/>
      <c r="J25" s="230"/>
      <c r="K25" s="157"/>
      <c r="L25" s="157"/>
      <c r="M25" s="157"/>
      <c r="N25" s="157"/>
    </row>
    <row r="26" spans="1:14" x14ac:dyDescent="0.2">
      <c r="A26" s="159"/>
      <c r="B26" s="157"/>
      <c r="C26" s="157"/>
      <c r="D26" s="157"/>
      <c r="E26" s="157"/>
      <c r="F26" s="157"/>
      <c r="G26" s="157"/>
      <c r="H26" s="157"/>
      <c r="I26" s="157"/>
      <c r="J26" s="160"/>
      <c r="K26" s="157"/>
      <c r="L26" s="157"/>
      <c r="M26" s="157"/>
      <c r="N26" s="157"/>
    </row>
    <row r="27" spans="1:14" ht="15.75" x14ac:dyDescent="0.25">
      <c r="A27" s="159"/>
      <c r="B27" s="161" t="s">
        <v>84</v>
      </c>
      <c r="C27" s="167"/>
      <c r="D27" s="157"/>
      <c r="E27" s="157"/>
      <c r="F27" s="157"/>
      <c r="G27" s="157"/>
      <c r="H27" s="157"/>
      <c r="I27" s="157"/>
      <c r="J27" s="160"/>
      <c r="K27" s="157"/>
      <c r="L27" s="157"/>
      <c r="M27" s="157"/>
      <c r="N27" s="157"/>
    </row>
    <row r="28" spans="1:14" x14ac:dyDescent="0.2">
      <c r="A28" s="159"/>
      <c r="B28" s="167"/>
      <c r="C28" s="167"/>
      <c r="D28" s="157"/>
      <c r="E28" s="157"/>
      <c r="F28" s="157"/>
      <c r="G28" s="157"/>
      <c r="H28" s="157"/>
      <c r="I28" s="157"/>
      <c r="J28" s="160"/>
      <c r="K28" s="157"/>
      <c r="L28" s="157"/>
      <c r="M28" s="157"/>
      <c r="N28" s="157"/>
    </row>
    <row r="29" spans="1:14" ht="21.95" customHeight="1" x14ac:dyDescent="0.25">
      <c r="A29" s="159"/>
      <c r="B29" s="168" t="s">
        <v>135</v>
      </c>
      <c r="C29" s="162"/>
      <c r="D29" s="162"/>
      <c r="E29" s="162"/>
      <c r="F29" s="162"/>
      <c r="G29" s="162"/>
      <c r="H29" s="161" t="s">
        <v>136</v>
      </c>
      <c r="I29" s="221"/>
      <c r="J29" s="160"/>
      <c r="K29" s="157"/>
      <c r="L29" s="157"/>
      <c r="M29" s="157"/>
      <c r="N29" s="157"/>
    </row>
    <row r="30" spans="1:14" ht="17.100000000000001" customHeight="1" x14ac:dyDescent="0.25">
      <c r="A30" s="159"/>
      <c r="B30" s="157"/>
      <c r="C30" s="217"/>
      <c r="D30" s="217"/>
      <c r="E30" s="217" t="s">
        <v>85</v>
      </c>
      <c r="F30" s="217"/>
      <c r="G30" s="217"/>
      <c r="H30" s="157"/>
      <c r="I30" s="157"/>
      <c r="J30" s="160"/>
      <c r="K30" s="157"/>
      <c r="L30" s="157"/>
      <c r="M30" s="157"/>
      <c r="N30" s="157"/>
    </row>
    <row r="31" spans="1:14" ht="8.1" customHeight="1" x14ac:dyDescent="0.2">
      <c r="A31" s="159"/>
      <c r="B31" s="157"/>
      <c r="C31" s="157"/>
      <c r="D31" s="157"/>
      <c r="E31" s="157"/>
      <c r="F31" s="157"/>
      <c r="G31" s="224"/>
      <c r="H31" s="224"/>
      <c r="I31" s="157"/>
      <c r="J31" s="227"/>
      <c r="K31" s="157"/>
      <c r="L31" s="157"/>
      <c r="M31" s="157"/>
      <c r="N31" s="157"/>
    </row>
    <row r="32" spans="1:14" ht="21.95" customHeight="1" x14ac:dyDescent="0.25">
      <c r="A32" s="159"/>
      <c r="B32" s="161" t="s">
        <v>135</v>
      </c>
      <c r="C32" s="162"/>
      <c r="D32" s="162"/>
      <c r="E32" s="162"/>
      <c r="F32" s="162"/>
      <c r="G32" s="162"/>
      <c r="H32" s="161" t="s">
        <v>136</v>
      </c>
      <c r="I32" s="221"/>
      <c r="J32" s="160"/>
      <c r="K32" s="157"/>
      <c r="L32" s="157"/>
      <c r="M32" s="157"/>
      <c r="N32" s="157"/>
    </row>
    <row r="33" spans="1:14" ht="17.100000000000001" customHeight="1" x14ac:dyDescent="0.25">
      <c r="A33" s="159"/>
      <c r="B33" s="157"/>
      <c r="C33" s="217"/>
      <c r="D33" s="217"/>
      <c r="E33" s="217" t="s">
        <v>86</v>
      </c>
      <c r="F33" s="217"/>
      <c r="G33" s="217"/>
      <c r="H33" s="157"/>
      <c r="I33" s="157"/>
      <c r="J33" s="160"/>
      <c r="K33" s="157"/>
      <c r="L33" s="157"/>
      <c r="M33" s="157"/>
      <c r="N33" s="157"/>
    </row>
    <row r="34" spans="1:14" ht="6" customHeight="1" x14ac:dyDescent="0.2">
      <c r="A34" s="159"/>
      <c r="B34" s="157"/>
      <c r="C34" s="157"/>
      <c r="D34" s="157"/>
      <c r="E34" s="157"/>
      <c r="F34" s="157"/>
      <c r="G34" s="224"/>
      <c r="H34" s="224"/>
      <c r="I34" s="224"/>
      <c r="J34" s="227"/>
      <c r="K34" s="157"/>
      <c r="L34" s="157"/>
      <c r="M34" s="157"/>
      <c r="N34" s="157"/>
    </row>
    <row r="35" spans="1:14" ht="6" customHeight="1" thickBot="1" x14ac:dyDescent="0.25">
      <c r="A35" s="164"/>
      <c r="B35" s="165"/>
      <c r="C35" s="165"/>
      <c r="D35" s="165"/>
      <c r="E35" s="165"/>
      <c r="F35" s="165"/>
      <c r="G35" s="165"/>
      <c r="H35" s="165"/>
      <c r="I35" s="165"/>
      <c r="J35" s="166"/>
      <c r="K35" s="157"/>
      <c r="L35" s="157"/>
      <c r="M35" s="157"/>
      <c r="N35" s="157"/>
    </row>
    <row r="36" spans="1:14" ht="15" customHeight="1" thickBot="1" x14ac:dyDescent="0.25">
      <c r="K36" s="169"/>
      <c r="L36" s="169"/>
      <c r="M36" s="169"/>
      <c r="N36" s="169"/>
    </row>
    <row r="37" spans="1:14" ht="21.95" customHeight="1" x14ac:dyDescent="0.25">
      <c r="A37" s="295" t="s">
        <v>141</v>
      </c>
      <c r="B37" s="296"/>
      <c r="C37" s="296"/>
      <c r="D37" s="296"/>
      <c r="E37" s="296"/>
      <c r="F37" s="296"/>
      <c r="G37" s="296"/>
      <c r="H37" s="296"/>
      <c r="I37" s="296"/>
      <c r="J37" s="297"/>
      <c r="K37" s="169"/>
      <c r="L37" s="169"/>
      <c r="M37" s="169"/>
      <c r="N37" s="169"/>
    </row>
    <row r="38" spans="1:14" ht="12" customHeight="1" x14ac:dyDescent="0.2">
      <c r="A38" s="170"/>
      <c r="B38" s="171"/>
      <c r="C38" s="171"/>
      <c r="D38" s="171"/>
      <c r="E38" s="171"/>
      <c r="F38" s="171"/>
      <c r="G38" s="171"/>
      <c r="H38" s="171"/>
      <c r="I38" s="171"/>
      <c r="J38" s="172"/>
      <c r="K38" s="169"/>
      <c r="L38" s="169"/>
      <c r="M38" s="169"/>
      <c r="N38" s="169"/>
    </row>
    <row r="39" spans="1:14" ht="18" x14ac:dyDescent="0.25">
      <c r="A39" s="170"/>
      <c r="B39" s="173" t="s">
        <v>134</v>
      </c>
      <c r="C39" s="173"/>
      <c r="D39" s="199" t="s">
        <v>87</v>
      </c>
      <c r="E39" s="222"/>
      <c r="F39" s="174"/>
      <c r="G39" s="174" t="s">
        <v>138</v>
      </c>
      <c r="H39" s="173"/>
      <c r="I39" s="176"/>
      <c r="J39" s="233"/>
      <c r="K39" s="177"/>
      <c r="L39" s="177"/>
      <c r="M39" s="169"/>
      <c r="N39" s="169"/>
    </row>
    <row r="40" spans="1:14" x14ac:dyDescent="0.2">
      <c r="A40" s="170"/>
      <c r="B40" s="171"/>
      <c r="C40" s="171"/>
      <c r="D40" s="171"/>
      <c r="E40" s="171"/>
      <c r="F40" s="171"/>
      <c r="G40" s="171"/>
      <c r="H40" s="171"/>
      <c r="I40" s="171"/>
      <c r="J40" s="172"/>
      <c r="K40" s="169"/>
      <c r="L40" s="169"/>
      <c r="M40" s="169"/>
      <c r="N40" s="169"/>
    </row>
    <row r="41" spans="1:14" ht="21.95" customHeight="1" x14ac:dyDescent="0.25">
      <c r="A41" s="290" t="s">
        <v>88</v>
      </c>
      <c r="B41" s="291"/>
      <c r="C41" s="291"/>
      <c r="D41" s="291"/>
      <c r="E41" s="291"/>
      <c r="F41" s="291"/>
      <c r="G41" s="291"/>
      <c r="H41" s="291"/>
      <c r="I41" s="291"/>
      <c r="J41" s="292"/>
      <c r="K41" s="177"/>
      <c r="L41" s="177"/>
      <c r="M41" s="177"/>
      <c r="N41" s="169"/>
    </row>
    <row r="42" spans="1:14" ht="12" customHeight="1" x14ac:dyDescent="0.2">
      <c r="A42" s="170"/>
      <c r="B42" s="171"/>
      <c r="C42" s="171"/>
      <c r="D42" s="171"/>
      <c r="E42" s="171"/>
      <c r="F42" s="171"/>
      <c r="G42" s="171"/>
      <c r="H42" s="171"/>
      <c r="I42" s="171"/>
      <c r="J42" s="172"/>
      <c r="K42" s="169"/>
      <c r="L42" s="169"/>
      <c r="M42" s="169"/>
      <c r="N42" s="169"/>
    </row>
    <row r="43" spans="1:14" ht="15.75" x14ac:dyDescent="0.25">
      <c r="A43" s="170"/>
      <c r="B43" s="174" t="s">
        <v>135</v>
      </c>
      <c r="C43" s="181"/>
      <c r="D43" s="181"/>
      <c r="E43" s="181"/>
      <c r="F43" s="181"/>
      <c r="G43" s="174" t="s">
        <v>81</v>
      </c>
      <c r="H43" s="175"/>
      <c r="I43" s="175"/>
      <c r="J43" s="172"/>
      <c r="K43" s="169"/>
      <c r="L43" s="182"/>
      <c r="M43" s="169"/>
      <c r="N43" s="169"/>
    </row>
    <row r="44" spans="1:14" x14ac:dyDescent="0.2">
      <c r="A44" s="170"/>
      <c r="B44" s="171"/>
      <c r="C44" s="171"/>
      <c r="D44" s="171"/>
      <c r="E44" s="171"/>
      <c r="F44" s="171"/>
      <c r="G44" s="171"/>
      <c r="H44" s="171"/>
      <c r="I44" s="171"/>
      <c r="J44" s="172"/>
      <c r="K44" s="169"/>
      <c r="L44" s="169"/>
      <c r="M44" s="169"/>
      <c r="N44" s="169"/>
    </row>
    <row r="45" spans="1:14" ht="21.95" customHeight="1" x14ac:dyDescent="0.25">
      <c r="A45" s="170"/>
      <c r="B45" s="173" t="s">
        <v>139</v>
      </c>
      <c r="C45" s="183"/>
      <c r="D45" s="171"/>
      <c r="E45" s="171"/>
      <c r="F45" s="173"/>
      <c r="G45" s="173" t="s">
        <v>89</v>
      </c>
      <c r="H45" s="173"/>
      <c r="I45" s="171"/>
      <c r="J45" s="184"/>
      <c r="K45" s="169"/>
      <c r="L45" s="169"/>
      <c r="M45" s="169"/>
      <c r="N45" s="169"/>
    </row>
    <row r="46" spans="1:14" ht="21.95" customHeight="1" x14ac:dyDescent="0.25">
      <c r="A46" s="170"/>
      <c r="B46" s="171"/>
      <c r="C46" s="171"/>
      <c r="D46" s="171"/>
      <c r="E46" s="171"/>
      <c r="F46" s="173"/>
      <c r="G46" s="173" t="s">
        <v>140</v>
      </c>
      <c r="H46" s="173"/>
      <c r="I46" s="171"/>
      <c r="J46" s="184"/>
      <c r="K46" s="169"/>
      <c r="L46" s="169"/>
      <c r="M46" s="169"/>
      <c r="N46" s="169"/>
    </row>
    <row r="47" spans="1:14" ht="9.9499999999999993" customHeight="1" x14ac:dyDescent="0.25">
      <c r="A47" s="170"/>
      <c r="B47" s="171"/>
      <c r="C47" s="171"/>
      <c r="D47" s="171"/>
      <c r="E47" s="171"/>
      <c r="F47" s="171"/>
      <c r="G47" s="183"/>
      <c r="H47" s="173"/>
      <c r="I47" s="171"/>
      <c r="J47" s="184"/>
      <c r="K47" s="169"/>
      <c r="L47" s="169"/>
      <c r="M47" s="169"/>
      <c r="N47" s="169"/>
    </row>
    <row r="48" spans="1:14" ht="15.75" x14ac:dyDescent="0.25">
      <c r="A48" s="170"/>
      <c r="B48" s="173" t="s">
        <v>90</v>
      </c>
      <c r="C48" s="185"/>
      <c r="D48" s="171"/>
      <c r="E48" s="171"/>
      <c r="F48" s="173"/>
      <c r="G48" s="173" t="s">
        <v>90</v>
      </c>
      <c r="H48" s="185"/>
      <c r="I48" s="185"/>
      <c r="J48" s="186"/>
      <c r="K48" s="169"/>
      <c r="L48" s="169"/>
      <c r="M48" s="182"/>
      <c r="N48" s="169"/>
    </row>
    <row r="49" spans="1:14" ht="15.75" thickBot="1" x14ac:dyDescent="0.25">
      <c r="A49" s="178"/>
      <c r="B49" s="179"/>
      <c r="C49" s="179"/>
      <c r="D49" s="179"/>
      <c r="E49" s="179"/>
      <c r="F49" s="179"/>
      <c r="G49" s="187"/>
      <c r="H49" s="179"/>
      <c r="I49" s="179"/>
      <c r="J49" s="180"/>
      <c r="K49" s="169"/>
      <c r="L49" s="169"/>
      <c r="M49" s="169"/>
      <c r="N49" s="169"/>
    </row>
  </sheetData>
  <sheetProtection algorithmName="SHA-512" hashValue="xtxeb3cj0dPqRMglaKdPDyxXW5eBaMI+D0/SUfbmrtIhogXfk8QG47Gw33Rk61MhMLDvaQZ+Ojj+IoXme2SWYw==" saltValue="zJfSYm08Dbt3EYYQD87Opw==" spinCount="100000" sheet="1" objects="1" scenarios="1" selectLockedCells="1"/>
  <mergeCells count="9">
    <mergeCell ref="A41:J41"/>
    <mergeCell ref="E21:F21"/>
    <mergeCell ref="H21:I21"/>
    <mergeCell ref="A2:J2"/>
    <mergeCell ref="A3:J3"/>
    <mergeCell ref="A4:J4"/>
    <mergeCell ref="A5:J5"/>
    <mergeCell ref="A37:J37"/>
    <mergeCell ref="E22:F22"/>
  </mergeCells>
  <printOptions horizontalCentered="1"/>
  <pageMargins left="0.1" right="0.1" top="0.25" bottom="0" header="0" footer="0.5"/>
  <pageSetup scale="74" orientation="portrait" r:id="rId1"/>
  <headerFooter alignWithMargins="0">
    <oddFooter>&amp;L&amp;"Arial,Regular"Finance and Operations
Exceptional Student Services Unit
1560 Broadway, Suite 1100
Denver, CO  80202&amp;C&amp;G&amp;R&amp;"Arial,Regular"Page: &amp;P of &amp;N
Attn:  Lauren Rossini
(303) 866-6688
rossini_l@cde.state.co.us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184"/>
  <sheetViews>
    <sheetView showGridLines="0" tabSelected="1" zoomScaleNormal="100" workbookViewId="0">
      <selection activeCell="C81" sqref="C81"/>
    </sheetView>
  </sheetViews>
  <sheetFormatPr defaultColWidth="9.75" defaultRowHeight="15.75" x14ac:dyDescent="0.2"/>
  <cols>
    <col min="1" max="1" width="10.125" style="190" customWidth="1"/>
    <col min="2" max="2" width="64.5" style="3" bestFit="1" customWidth="1"/>
    <col min="3" max="7" width="11.125" style="15" customWidth="1"/>
    <col min="8" max="8" width="9.75" style="1"/>
    <col min="9" max="9" width="1.75" style="1" customWidth="1"/>
    <col min="10" max="10" width="12.75" style="1" customWidth="1"/>
    <col min="11" max="11" width="1.75" style="1" customWidth="1"/>
    <col min="12" max="12" width="9.75" style="1"/>
    <col min="13" max="13" width="1.75" style="1" customWidth="1"/>
    <col min="14" max="14" width="12.75" style="1" customWidth="1"/>
    <col min="15" max="15" width="1.75" style="1" customWidth="1"/>
    <col min="16" max="16" width="9.75" style="1"/>
    <col min="17" max="17" width="1.75" style="1" customWidth="1"/>
    <col min="18" max="18" width="12.75" style="1" customWidth="1"/>
    <col min="19" max="19" width="1.75" style="1" customWidth="1"/>
    <col min="20" max="20" width="9.75" style="1"/>
    <col min="21" max="21" width="1.75" style="1" customWidth="1"/>
    <col min="22" max="22" width="12.75" style="1" customWidth="1"/>
    <col min="23" max="23" width="1.75" style="1" customWidth="1"/>
    <col min="24" max="24" width="9.75" style="1"/>
    <col min="25" max="25" width="1.75" style="1" customWidth="1"/>
    <col min="26" max="26" width="12.75" style="1" customWidth="1"/>
    <col min="27" max="27" width="1.75" style="1" customWidth="1"/>
    <col min="28" max="28" width="9.75" style="1"/>
    <col min="29" max="29" width="1.75" style="1" customWidth="1"/>
    <col min="30" max="30" width="12.75" style="1" customWidth="1"/>
    <col min="31" max="31" width="1.75" style="1" customWidth="1"/>
    <col min="32" max="32" width="9.75" style="1"/>
    <col min="33" max="33" width="1.75" style="1" customWidth="1"/>
    <col min="34" max="34" width="12.75" style="1" customWidth="1"/>
    <col min="35" max="35" width="1.75" style="1" customWidth="1"/>
    <col min="36" max="36" width="9.75" style="1"/>
    <col min="37" max="37" width="1.75" style="1" customWidth="1"/>
    <col min="38" max="38" width="12.75" style="1" customWidth="1"/>
    <col min="39" max="39" width="1.75" style="1" customWidth="1"/>
    <col min="40" max="40" width="9.75" style="1"/>
    <col min="41" max="41" width="1.75" style="1" customWidth="1"/>
    <col min="42" max="42" width="12.75" style="1" customWidth="1"/>
    <col min="43" max="43" width="1.75" style="1" customWidth="1"/>
    <col min="44" max="44" width="9.75" style="1"/>
    <col min="45" max="45" width="1.75" style="1" customWidth="1"/>
    <col min="46" max="46" width="12.75" style="1" customWidth="1"/>
    <col min="47" max="47" width="2.75" style="1" customWidth="1"/>
    <col min="48" max="48" width="9.75" style="1"/>
    <col min="49" max="49" width="1.75" style="1" customWidth="1"/>
    <col min="50" max="50" width="12.75" style="1" customWidth="1"/>
    <col min="51" max="51" width="2.75" style="1" customWidth="1"/>
    <col min="52" max="16384" width="9.75" style="1"/>
  </cols>
  <sheetData>
    <row r="1" spans="2:8" ht="26.25" x14ac:dyDescent="0.2">
      <c r="B1" s="303" t="s">
        <v>171</v>
      </c>
      <c r="C1" s="304"/>
      <c r="D1" s="304"/>
      <c r="E1" s="304"/>
      <c r="F1" s="304"/>
      <c r="G1" s="16">
        <f ca="1">NOW()</f>
        <v>43307.32111099537</v>
      </c>
    </row>
    <row r="2" spans="2:8" ht="6.95" customHeight="1" thickBot="1" x14ac:dyDescent="0.25">
      <c r="B2" s="4"/>
      <c r="C2" s="17"/>
      <c r="D2" s="17"/>
      <c r="E2" s="17"/>
      <c r="F2" s="17"/>
      <c r="G2" s="17"/>
    </row>
    <row r="3" spans="2:8" ht="21.95" customHeight="1" thickTop="1" thickBot="1" x14ac:dyDescent="0.3">
      <c r="B3" s="5" t="s">
        <v>97</v>
      </c>
      <c r="C3" s="308"/>
      <c r="D3" s="309"/>
      <c r="E3" s="310"/>
      <c r="F3" s="310"/>
      <c r="G3" s="311"/>
    </row>
    <row r="4" spans="2:8" ht="21.95" customHeight="1" thickTop="1" thickBot="1" x14ac:dyDescent="0.3">
      <c r="B4" s="6" t="s">
        <v>98</v>
      </c>
      <c r="C4" s="308" t="s">
        <v>77</v>
      </c>
      <c r="D4" s="309"/>
      <c r="E4" s="310"/>
      <c r="F4" s="310"/>
      <c r="G4" s="311"/>
    </row>
    <row r="5" spans="2:8" ht="6.95" customHeight="1" thickTop="1" thickBot="1" x14ac:dyDescent="0.3">
      <c r="B5" s="7"/>
      <c r="C5" s="18"/>
      <c r="D5" s="18"/>
      <c r="E5" s="8"/>
      <c r="F5" s="18"/>
      <c r="G5" s="18"/>
      <c r="H5" s="2"/>
    </row>
    <row r="6" spans="2:8" ht="16.5" thickTop="1" x14ac:dyDescent="0.25">
      <c r="B6" s="122"/>
      <c r="C6" s="312" t="s">
        <v>49</v>
      </c>
      <c r="D6" s="313"/>
      <c r="E6" s="111" t="s">
        <v>50</v>
      </c>
      <c r="F6" s="313" t="s">
        <v>52</v>
      </c>
      <c r="G6" s="314"/>
    </row>
    <row r="7" spans="2:8" ht="16.5" thickBot="1" x14ac:dyDescent="0.3">
      <c r="B7" s="123"/>
      <c r="C7" s="19"/>
      <c r="D7" s="21"/>
      <c r="E7" s="112" t="s">
        <v>51</v>
      </c>
      <c r="F7" s="21"/>
      <c r="G7" s="20"/>
    </row>
    <row r="8" spans="2:8" ht="20.100000000000001" customHeight="1" x14ac:dyDescent="0.25">
      <c r="B8" s="124" t="s">
        <v>1</v>
      </c>
      <c r="C8" s="131"/>
      <c r="D8" s="90"/>
      <c r="E8" s="27"/>
      <c r="F8" s="45"/>
      <c r="G8" s="132"/>
    </row>
    <row r="9" spans="2:8" ht="3.95" customHeight="1" x14ac:dyDescent="0.25">
      <c r="B9" s="125"/>
      <c r="C9" s="131" t="s">
        <v>0</v>
      </c>
      <c r="D9" s="91" t="s">
        <v>0</v>
      </c>
      <c r="E9" s="28"/>
      <c r="F9" s="45" t="s">
        <v>0</v>
      </c>
      <c r="G9" s="47" t="str">
        <f>D9</f>
        <v xml:space="preserve"> </v>
      </c>
    </row>
    <row r="10" spans="2:8" x14ac:dyDescent="0.25">
      <c r="B10" s="126" t="s">
        <v>151</v>
      </c>
      <c r="C10" s="133"/>
      <c r="D10" s="92">
        <v>176</v>
      </c>
      <c r="E10" s="29" t="s">
        <v>0</v>
      </c>
      <c r="F10" s="306">
        <f>IF(D10&gt;0,D10," ")</f>
        <v>176</v>
      </c>
      <c r="G10" s="307"/>
    </row>
    <row r="11" spans="2:8" x14ac:dyDescent="0.25">
      <c r="B11" s="127"/>
      <c r="C11" s="131"/>
      <c r="D11" s="93"/>
      <c r="E11" s="28"/>
      <c r="F11" s="45"/>
      <c r="G11" s="134"/>
    </row>
    <row r="12" spans="2:8" x14ac:dyDescent="0.25">
      <c r="B12" s="126" t="s">
        <v>142</v>
      </c>
      <c r="C12" s="135"/>
      <c r="D12" s="94"/>
      <c r="E12" s="29" t="s">
        <v>0</v>
      </c>
      <c r="F12" s="306" t="str">
        <f>IF(D12&gt;0,D12," ")</f>
        <v xml:space="preserve"> </v>
      </c>
      <c r="G12" s="307"/>
    </row>
    <row r="13" spans="2:8" x14ac:dyDescent="0.25">
      <c r="B13" s="127"/>
      <c r="C13" s="136"/>
      <c r="D13" s="95"/>
      <c r="E13" s="28"/>
      <c r="F13" s="53"/>
      <c r="G13" s="59"/>
    </row>
    <row r="14" spans="2:8" x14ac:dyDescent="0.25">
      <c r="B14" s="126" t="s">
        <v>65</v>
      </c>
      <c r="C14" s="133"/>
      <c r="D14" s="96">
        <v>3.5</v>
      </c>
      <c r="E14" s="29"/>
      <c r="F14" s="30"/>
      <c r="G14" s="32">
        <f>D14</f>
        <v>3.5</v>
      </c>
    </row>
    <row r="15" spans="2:8" x14ac:dyDescent="0.25">
      <c r="B15" s="127"/>
      <c r="C15" s="137"/>
      <c r="D15" s="46"/>
      <c r="E15" s="28"/>
      <c r="F15" s="45"/>
      <c r="G15" s="31"/>
    </row>
    <row r="16" spans="2:8" x14ac:dyDescent="0.25">
      <c r="B16" s="126" t="s">
        <v>2</v>
      </c>
      <c r="C16" s="138"/>
      <c r="D16" s="52">
        <f>D12/D14</f>
        <v>0</v>
      </c>
      <c r="E16" s="29"/>
      <c r="F16" s="30"/>
      <c r="G16" s="32">
        <f>F12/G14</f>
        <v>0</v>
      </c>
    </row>
    <row r="17" spans="1:7" x14ac:dyDescent="0.25">
      <c r="B17" s="127"/>
      <c r="C17" s="137"/>
      <c r="D17" s="46"/>
      <c r="E17" s="28"/>
      <c r="F17" s="45"/>
      <c r="G17" s="31"/>
    </row>
    <row r="18" spans="1:7" x14ac:dyDescent="0.25">
      <c r="B18" s="126" t="s">
        <v>3</v>
      </c>
      <c r="C18" s="138"/>
      <c r="D18" s="201">
        <f>C32+C43+C67+C87+((+C33+C34+C35+C68)/2)</f>
        <v>0</v>
      </c>
      <c r="E18" s="29"/>
      <c r="F18" s="30"/>
      <c r="G18" s="202">
        <f>F32+F43+F67+F87+((+F33+F34+F35+F68)/2)</f>
        <v>0</v>
      </c>
    </row>
    <row r="19" spans="1:7" x14ac:dyDescent="0.25">
      <c r="B19" s="127"/>
      <c r="C19" s="137"/>
      <c r="D19" s="46"/>
      <c r="E19" s="28"/>
      <c r="F19" s="45"/>
      <c r="G19" s="31"/>
    </row>
    <row r="20" spans="1:7" x14ac:dyDescent="0.25">
      <c r="B20" s="126" t="s">
        <v>122</v>
      </c>
      <c r="C20" s="138"/>
      <c r="D20" s="97" t="e">
        <f>+D178</f>
        <v>#DIV/0!</v>
      </c>
      <c r="E20" s="29"/>
      <c r="F20" s="33"/>
      <c r="G20" s="139" t="e">
        <f>+G178</f>
        <v>#DIV/0!</v>
      </c>
    </row>
    <row r="21" spans="1:7" x14ac:dyDescent="0.25">
      <c r="B21" s="127"/>
      <c r="C21" s="137"/>
      <c r="D21" s="46"/>
      <c r="E21" s="28"/>
      <c r="F21" s="45"/>
      <c r="G21" s="31"/>
    </row>
    <row r="22" spans="1:7" x14ac:dyDescent="0.25">
      <c r="B22" s="127" t="s">
        <v>64</v>
      </c>
      <c r="C22" s="137"/>
      <c r="D22" s="98" t="e">
        <f>+D184</f>
        <v>#DIV/0!</v>
      </c>
      <c r="E22" s="28"/>
      <c r="F22" s="45"/>
      <c r="G22" s="140" t="e">
        <f>+G184</f>
        <v>#DIV/0!</v>
      </c>
    </row>
    <row r="23" spans="1:7" ht="16.5" thickBot="1" x14ac:dyDescent="0.3">
      <c r="B23" s="123" t="s">
        <v>53</v>
      </c>
      <c r="C23" s="141"/>
      <c r="D23" s="99"/>
      <c r="E23" s="36"/>
      <c r="F23" s="34"/>
      <c r="G23" s="35"/>
    </row>
    <row r="24" spans="1:7" ht="20.100000000000001" customHeight="1" x14ac:dyDescent="0.25">
      <c r="B24" s="128" t="s">
        <v>4</v>
      </c>
      <c r="C24" s="9" t="s">
        <v>5</v>
      </c>
      <c r="D24" s="100" t="s">
        <v>6</v>
      </c>
      <c r="E24" s="9" t="s">
        <v>6</v>
      </c>
      <c r="F24" s="107" t="s">
        <v>5</v>
      </c>
      <c r="G24" s="10" t="s">
        <v>6</v>
      </c>
    </row>
    <row r="25" spans="1:7" ht="6.95" customHeight="1" x14ac:dyDescent="0.25">
      <c r="B25" s="11"/>
      <c r="C25" s="22"/>
      <c r="D25" s="101"/>
      <c r="E25" s="22"/>
      <c r="F25" s="108"/>
      <c r="G25" s="23"/>
    </row>
    <row r="26" spans="1:7" ht="15.75" customHeight="1" x14ac:dyDescent="0.25">
      <c r="A26" s="305" t="s">
        <v>143</v>
      </c>
      <c r="B26" s="12" t="s">
        <v>7</v>
      </c>
      <c r="C26" s="24"/>
      <c r="D26" s="102"/>
      <c r="E26" s="24"/>
      <c r="F26" s="109"/>
      <c r="G26" s="25"/>
    </row>
    <row r="27" spans="1:7" ht="15.75" customHeight="1" x14ac:dyDescent="0.25">
      <c r="A27" s="305"/>
      <c r="B27" s="11"/>
      <c r="C27" s="22"/>
      <c r="D27" s="101"/>
      <c r="E27" s="22"/>
      <c r="F27" s="108"/>
      <c r="G27" s="23"/>
    </row>
    <row r="28" spans="1:7" x14ac:dyDescent="0.25">
      <c r="B28" s="12" t="s">
        <v>8</v>
      </c>
      <c r="C28" s="26"/>
      <c r="D28" s="103"/>
      <c r="E28" s="26"/>
      <c r="F28" s="110"/>
      <c r="G28" s="14"/>
    </row>
    <row r="29" spans="1:7" ht="15.95" customHeight="1" x14ac:dyDescent="0.25">
      <c r="A29" s="190">
        <v>202</v>
      </c>
      <c r="B29" s="11" t="s">
        <v>127</v>
      </c>
      <c r="C29" s="142"/>
      <c r="D29" s="37"/>
      <c r="E29" s="39" t="str">
        <f t="shared" ref="E29" si="0">IF(D29&gt;0,D29/C29," ")</f>
        <v xml:space="preserve"> </v>
      </c>
      <c r="F29" s="150" t="str">
        <f t="shared" ref="F29:G29" si="1">IF(C29&gt;0,C29," ")</f>
        <v xml:space="preserve"> </v>
      </c>
      <c r="G29" s="38" t="str">
        <f t="shared" si="1"/>
        <v xml:space="preserve"> </v>
      </c>
    </row>
    <row r="30" spans="1:7" x14ac:dyDescent="0.25">
      <c r="A30" s="190">
        <v>238</v>
      </c>
      <c r="B30" s="11" t="s">
        <v>93</v>
      </c>
      <c r="C30" s="142"/>
      <c r="D30" s="37"/>
      <c r="E30" s="39" t="str">
        <f t="shared" ref="E30" si="2">IF(D30&gt;0,D30/C30," ")</f>
        <v xml:space="preserve"> </v>
      </c>
      <c r="F30" s="150" t="str">
        <f t="shared" ref="F30" si="3">IF(C30&gt;0,C30," ")</f>
        <v xml:space="preserve"> </v>
      </c>
      <c r="G30" s="38" t="str">
        <f t="shared" ref="G30" si="4">IF(D30&gt;0,D30," ")</f>
        <v xml:space="preserve"> </v>
      </c>
    </row>
    <row r="31" spans="1:7" ht="5.25" customHeight="1" x14ac:dyDescent="0.25">
      <c r="B31" s="11"/>
      <c r="C31" s="214"/>
      <c r="D31" s="105"/>
      <c r="E31" s="50"/>
      <c r="F31" s="215"/>
      <c r="G31" s="49"/>
    </row>
    <row r="32" spans="1:7" x14ac:dyDescent="0.25">
      <c r="B32" s="12" t="s">
        <v>9</v>
      </c>
      <c r="C32" s="143">
        <f>SUM(C29:C29:C30)</f>
        <v>0</v>
      </c>
      <c r="D32" s="89">
        <f>SUM(D29:D29:D30)</f>
        <v>0</v>
      </c>
      <c r="E32" s="41"/>
      <c r="F32" s="152">
        <f>SUM(F29:F29:F30)</f>
        <v>0</v>
      </c>
      <c r="G32" s="40">
        <f>SUM(G29:G29:G30)</f>
        <v>0</v>
      </c>
    </row>
    <row r="33" spans="1:7" ht="15.95" customHeight="1" x14ac:dyDescent="0.25">
      <c r="A33" s="190">
        <v>416</v>
      </c>
      <c r="B33" s="11" t="s">
        <v>91</v>
      </c>
      <c r="C33" s="144"/>
      <c r="D33" s="37"/>
      <c r="E33" s="42" t="str">
        <f>IF(D33&gt;0,(D33/C33)*2," ")</f>
        <v xml:space="preserve"> </v>
      </c>
      <c r="F33" s="151" t="str">
        <f t="shared" ref="F33:G34" si="5">IF(C33&gt;0,C33," ")</f>
        <v xml:space="preserve"> </v>
      </c>
      <c r="G33" s="43" t="str">
        <f t="shared" si="5"/>
        <v xml:space="preserve"> </v>
      </c>
    </row>
    <row r="34" spans="1:7" ht="15.95" customHeight="1" x14ac:dyDescent="0.25">
      <c r="A34" s="190">
        <v>402</v>
      </c>
      <c r="B34" s="11" t="s">
        <v>92</v>
      </c>
      <c r="C34" s="142"/>
      <c r="D34" s="37"/>
      <c r="E34" s="39" t="str">
        <f>IF(D34&gt;0,(D34/C34)*2," ")</f>
        <v xml:space="preserve"> </v>
      </c>
      <c r="F34" s="150" t="str">
        <f t="shared" si="5"/>
        <v xml:space="preserve"> </v>
      </c>
      <c r="G34" s="38" t="str">
        <f t="shared" si="5"/>
        <v xml:space="preserve"> </v>
      </c>
    </row>
    <row r="35" spans="1:7" ht="15.75" customHeight="1" x14ac:dyDescent="0.25">
      <c r="A35" s="195">
        <v>411</v>
      </c>
      <c r="B35" s="196" t="s">
        <v>96</v>
      </c>
      <c r="C35" s="142"/>
      <c r="D35" s="37"/>
      <c r="E35" s="39" t="str">
        <f>IF(D35&gt;0,(D35/C35)*2," ")</f>
        <v xml:space="preserve"> </v>
      </c>
      <c r="F35" s="150" t="str">
        <f>IF(C35&gt;0,C35," ")</f>
        <v xml:space="preserve"> </v>
      </c>
      <c r="G35" s="38" t="str">
        <f>IF(D35&gt;0,D35," ")</f>
        <v xml:space="preserve"> </v>
      </c>
    </row>
    <row r="36" spans="1:7" ht="21" customHeight="1" x14ac:dyDescent="0.25">
      <c r="B36" s="12" t="s">
        <v>10</v>
      </c>
      <c r="C36" s="146">
        <f>SUM(C32:C35)</f>
        <v>0</v>
      </c>
      <c r="D36" s="104">
        <f>SUM(D32:D35)</f>
        <v>0</v>
      </c>
      <c r="E36" s="113"/>
      <c r="F36" s="150">
        <f>SUM(F32:F35)</f>
        <v>0</v>
      </c>
      <c r="G36" s="38">
        <f>SUM(G32:G35)</f>
        <v>0</v>
      </c>
    </row>
    <row r="37" spans="1:7" ht="15.95" customHeight="1" x14ac:dyDescent="0.25">
      <c r="B37" s="12" t="s">
        <v>11</v>
      </c>
      <c r="C37" s="145"/>
      <c r="D37" s="37"/>
      <c r="E37" s="54" t="str">
        <f>IF(D37&gt;0,D37/D36," ")</f>
        <v xml:space="preserve"> </v>
      </c>
      <c r="F37" s="150"/>
      <c r="G37" s="38" t="str">
        <f>IF(D37&gt;0,D37," ")</f>
        <v xml:space="preserve"> </v>
      </c>
    </row>
    <row r="38" spans="1:7" ht="6.95" customHeight="1" x14ac:dyDescent="0.25">
      <c r="B38" s="13" t="s">
        <v>0</v>
      </c>
      <c r="C38" s="145"/>
      <c r="D38" s="45"/>
      <c r="E38" s="50"/>
      <c r="F38" s="153"/>
      <c r="G38" s="47"/>
    </row>
    <row r="39" spans="1:7" x14ac:dyDescent="0.25">
      <c r="B39" s="12" t="s">
        <v>12</v>
      </c>
      <c r="C39" s="145"/>
      <c r="D39" s="45"/>
      <c r="E39" s="50"/>
      <c r="F39" s="153"/>
      <c r="G39" s="47"/>
    </row>
    <row r="40" spans="1:7" ht="15.95" customHeight="1" x14ac:dyDescent="0.25">
      <c r="A40" s="190">
        <v>238</v>
      </c>
      <c r="B40" s="11" t="s">
        <v>93</v>
      </c>
      <c r="C40" s="142"/>
      <c r="D40" s="37"/>
      <c r="E40" s="39" t="str">
        <f>IF(D40&gt;0,D40/C40," ")</f>
        <v xml:space="preserve"> </v>
      </c>
      <c r="F40" s="150" t="str">
        <f>IF(C40&gt;0,C40," ")</f>
        <v xml:space="preserve"> </v>
      </c>
      <c r="G40" s="38" t="str">
        <f>IF(D40&gt;0,D40," ")</f>
        <v xml:space="preserve"> </v>
      </c>
    </row>
    <row r="41" spans="1:7" ht="15.95" customHeight="1" x14ac:dyDescent="0.25">
      <c r="A41" s="190">
        <v>410</v>
      </c>
      <c r="B41" s="11" t="s">
        <v>66</v>
      </c>
      <c r="C41" s="142"/>
      <c r="D41" s="37"/>
      <c r="E41" s="39" t="str">
        <f>IF(D41&gt;0,(D41/C41)*2," ")</f>
        <v xml:space="preserve"> </v>
      </c>
      <c r="F41" s="150" t="str">
        <f t="shared" ref="F41" si="6">IF(C41&gt;0,C41," ")</f>
        <v xml:space="preserve"> </v>
      </c>
      <c r="G41" s="38" t="str">
        <f t="shared" ref="G41" si="7">IF(D41&gt;0,D41," ")</f>
        <v xml:space="preserve"> </v>
      </c>
    </row>
    <row r="42" spans="1:7" ht="9" customHeight="1" x14ac:dyDescent="0.25">
      <c r="B42" s="13"/>
      <c r="C42" s="145"/>
      <c r="D42" s="45"/>
      <c r="E42" s="50"/>
      <c r="F42" s="153"/>
      <c r="G42" s="47"/>
    </row>
    <row r="43" spans="1:7" x14ac:dyDescent="0.25">
      <c r="B43" s="12" t="s">
        <v>116</v>
      </c>
      <c r="C43" s="146">
        <f>+C40+C41</f>
        <v>0</v>
      </c>
      <c r="D43" s="104">
        <f>D40+D41</f>
        <v>0</v>
      </c>
      <c r="E43" s="55" t="s">
        <v>0</v>
      </c>
      <c r="F43" s="150">
        <f>C40+C41</f>
        <v>0</v>
      </c>
      <c r="G43" s="38">
        <f>D40+D41</f>
        <v>0</v>
      </c>
    </row>
    <row r="44" spans="1:7" ht="6.95" customHeight="1" x14ac:dyDescent="0.25">
      <c r="B44" s="13"/>
      <c r="C44" s="145"/>
      <c r="D44" s="45"/>
      <c r="E44" s="50"/>
      <c r="F44" s="153"/>
      <c r="G44" s="47"/>
    </row>
    <row r="45" spans="1:7" ht="15.95" customHeight="1" x14ac:dyDescent="0.25">
      <c r="B45" s="12" t="s">
        <v>99</v>
      </c>
      <c r="C45" s="145"/>
      <c r="D45" s="37"/>
      <c r="E45" s="114"/>
      <c r="F45" s="153"/>
      <c r="G45" s="38" t="str">
        <f>IF(D45&gt;0,D45," ")</f>
        <v xml:space="preserve"> </v>
      </c>
    </row>
    <row r="46" spans="1:7" ht="6.95" customHeight="1" x14ac:dyDescent="0.25">
      <c r="B46" s="13"/>
      <c r="C46" s="145"/>
      <c r="D46" s="45"/>
      <c r="E46" s="50"/>
      <c r="F46" s="153"/>
      <c r="G46" s="47"/>
    </row>
    <row r="47" spans="1:7" ht="15.95" customHeight="1" x14ac:dyDescent="0.25">
      <c r="B47" s="12" t="s">
        <v>13</v>
      </c>
      <c r="C47" s="145"/>
      <c r="D47" s="37"/>
      <c r="E47" s="114" t="str">
        <f>IF(D47&gt;0,D47/D12," ")</f>
        <v xml:space="preserve"> </v>
      </c>
      <c r="F47" s="153"/>
      <c r="G47" s="38" t="str">
        <f>IF(D47&gt;0,D47," ")</f>
        <v xml:space="preserve"> </v>
      </c>
    </row>
    <row r="48" spans="1:7" ht="6.95" customHeight="1" x14ac:dyDescent="0.25">
      <c r="B48" s="13"/>
      <c r="C48" s="145"/>
      <c r="D48" s="45"/>
      <c r="E48" s="50"/>
      <c r="F48" s="153"/>
      <c r="G48" s="47"/>
    </row>
    <row r="49" spans="1:7" ht="15.95" customHeight="1" x14ac:dyDescent="0.25">
      <c r="B49" s="12" t="s">
        <v>14</v>
      </c>
      <c r="C49" s="145"/>
      <c r="D49" s="37"/>
      <c r="E49" s="55"/>
      <c r="F49" s="153"/>
      <c r="G49" s="38" t="str">
        <f>IF(D49&gt;0,D49," ")</f>
        <v xml:space="preserve"> </v>
      </c>
    </row>
    <row r="50" spans="1:7" ht="6.95" customHeight="1" x14ac:dyDescent="0.25">
      <c r="B50" s="13"/>
      <c r="C50" s="145"/>
      <c r="D50" s="45"/>
      <c r="E50" s="50"/>
      <c r="F50" s="153"/>
      <c r="G50" s="47"/>
    </row>
    <row r="51" spans="1:7" ht="20.100000000000001" customHeight="1" thickBot="1" x14ac:dyDescent="0.3">
      <c r="B51" s="88" t="s">
        <v>104</v>
      </c>
      <c r="C51" s="206">
        <f>C36+C37+C43+C47+C49</f>
        <v>0</v>
      </c>
      <c r="D51" s="207">
        <f>D36+D37+D43+D45+D47+D49</f>
        <v>0</v>
      </c>
      <c r="E51" s="205" t="s">
        <v>0</v>
      </c>
      <c r="F51" s="208">
        <f>F36+F37+F43+F47+F49</f>
        <v>0</v>
      </c>
      <c r="G51" s="204">
        <f>G36+G37+G43+G45+G47+G49</f>
        <v>0</v>
      </c>
    </row>
    <row r="52" spans="1:7" ht="20.100000000000001" customHeight="1" x14ac:dyDescent="0.25">
      <c r="A52" s="305" t="s">
        <v>143</v>
      </c>
      <c r="B52" s="128" t="s">
        <v>15</v>
      </c>
      <c r="C52" s="145"/>
      <c r="D52" s="45"/>
      <c r="E52" s="50"/>
      <c r="F52" s="153"/>
      <c r="G52" s="47"/>
    </row>
    <row r="53" spans="1:7" x14ac:dyDescent="0.25">
      <c r="A53" s="305"/>
      <c r="B53" s="13"/>
      <c r="C53" s="189" t="s">
        <v>5</v>
      </c>
      <c r="D53" s="188" t="s">
        <v>6</v>
      </c>
      <c r="E53" s="50"/>
      <c r="F53" s="153"/>
      <c r="G53" s="47"/>
    </row>
    <row r="54" spans="1:7" x14ac:dyDescent="0.25">
      <c r="B54" s="12" t="s">
        <v>8</v>
      </c>
      <c r="C54" s="145"/>
      <c r="D54" s="45"/>
      <c r="E54" s="50"/>
      <c r="F54" s="153"/>
      <c r="G54" s="47"/>
    </row>
    <row r="55" spans="1:7" ht="15.95" customHeight="1" x14ac:dyDescent="0.25">
      <c r="A55" s="190">
        <v>233</v>
      </c>
      <c r="B55" s="11" t="s">
        <v>16</v>
      </c>
      <c r="C55" s="142"/>
      <c r="D55" s="37"/>
      <c r="E55" s="39" t="str">
        <f t="shared" ref="E55:E65" si="8">IF(D55&gt;0,D55/C55," ")</f>
        <v xml:space="preserve"> </v>
      </c>
      <c r="F55" s="150" t="str">
        <f t="shared" ref="F55:G65" si="9">IF(C55&gt;0,C55," ")</f>
        <v xml:space="preserve"> </v>
      </c>
      <c r="G55" s="38" t="str">
        <f t="shared" si="9"/>
        <v xml:space="preserve"> </v>
      </c>
    </row>
    <row r="56" spans="1:7" ht="15.95" customHeight="1" x14ac:dyDescent="0.25">
      <c r="A56" s="190">
        <v>234</v>
      </c>
      <c r="B56" s="11" t="s">
        <v>17</v>
      </c>
      <c r="C56" s="142"/>
      <c r="D56" s="37"/>
      <c r="E56" s="39" t="str">
        <f t="shared" si="8"/>
        <v xml:space="preserve"> </v>
      </c>
      <c r="F56" s="150" t="str">
        <f t="shared" si="9"/>
        <v xml:space="preserve"> </v>
      </c>
      <c r="G56" s="38" t="str">
        <f t="shared" si="9"/>
        <v xml:space="preserve"> </v>
      </c>
    </row>
    <row r="57" spans="1:7" ht="15.95" customHeight="1" x14ac:dyDescent="0.25">
      <c r="A57" s="190">
        <v>235</v>
      </c>
      <c r="B57" s="11" t="s">
        <v>18</v>
      </c>
      <c r="C57" s="142"/>
      <c r="D57" s="37"/>
      <c r="E57" s="39" t="str">
        <f t="shared" si="8"/>
        <v xml:space="preserve"> </v>
      </c>
      <c r="F57" s="150" t="str">
        <f t="shared" si="9"/>
        <v xml:space="preserve"> </v>
      </c>
      <c r="G57" s="38" t="str">
        <f t="shared" si="9"/>
        <v xml:space="preserve"> </v>
      </c>
    </row>
    <row r="58" spans="1:7" ht="15.95" customHeight="1" x14ac:dyDescent="0.25">
      <c r="A58" s="190">
        <v>236</v>
      </c>
      <c r="B58" s="11" t="s">
        <v>19</v>
      </c>
      <c r="C58" s="142"/>
      <c r="D58" s="37"/>
      <c r="E58" s="39" t="str">
        <f t="shared" si="8"/>
        <v xml:space="preserve"> </v>
      </c>
      <c r="F58" s="150" t="str">
        <f t="shared" si="9"/>
        <v xml:space="preserve"> </v>
      </c>
      <c r="G58" s="38" t="str">
        <f t="shared" si="9"/>
        <v xml:space="preserve"> </v>
      </c>
    </row>
    <row r="59" spans="1:7" ht="15.95" customHeight="1" x14ac:dyDescent="0.25">
      <c r="A59" s="190">
        <v>237</v>
      </c>
      <c r="B59" s="11" t="s">
        <v>20</v>
      </c>
      <c r="C59" s="142"/>
      <c r="D59" s="37"/>
      <c r="E59" s="39" t="str">
        <f t="shared" si="8"/>
        <v xml:space="preserve"> </v>
      </c>
      <c r="F59" s="154" t="str">
        <f t="shared" si="9"/>
        <v xml:space="preserve"> </v>
      </c>
      <c r="G59" s="38" t="str">
        <f t="shared" si="9"/>
        <v xml:space="preserve"> </v>
      </c>
    </row>
    <row r="60" spans="1:7" ht="15.95" customHeight="1" x14ac:dyDescent="0.25">
      <c r="A60" s="190" t="s">
        <v>145</v>
      </c>
      <c r="B60" s="11" t="s">
        <v>21</v>
      </c>
      <c r="C60" s="142"/>
      <c r="D60" s="37"/>
      <c r="E60" s="39" t="str">
        <f t="shared" si="8"/>
        <v xml:space="preserve"> </v>
      </c>
      <c r="F60" s="154" t="str">
        <f t="shared" si="9"/>
        <v xml:space="preserve"> </v>
      </c>
      <c r="G60" s="38" t="str">
        <f t="shared" si="9"/>
        <v xml:space="preserve"> </v>
      </c>
    </row>
    <row r="61" spans="1:7" ht="15.95" customHeight="1" x14ac:dyDescent="0.25">
      <c r="A61" s="190" t="s">
        <v>145</v>
      </c>
      <c r="B61" s="11" t="s">
        <v>115</v>
      </c>
      <c r="C61" s="142"/>
      <c r="D61" s="37"/>
      <c r="E61" s="39" t="str">
        <f t="shared" si="8"/>
        <v xml:space="preserve"> </v>
      </c>
      <c r="F61" s="154" t="str">
        <f t="shared" si="9"/>
        <v xml:space="preserve"> </v>
      </c>
      <c r="G61" s="38" t="str">
        <f t="shared" si="9"/>
        <v xml:space="preserve"> </v>
      </c>
    </row>
    <row r="62" spans="1:7" ht="15.95" customHeight="1" x14ac:dyDescent="0.25">
      <c r="A62" s="190">
        <v>107</v>
      </c>
      <c r="B62" s="11" t="s">
        <v>144</v>
      </c>
      <c r="C62" s="142"/>
      <c r="D62" s="37"/>
      <c r="E62" s="39" t="str">
        <f t="shared" si="8"/>
        <v xml:space="preserve"> </v>
      </c>
      <c r="F62" s="154" t="str">
        <f t="shared" si="9"/>
        <v xml:space="preserve"> </v>
      </c>
      <c r="G62" s="38" t="str">
        <f t="shared" si="9"/>
        <v xml:space="preserve"> </v>
      </c>
    </row>
    <row r="63" spans="1:7" ht="15.95" customHeight="1" x14ac:dyDescent="0.25">
      <c r="A63" s="190">
        <v>102</v>
      </c>
      <c r="B63" s="11" t="s">
        <v>22</v>
      </c>
      <c r="C63" s="142"/>
      <c r="D63" s="37"/>
      <c r="E63" s="39"/>
      <c r="F63" s="154" t="str">
        <f t="shared" si="9"/>
        <v xml:space="preserve"> </v>
      </c>
      <c r="G63" s="38" t="str">
        <f t="shared" si="9"/>
        <v xml:space="preserve"> </v>
      </c>
    </row>
    <row r="64" spans="1:7" ht="15.95" customHeight="1" x14ac:dyDescent="0.25">
      <c r="A64" s="190">
        <v>224</v>
      </c>
      <c r="B64" s="11" t="s">
        <v>177</v>
      </c>
      <c r="C64" s="142"/>
      <c r="D64" s="37"/>
      <c r="E64" s="39" t="str">
        <f t="shared" si="8"/>
        <v xml:space="preserve"> </v>
      </c>
      <c r="F64" s="154" t="str">
        <f t="shared" si="9"/>
        <v xml:space="preserve"> </v>
      </c>
      <c r="G64" s="38" t="str">
        <f t="shared" si="9"/>
        <v xml:space="preserve"> </v>
      </c>
    </row>
    <row r="65" spans="1:7" ht="15.95" customHeight="1" x14ac:dyDescent="0.25">
      <c r="A65" s="190">
        <v>214</v>
      </c>
      <c r="B65" s="11" t="s">
        <v>146</v>
      </c>
      <c r="C65" s="142"/>
      <c r="D65" s="37"/>
      <c r="E65" s="39" t="str">
        <f t="shared" si="8"/>
        <v xml:space="preserve"> </v>
      </c>
      <c r="F65" s="154" t="str">
        <f t="shared" si="9"/>
        <v xml:space="preserve"> </v>
      </c>
      <c r="G65" s="38" t="str">
        <f t="shared" si="9"/>
        <v xml:space="preserve"> </v>
      </c>
    </row>
    <row r="66" spans="1:7" ht="6.95" customHeight="1" x14ac:dyDescent="0.25">
      <c r="B66" s="13"/>
      <c r="C66" s="145"/>
      <c r="D66" s="45"/>
      <c r="E66" s="50"/>
      <c r="F66" s="153"/>
      <c r="G66" s="47"/>
    </row>
    <row r="67" spans="1:7" x14ac:dyDescent="0.25">
      <c r="B67" s="12" t="s">
        <v>9</v>
      </c>
      <c r="C67" s="143">
        <f>SUM(C55:C65)</f>
        <v>0</v>
      </c>
      <c r="D67" s="89">
        <f>SUM(D55:D65)</f>
        <v>0</v>
      </c>
      <c r="E67" s="51"/>
      <c r="F67" s="155">
        <f>SUM(F55:F65)</f>
        <v>0</v>
      </c>
      <c r="G67" s="40">
        <f>SUM(G55:G65)</f>
        <v>0</v>
      </c>
    </row>
    <row r="68" spans="1:7" ht="15.95" customHeight="1" x14ac:dyDescent="0.25">
      <c r="A68" s="190">
        <v>506</v>
      </c>
      <c r="B68" s="11" t="s">
        <v>95</v>
      </c>
      <c r="C68" s="142"/>
      <c r="D68" s="37"/>
      <c r="E68" s="39" t="str">
        <f>IF(D68&gt;0,(D68/C68)*2," ")</f>
        <v xml:space="preserve"> </v>
      </c>
      <c r="F68" s="150" t="str">
        <f>IF(C68&gt;0,C68," ")</f>
        <v xml:space="preserve"> </v>
      </c>
      <c r="G68" s="38" t="str">
        <f>IF(D68&gt;0,D68," ")</f>
        <v xml:space="preserve"> </v>
      </c>
    </row>
    <row r="69" spans="1:7" ht="6.95" customHeight="1" x14ac:dyDescent="0.25">
      <c r="B69" s="13"/>
      <c r="C69" s="145"/>
      <c r="D69" s="45"/>
      <c r="E69" s="50"/>
      <c r="F69" s="153"/>
      <c r="G69" s="47"/>
    </row>
    <row r="70" spans="1:7" x14ac:dyDescent="0.25">
      <c r="B70" s="12" t="s">
        <v>10</v>
      </c>
      <c r="C70" s="146">
        <f>SUM(C67:C68)</f>
        <v>0</v>
      </c>
      <c r="D70" s="104">
        <f>SUM(D67:D68)</f>
        <v>0</v>
      </c>
      <c r="E70" s="39" t="s">
        <v>0</v>
      </c>
      <c r="F70" s="150">
        <f>SUM(F67:F68)</f>
        <v>0</v>
      </c>
      <c r="G70" s="38">
        <f>SUM(G67:G68)</f>
        <v>0</v>
      </c>
    </row>
    <row r="71" spans="1:7" ht="6.95" customHeight="1" x14ac:dyDescent="0.25">
      <c r="B71" s="13"/>
      <c r="C71" s="145"/>
      <c r="D71" s="45"/>
      <c r="E71" s="50"/>
      <c r="F71" s="153"/>
      <c r="G71" s="47"/>
    </row>
    <row r="72" spans="1:7" ht="15.95" customHeight="1" x14ac:dyDescent="0.25">
      <c r="B72" s="12" t="s">
        <v>11</v>
      </c>
      <c r="C72" s="146"/>
      <c r="D72" s="37"/>
      <c r="E72" s="54" t="str">
        <f>IF(D72&gt;0,D72/D70," ")</f>
        <v xml:space="preserve"> </v>
      </c>
      <c r="F72" s="150"/>
      <c r="G72" s="38" t="str">
        <f>IF(D72&gt;0,D72," ")</f>
        <v xml:space="preserve"> </v>
      </c>
    </row>
    <row r="73" spans="1:7" ht="6.95" customHeight="1" x14ac:dyDescent="0.25">
      <c r="B73" s="13"/>
      <c r="C73" s="145"/>
      <c r="D73" s="45"/>
      <c r="E73" s="50"/>
      <c r="F73" s="153"/>
      <c r="G73" s="47"/>
    </row>
    <row r="74" spans="1:7" x14ac:dyDescent="0.25">
      <c r="B74" s="12" t="s">
        <v>12</v>
      </c>
      <c r="C74" s="145"/>
      <c r="D74" s="45"/>
      <c r="E74" s="50"/>
      <c r="F74" s="153"/>
      <c r="G74" s="47"/>
    </row>
    <row r="75" spans="1:7" ht="15.95" customHeight="1" x14ac:dyDescent="0.25">
      <c r="A75" s="190">
        <v>233</v>
      </c>
      <c r="B75" s="11" t="s">
        <v>16</v>
      </c>
      <c r="C75" s="142"/>
      <c r="D75" s="37"/>
      <c r="E75" s="39" t="str">
        <f t="shared" ref="E75:E78" si="10">IF(D75&gt;0,D75/C75," ")</f>
        <v xml:space="preserve"> </v>
      </c>
      <c r="F75" s="150" t="str">
        <f t="shared" ref="F75:G93" si="11">IF(C75&gt;0,C75," ")</f>
        <v xml:space="preserve"> </v>
      </c>
      <c r="G75" s="38" t="str">
        <f t="shared" si="11"/>
        <v xml:space="preserve"> </v>
      </c>
    </row>
    <row r="76" spans="1:7" ht="15.95" customHeight="1" x14ac:dyDescent="0.25">
      <c r="A76" s="190">
        <v>234</v>
      </c>
      <c r="B76" s="11" t="s">
        <v>17</v>
      </c>
      <c r="C76" s="142"/>
      <c r="D76" s="37"/>
      <c r="E76" s="39" t="str">
        <f t="shared" si="10"/>
        <v xml:space="preserve"> </v>
      </c>
      <c r="F76" s="154" t="str">
        <f t="shared" si="11"/>
        <v xml:space="preserve"> </v>
      </c>
      <c r="G76" s="38" t="str">
        <f t="shared" si="11"/>
        <v xml:space="preserve"> </v>
      </c>
    </row>
    <row r="77" spans="1:7" ht="15.95" customHeight="1" x14ac:dyDescent="0.25">
      <c r="A77" s="190">
        <v>235</v>
      </c>
      <c r="B77" s="11" t="s">
        <v>18</v>
      </c>
      <c r="C77" s="142"/>
      <c r="D77" s="37"/>
      <c r="E77" s="39" t="str">
        <f t="shared" si="10"/>
        <v xml:space="preserve"> </v>
      </c>
      <c r="F77" s="154" t="str">
        <f t="shared" si="11"/>
        <v xml:space="preserve"> </v>
      </c>
      <c r="G77" s="38" t="str">
        <f t="shared" si="11"/>
        <v xml:space="preserve"> </v>
      </c>
    </row>
    <row r="78" spans="1:7" ht="15.95" customHeight="1" x14ac:dyDescent="0.25">
      <c r="A78" s="190">
        <v>236</v>
      </c>
      <c r="B78" s="11" t="s">
        <v>19</v>
      </c>
      <c r="C78" s="142"/>
      <c r="D78" s="37"/>
      <c r="E78" s="39" t="str">
        <f t="shared" si="10"/>
        <v xml:space="preserve"> </v>
      </c>
      <c r="F78" s="154" t="str">
        <f t="shared" si="11"/>
        <v xml:space="preserve"> </v>
      </c>
      <c r="G78" s="38" t="str">
        <f t="shared" si="11"/>
        <v xml:space="preserve"> </v>
      </c>
    </row>
    <row r="79" spans="1:7" ht="15.95" customHeight="1" x14ac:dyDescent="0.25">
      <c r="A79" s="190">
        <v>237</v>
      </c>
      <c r="B79" s="11" t="s">
        <v>20</v>
      </c>
      <c r="C79" s="142"/>
      <c r="D79" s="37"/>
      <c r="E79" s="39" t="str">
        <f t="shared" ref="E79:E85" si="12">IF(D79&gt;0,D79/C79," ")</f>
        <v xml:space="preserve"> </v>
      </c>
      <c r="F79" s="154" t="str">
        <f t="shared" ref="F79:F85" si="13">IF(C79&gt;0,C79," ")</f>
        <v xml:space="preserve"> </v>
      </c>
      <c r="G79" s="38" t="str">
        <f t="shared" ref="G79:G85" si="14">IF(D79&gt;0,D79," ")</f>
        <v xml:space="preserve"> </v>
      </c>
    </row>
    <row r="80" spans="1:7" ht="15.95" customHeight="1" x14ac:dyDescent="0.25">
      <c r="A80" s="190">
        <v>107</v>
      </c>
      <c r="B80" s="11" t="s">
        <v>144</v>
      </c>
      <c r="C80" s="142"/>
      <c r="D80" s="37"/>
      <c r="E80" s="39" t="str">
        <f t="shared" si="12"/>
        <v xml:space="preserve"> </v>
      </c>
      <c r="F80" s="154" t="str">
        <f t="shared" si="13"/>
        <v xml:space="preserve"> </v>
      </c>
      <c r="G80" s="38" t="str">
        <f t="shared" si="14"/>
        <v xml:space="preserve"> </v>
      </c>
    </row>
    <row r="81" spans="1:7" ht="15.95" customHeight="1" x14ac:dyDescent="0.25">
      <c r="A81" s="190">
        <v>102</v>
      </c>
      <c r="B81" s="11" t="s">
        <v>22</v>
      </c>
      <c r="C81" s="142"/>
      <c r="D81" s="37"/>
      <c r="E81" s="39" t="str">
        <f t="shared" si="12"/>
        <v xml:space="preserve"> </v>
      </c>
      <c r="F81" s="154" t="str">
        <f t="shared" si="13"/>
        <v xml:space="preserve"> </v>
      </c>
      <c r="G81" s="38" t="str">
        <f t="shared" si="14"/>
        <v xml:space="preserve"> </v>
      </c>
    </row>
    <row r="82" spans="1:7" ht="15.95" customHeight="1" x14ac:dyDescent="0.25">
      <c r="A82" s="190">
        <v>224</v>
      </c>
      <c r="B82" s="11" t="s">
        <v>177</v>
      </c>
      <c r="C82" s="142"/>
      <c r="D82" s="286"/>
      <c r="E82" s="39" t="str">
        <f t="shared" si="12"/>
        <v xml:space="preserve"> </v>
      </c>
      <c r="F82" s="146" t="str">
        <f t="shared" si="13"/>
        <v xml:space="preserve"> </v>
      </c>
      <c r="G82" s="38" t="str">
        <f t="shared" si="14"/>
        <v xml:space="preserve"> </v>
      </c>
    </row>
    <row r="83" spans="1:7" ht="15.95" customHeight="1" x14ac:dyDescent="0.25">
      <c r="A83" s="190">
        <v>214</v>
      </c>
      <c r="B83" s="11" t="s">
        <v>146</v>
      </c>
      <c r="C83" s="142"/>
      <c r="D83" s="37"/>
      <c r="E83" s="39" t="str">
        <f t="shared" si="12"/>
        <v xml:space="preserve"> </v>
      </c>
      <c r="F83" s="154" t="str">
        <f t="shared" si="13"/>
        <v xml:space="preserve"> </v>
      </c>
      <c r="G83" s="38" t="str">
        <f t="shared" si="14"/>
        <v xml:space="preserve"> </v>
      </c>
    </row>
    <row r="84" spans="1:7" ht="15.95" customHeight="1" x14ac:dyDescent="0.25">
      <c r="A84" s="190">
        <v>215</v>
      </c>
      <c r="B84" s="11" t="s">
        <v>147</v>
      </c>
      <c r="C84" s="142"/>
      <c r="D84" s="37"/>
      <c r="E84" s="39" t="str">
        <f t="shared" si="12"/>
        <v xml:space="preserve"> </v>
      </c>
      <c r="F84" s="154" t="str">
        <f t="shared" si="13"/>
        <v xml:space="preserve"> </v>
      </c>
      <c r="G84" s="38" t="str">
        <f t="shared" si="14"/>
        <v xml:space="preserve"> </v>
      </c>
    </row>
    <row r="85" spans="1:7" ht="15.95" customHeight="1" x14ac:dyDescent="0.25">
      <c r="A85" s="190">
        <v>347</v>
      </c>
      <c r="B85" s="11" t="s">
        <v>94</v>
      </c>
      <c r="C85" s="142"/>
      <c r="D85" s="37"/>
      <c r="E85" s="39" t="str">
        <f t="shared" si="12"/>
        <v xml:space="preserve"> </v>
      </c>
      <c r="F85" s="154" t="str">
        <f t="shared" si="13"/>
        <v xml:space="preserve"> </v>
      </c>
      <c r="G85" s="38" t="str">
        <f t="shared" si="14"/>
        <v xml:space="preserve"> </v>
      </c>
    </row>
    <row r="86" spans="1:7" ht="6.95" customHeight="1" x14ac:dyDescent="0.25">
      <c r="B86" s="13"/>
      <c r="C86" s="145"/>
      <c r="D86" s="45"/>
      <c r="E86" s="50"/>
      <c r="F86" s="153"/>
      <c r="G86" s="47"/>
    </row>
    <row r="87" spans="1:7" ht="15.95" customHeight="1" x14ac:dyDescent="0.25">
      <c r="B87" s="12" t="s">
        <v>23</v>
      </c>
      <c r="C87" s="191">
        <f>SUM(C75:C85)</f>
        <v>0</v>
      </c>
      <c r="D87" s="192">
        <f>SUM(D75:D85)</f>
        <v>0</v>
      </c>
      <c r="E87" s="39" t="s">
        <v>0</v>
      </c>
      <c r="F87" s="193">
        <f>SUM(F75:F85)</f>
        <v>0</v>
      </c>
      <c r="G87" s="194">
        <f>SUM(G75:G85)</f>
        <v>0</v>
      </c>
    </row>
    <row r="88" spans="1:7" ht="6.95" customHeight="1" x14ac:dyDescent="0.25">
      <c r="B88" s="13"/>
      <c r="C88" s="145"/>
      <c r="D88" s="45"/>
      <c r="E88" s="50"/>
      <c r="F88" s="153"/>
      <c r="G88" s="47"/>
    </row>
    <row r="89" spans="1:7" ht="15.95" customHeight="1" x14ac:dyDescent="0.25">
      <c r="B89" s="12" t="s">
        <v>100</v>
      </c>
      <c r="C89" s="145"/>
      <c r="D89" s="37"/>
      <c r="E89" s="115"/>
      <c r="F89" s="153"/>
      <c r="G89" s="38" t="str">
        <f t="shared" si="11"/>
        <v xml:space="preserve"> </v>
      </c>
    </row>
    <row r="90" spans="1:7" ht="6.95" customHeight="1" x14ac:dyDescent="0.25">
      <c r="B90" s="13"/>
      <c r="C90" s="145"/>
      <c r="D90" s="45"/>
      <c r="E90" s="50"/>
      <c r="F90" s="153"/>
      <c r="G90" s="47"/>
    </row>
    <row r="91" spans="1:7" ht="15.95" customHeight="1" x14ac:dyDescent="0.25">
      <c r="B91" s="12" t="s">
        <v>101</v>
      </c>
      <c r="C91" s="145"/>
      <c r="D91" s="37"/>
      <c r="E91" s="115"/>
      <c r="F91" s="153"/>
      <c r="G91" s="38" t="str">
        <f t="shared" si="11"/>
        <v xml:space="preserve"> </v>
      </c>
    </row>
    <row r="92" spans="1:7" ht="6.95" customHeight="1" x14ac:dyDescent="0.25">
      <c r="B92" s="13"/>
      <c r="C92" s="145"/>
      <c r="D92" s="45"/>
      <c r="E92" s="50"/>
      <c r="F92" s="153"/>
      <c r="G92" s="47"/>
    </row>
    <row r="93" spans="1:7" ht="15.95" customHeight="1" x14ac:dyDescent="0.25">
      <c r="B93" s="12" t="s">
        <v>102</v>
      </c>
      <c r="C93" s="145"/>
      <c r="D93" s="37"/>
      <c r="E93" s="115"/>
      <c r="F93" s="153" t="str">
        <f>IF(C93&gt;0,C93," ")</f>
        <v xml:space="preserve"> </v>
      </c>
      <c r="G93" s="38" t="str">
        <f t="shared" si="11"/>
        <v xml:space="preserve"> </v>
      </c>
    </row>
    <row r="94" spans="1:7" ht="15.95" customHeight="1" x14ac:dyDescent="0.25">
      <c r="B94" s="200"/>
      <c r="C94" s="145"/>
      <c r="D94" s="45"/>
      <c r="E94" s="50"/>
      <c r="F94" s="153"/>
      <c r="G94" s="47"/>
    </row>
    <row r="95" spans="1:7" ht="15.95" customHeight="1" x14ac:dyDescent="0.25">
      <c r="B95" s="12" t="s">
        <v>13</v>
      </c>
      <c r="C95" s="145"/>
      <c r="D95" s="37"/>
      <c r="E95" s="115"/>
      <c r="F95" s="153"/>
      <c r="G95" s="38" t="str">
        <f>IF(D95&gt;0,D95," ")</f>
        <v xml:space="preserve"> </v>
      </c>
    </row>
    <row r="96" spans="1:7" ht="6.95" customHeight="1" x14ac:dyDescent="0.25">
      <c r="B96" s="13"/>
      <c r="C96" s="145"/>
      <c r="D96" s="45"/>
      <c r="E96" s="50"/>
      <c r="F96" s="153"/>
      <c r="G96" s="47"/>
    </row>
    <row r="97" spans="1:7" ht="15.95" customHeight="1" x14ac:dyDescent="0.25">
      <c r="B97" s="12" t="s">
        <v>14</v>
      </c>
      <c r="C97" s="145"/>
      <c r="D97" s="37"/>
      <c r="E97" s="50"/>
      <c r="F97" s="153"/>
      <c r="G97" s="38" t="str">
        <f>IF(D97&gt;0,D97," ")</f>
        <v xml:space="preserve"> </v>
      </c>
    </row>
    <row r="98" spans="1:7" ht="6.95" customHeight="1" x14ac:dyDescent="0.25">
      <c r="B98" s="13"/>
      <c r="C98" s="145"/>
      <c r="D98" s="45"/>
      <c r="E98" s="50"/>
      <c r="F98" s="153"/>
      <c r="G98" s="47" t="str">
        <f>IF(D98&gt;0,D98," ")</f>
        <v xml:space="preserve"> </v>
      </c>
    </row>
    <row r="99" spans="1:7" x14ac:dyDescent="0.25">
      <c r="B99" s="12" t="s">
        <v>103</v>
      </c>
      <c r="C99" s="191">
        <f>C70+C87</f>
        <v>0</v>
      </c>
      <c r="D99" s="192">
        <f>D70+D72+D87+D89+D91+D93+D95+D97</f>
        <v>0</v>
      </c>
      <c r="E99" s="50" t="s">
        <v>0</v>
      </c>
      <c r="F99" s="193">
        <f>F70+F87</f>
        <v>0</v>
      </c>
      <c r="G99" s="194">
        <f>G70+G72+G87+G89+G91+G93+G95+G97</f>
        <v>0</v>
      </c>
    </row>
    <row r="100" spans="1:7" ht="6.95" customHeight="1" x14ac:dyDescent="0.25">
      <c r="B100" s="13"/>
      <c r="C100" s="145"/>
      <c r="D100" s="45"/>
      <c r="E100" s="50"/>
      <c r="F100" s="153"/>
      <c r="G100" s="47"/>
    </row>
    <row r="101" spans="1:7" ht="20.100000000000001" customHeight="1" thickBot="1" x14ac:dyDescent="0.3">
      <c r="B101" s="88" t="s">
        <v>24</v>
      </c>
      <c r="C101" s="206">
        <f>C51+C99</f>
        <v>0</v>
      </c>
      <c r="D101" s="207">
        <f>D51+D99</f>
        <v>0</v>
      </c>
      <c r="E101" s="205" t="s">
        <v>0</v>
      </c>
      <c r="F101" s="208">
        <f>F51+F99</f>
        <v>0</v>
      </c>
      <c r="G101" s="204">
        <f>G51+G99</f>
        <v>0</v>
      </c>
    </row>
    <row r="102" spans="1:7" ht="20.100000000000001" customHeight="1" x14ac:dyDescent="0.25">
      <c r="B102" s="128" t="s">
        <v>60</v>
      </c>
      <c r="C102" s="145"/>
      <c r="D102" s="45"/>
      <c r="E102" s="50"/>
      <c r="F102" s="153"/>
      <c r="G102" s="47"/>
    </row>
    <row r="103" spans="1:7" ht="6.95" customHeight="1" x14ac:dyDescent="0.25">
      <c r="B103" s="13"/>
      <c r="C103" s="145"/>
      <c r="D103" s="45"/>
      <c r="E103" s="50"/>
      <c r="F103" s="153"/>
      <c r="G103" s="47"/>
    </row>
    <row r="104" spans="1:7" x14ac:dyDescent="0.25">
      <c r="A104" s="190">
        <v>700</v>
      </c>
      <c r="B104" s="12" t="s">
        <v>117</v>
      </c>
      <c r="C104" s="145" t="s">
        <v>0</v>
      </c>
      <c r="D104" s="45"/>
      <c r="E104" s="50" t="s">
        <v>0</v>
      </c>
      <c r="F104" s="153"/>
      <c r="G104" s="47"/>
    </row>
    <row r="105" spans="1:7" x14ac:dyDescent="0.25">
      <c r="B105" s="11" t="s">
        <v>57</v>
      </c>
      <c r="C105" s="142"/>
      <c r="D105" s="37"/>
      <c r="E105" s="39" t="str">
        <f>IF(D105&gt;0,D105/C105," ")</f>
        <v xml:space="preserve"> </v>
      </c>
      <c r="F105" s="150" t="str">
        <f t="shared" ref="F105:F110" si="15">IF(C105&gt;0,C105," ")</f>
        <v xml:space="preserve"> </v>
      </c>
      <c r="G105" s="38" t="str">
        <f t="shared" ref="G105:G110" si="16">IF(D105&gt;0,D105," ")</f>
        <v xml:space="preserve"> </v>
      </c>
    </row>
    <row r="106" spans="1:7" x14ac:dyDescent="0.25">
      <c r="B106" s="11" t="s">
        <v>25</v>
      </c>
      <c r="C106" s="147"/>
      <c r="D106" s="37"/>
      <c r="E106" s="54" t="str">
        <f>IF(D106&gt;0,D106/D105," ")</f>
        <v xml:space="preserve"> </v>
      </c>
      <c r="F106" s="154" t="str">
        <f t="shared" si="15"/>
        <v xml:space="preserve"> </v>
      </c>
      <c r="G106" s="38" t="str">
        <f t="shared" si="16"/>
        <v xml:space="preserve"> </v>
      </c>
    </row>
    <row r="107" spans="1:7" x14ac:dyDescent="0.25">
      <c r="B107" s="11" t="s">
        <v>26</v>
      </c>
      <c r="C107" s="147"/>
      <c r="D107" s="37"/>
      <c r="E107" s="55" t="s">
        <v>0</v>
      </c>
      <c r="F107" s="154" t="str">
        <f t="shared" si="15"/>
        <v xml:space="preserve"> </v>
      </c>
      <c r="G107" s="38" t="str">
        <f t="shared" si="16"/>
        <v xml:space="preserve"> </v>
      </c>
    </row>
    <row r="108" spans="1:7" x14ac:dyDescent="0.25">
      <c r="B108" s="11" t="s">
        <v>27</v>
      </c>
      <c r="C108" s="147"/>
      <c r="D108" s="37"/>
      <c r="E108" s="55" t="s">
        <v>0</v>
      </c>
      <c r="F108" s="154" t="str">
        <f t="shared" si="15"/>
        <v xml:space="preserve"> </v>
      </c>
      <c r="G108" s="38" t="str">
        <f t="shared" si="16"/>
        <v xml:space="preserve"> </v>
      </c>
    </row>
    <row r="109" spans="1:7" x14ac:dyDescent="0.25">
      <c r="B109" s="11" t="s">
        <v>28</v>
      </c>
      <c r="C109" s="147"/>
      <c r="D109" s="37"/>
      <c r="E109" s="55" t="s">
        <v>0</v>
      </c>
      <c r="F109" s="154" t="str">
        <f t="shared" si="15"/>
        <v xml:space="preserve"> </v>
      </c>
      <c r="G109" s="38" t="str">
        <f t="shared" si="16"/>
        <v xml:space="preserve"> </v>
      </c>
    </row>
    <row r="110" spans="1:7" x14ac:dyDescent="0.25">
      <c r="B110" s="11" t="s">
        <v>29</v>
      </c>
      <c r="C110" s="147"/>
      <c r="D110" s="37"/>
      <c r="E110" s="55"/>
      <c r="F110" s="154" t="str">
        <f t="shared" si="15"/>
        <v xml:space="preserve"> </v>
      </c>
      <c r="G110" s="56" t="str">
        <f t="shared" si="16"/>
        <v xml:space="preserve"> </v>
      </c>
    </row>
    <row r="111" spans="1:7" ht="6.95" customHeight="1" x14ac:dyDescent="0.25">
      <c r="B111" s="13" t="s">
        <v>0</v>
      </c>
      <c r="C111" s="148"/>
      <c r="D111" s="106"/>
      <c r="E111" s="50"/>
      <c r="F111" s="153"/>
      <c r="G111" s="49"/>
    </row>
    <row r="112" spans="1:7" x14ac:dyDescent="0.25">
      <c r="B112" s="12" t="s">
        <v>105</v>
      </c>
      <c r="C112" s="149">
        <f>SUM(C105:C110)</f>
        <v>0</v>
      </c>
      <c r="D112" s="89">
        <f>SUM(D105:D110)</f>
        <v>0</v>
      </c>
      <c r="E112" s="58" t="s">
        <v>0</v>
      </c>
      <c r="F112" s="155">
        <f>SUM(F105:F110)</f>
        <v>0</v>
      </c>
      <c r="G112" s="40">
        <f>SUM(G105:G110)</f>
        <v>0</v>
      </c>
    </row>
    <row r="113" spans="1:7" ht="6.95" customHeight="1" x14ac:dyDescent="0.25">
      <c r="B113" s="13"/>
      <c r="C113" s="145"/>
      <c r="D113" s="45"/>
      <c r="E113" s="50"/>
      <c r="F113" s="153"/>
      <c r="G113" s="47"/>
    </row>
    <row r="114" spans="1:7" x14ac:dyDescent="0.25">
      <c r="A114" s="190">
        <v>800</v>
      </c>
      <c r="B114" s="12" t="s">
        <v>118</v>
      </c>
      <c r="C114" s="145"/>
      <c r="D114" s="45"/>
      <c r="E114" s="50"/>
      <c r="F114" s="153"/>
      <c r="G114" s="47"/>
    </row>
    <row r="115" spans="1:7" x14ac:dyDescent="0.25">
      <c r="B115" s="11" t="s">
        <v>57</v>
      </c>
      <c r="C115" s="142"/>
      <c r="D115" s="37"/>
      <c r="E115" s="39" t="str">
        <f>IF(D115&gt;0,D115/C115," ")</f>
        <v xml:space="preserve"> </v>
      </c>
      <c r="F115" s="150" t="str">
        <f>IF(C115&gt;0,C115," ")</f>
        <v xml:space="preserve"> </v>
      </c>
      <c r="G115" s="38" t="str">
        <f t="shared" ref="G115:G119" si="17">IF(D115&gt;0,D115," ")</f>
        <v xml:space="preserve"> </v>
      </c>
    </row>
    <row r="116" spans="1:7" x14ac:dyDescent="0.25">
      <c r="B116" s="11" t="s">
        <v>25</v>
      </c>
      <c r="C116" s="301"/>
      <c r="D116" s="37"/>
      <c r="E116" s="54" t="str">
        <f>IF(D116&gt;0,D116/D115," ")</f>
        <v xml:space="preserve"> </v>
      </c>
      <c r="F116" s="154"/>
      <c r="G116" s="38" t="str">
        <f t="shared" si="17"/>
        <v xml:space="preserve"> </v>
      </c>
    </row>
    <row r="117" spans="1:7" x14ac:dyDescent="0.25">
      <c r="B117" s="11" t="s">
        <v>30</v>
      </c>
      <c r="C117" s="299"/>
      <c r="D117" s="37"/>
      <c r="E117" s="55"/>
      <c r="F117" s="154"/>
      <c r="G117" s="38" t="str">
        <f t="shared" si="17"/>
        <v xml:space="preserve"> </v>
      </c>
    </row>
    <row r="118" spans="1:7" x14ac:dyDescent="0.25">
      <c r="B118" s="11" t="s">
        <v>128</v>
      </c>
      <c r="C118" s="299"/>
      <c r="D118" s="37"/>
      <c r="E118" s="55"/>
      <c r="F118" s="154"/>
      <c r="G118" s="38" t="str">
        <f t="shared" si="17"/>
        <v xml:space="preserve"> </v>
      </c>
    </row>
    <row r="119" spans="1:7" x14ac:dyDescent="0.25">
      <c r="B119" s="11" t="s">
        <v>29</v>
      </c>
      <c r="C119" s="302"/>
      <c r="D119" s="37"/>
      <c r="E119" s="55"/>
      <c r="F119" s="154"/>
      <c r="G119" s="38" t="str">
        <f t="shared" si="17"/>
        <v xml:space="preserve"> </v>
      </c>
    </row>
    <row r="120" spans="1:7" x14ac:dyDescent="0.25">
      <c r="B120" s="12" t="s">
        <v>106</v>
      </c>
      <c r="C120" s="149">
        <f>C115</f>
        <v>0</v>
      </c>
      <c r="D120" s="89">
        <f>SUM(D115:D119)</f>
        <v>0</v>
      </c>
      <c r="E120" s="58" t="s">
        <v>0</v>
      </c>
      <c r="F120" s="152">
        <f>SUM(F115:F115)</f>
        <v>0</v>
      </c>
      <c r="G120" s="213">
        <f>SUM(G115:G119)</f>
        <v>0</v>
      </c>
    </row>
    <row r="121" spans="1:7" ht="6.95" customHeight="1" x14ac:dyDescent="0.25">
      <c r="B121" s="13"/>
      <c r="C121" s="145"/>
      <c r="D121" s="45"/>
      <c r="E121" s="50"/>
      <c r="F121" s="153"/>
      <c r="G121" s="47"/>
    </row>
    <row r="122" spans="1:7" x14ac:dyDescent="0.25">
      <c r="B122" s="12" t="s">
        <v>112</v>
      </c>
      <c r="C122" s="145"/>
      <c r="D122" s="45"/>
      <c r="E122" s="50"/>
      <c r="F122" s="153"/>
      <c r="G122" s="47"/>
    </row>
    <row r="123" spans="1:7" x14ac:dyDescent="0.25">
      <c r="B123" s="11" t="s">
        <v>76</v>
      </c>
      <c r="C123" s="145"/>
      <c r="D123" s="45"/>
      <c r="E123" s="50"/>
      <c r="F123" s="153"/>
      <c r="G123" s="47"/>
    </row>
    <row r="124" spans="1:7" x14ac:dyDescent="0.25">
      <c r="B124" s="11" t="s">
        <v>31</v>
      </c>
      <c r="C124" s="299"/>
      <c r="D124" s="286"/>
      <c r="E124" s="55"/>
      <c r="F124" s="150" t="str">
        <f>IF(C124&gt;0,C124," ")</f>
        <v xml:space="preserve"> </v>
      </c>
      <c r="G124" s="38" t="str">
        <f t="shared" ref="G124:G133" si="18">IF(D124&gt;0,D124," ")</f>
        <v xml:space="preserve"> </v>
      </c>
    </row>
    <row r="125" spans="1:7" x14ac:dyDescent="0.25">
      <c r="B125" s="11" t="s">
        <v>67</v>
      </c>
      <c r="C125" s="299"/>
      <c r="D125" s="286"/>
      <c r="E125" s="55"/>
      <c r="F125" s="150" t="str">
        <f>IF(C125&gt;0,C125," ")</f>
        <v xml:space="preserve"> </v>
      </c>
      <c r="G125" s="38" t="str">
        <f t="shared" si="18"/>
        <v xml:space="preserve"> </v>
      </c>
    </row>
    <row r="126" spans="1:7" x14ac:dyDescent="0.25">
      <c r="B126" s="11" t="s">
        <v>68</v>
      </c>
      <c r="C126" s="299"/>
      <c r="D126" s="286"/>
      <c r="E126" s="55"/>
      <c r="F126" s="154"/>
      <c r="G126" s="38" t="str">
        <f t="shared" si="18"/>
        <v xml:space="preserve"> </v>
      </c>
    </row>
    <row r="127" spans="1:7" x14ac:dyDescent="0.25">
      <c r="A127" s="190">
        <v>900</v>
      </c>
      <c r="B127" s="12" t="s">
        <v>119</v>
      </c>
      <c r="C127" s="145"/>
      <c r="D127" s="45"/>
      <c r="E127" s="50"/>
      <c r="F127" s="153"/>
      <c r="G127" s="47"/>
    </row>
    <row r="128" spans="1:7" x14ac:dyDescent="0.25">
      <c r="B128" s="11" t="s">
        <v>120</v>
      </c>
      <c r="C128" s="147"/>
      <c r="D128" s="37"/>
      <c r="E128" s="51" t="str">
        <f>IF(D128&gt;0,D128/C128," ")</f>
        <v xml:space="preserve"> </v>
      </c>
      <c r="F128" s="154" t="str">
        <f>IF(C128&gt;0,C128," ")</f>
        <v xml:space="preserve"> </v>
      </c>
      <c r="G128" s="38" t="str">
        <f t="shared" si="18"/>
        <v xml:space="preserve"> </v>
      </c>
    </row>
    <row r="129" spans="1:7" x14ac:dyDescent="0.25">
      <c r="B129" s="11" t="s">
        <v>33</v>
      </c>
      <c r="C129" s="285"/>
      <c r="D129" s="37"/>
      <c r="E129" s="54" t="str">
        <f>IF(D129&gt;0,D129/D128," ")</f>
        <v xml:space="preserve"> </v>
      </c>
      <c r="F129" s="154"/>
      <c r="G129" s="38" t="str">
        <f t="shared" si="18"/>
        <v xml:space="preserve"> </v>
      </c>
    </row>
    <row r="130" spans="1:7" x14ac:dyDescent="0.25">
      <c r="B130" s="11" t="s">
        <v>69</v>
      </c>
      <c r="C130" s="287"/>
      <c r="D130" s="37"/>
      <c r="E130" s="39"/>
      <c r="F130" s="154" t="str">
        <f>IF(C130&gt;0,C130," ")</f>
        <v xml:space="preserve"> </v>
      </c>
      <c r="G130" s="38" t="str">
        <f t="shared" si="18"/>
        <v xml:space="preserve"> </v>
      </c>
    </row>
    <row r="131" spans="1:7" x14ac:dyDescent="0.25">
      <c r="B131" s="11" t="s">
        <v>32</v>
      </c>
      <c r="C131" s="288"/>
      <c r="D131" s="37"/>
      <c r="E131" s="55"/>
      <c r="F131" s="154"/>
      <c r="G131" s="38" t="str">
        <f t="shared" ref="G131" si="19">IF(D131&gt;0,D131," ")</f>
        <v xml:space="preserve"> </v>
      </c>
    </row>
    <row r="132" spans="1:7" x14ac:dyDescent="0.25">
      <c r="B132" s="11" t="s">
        <v>34</v>
      </c>
      <c r="C132" s="145"/>
      <c r="D132" s="37"/>
      <c r="E132" s="55"/>
      <c r="F132" s="154"/>
      <c r="G132" s="38" t="str">
        <f t="shared" si="18"/>
        <v xml:space="preserve"> </v>
      </c>
    </row>
    <row r="133" spans="1:7" x14ac:dyDescent="0.25">
      <c r="B133" s="11" t="s">
        <v>35</v>
      </c>
      <c r="C133" s="143"/>
      <c r="D133" s="37"/>
      <c r="E133" s="55"/>
      <c r="F133" s="154"/>
      <c r="G133" s="38" t="str">
        <f t="shared" si="18"/>
        <v xml:space="preserve"> </v>
      </c>
    </row>
    <row r="134" spans="1:7" ht="6.95" customHeight="1" x14ac:dyDescent="0.25">
      <c r="B134" s="13"/>
      <c r="C134" s="145"/>
      <c r="D134" s="105"/>
      <c r="E134" s="50"/>
      <c r="F134" s="153"/>
      <c r="G134" s="49"/>
    </row>
    <row r="135" spans="1:7" x14ac:dyDescent="0.25">
      <c r="B135" s="12" t="s">
        <v>107</v>
      </c>
      <c r="C135" s="149">
        <f>C128+C130</f>
        <v>0</v>
      </c>
      <c r="D135" s="89">
        <f>SUM(D124:D133)</f>
        <v>0</v>
      </c>
      <c r="E135" s="58" t="s">
        <v>0</v>
      </c>
      <c r="F135" s="155">
        <f>+C128+C130</f>
        <v>0</v>
      </c>
      <c r="G135" s="40">
        <f>SUM(G124:G133)</f>
        <v>0</v>
      </c>
    </row>
    <row r="136" spans="1:7" ht="6.95" customHeight="1" x14ac:dyDescent="0.25">
      <c r="B136" s="13"/>
      <c r="C136" s="145"/>
      <c r="D136" s="45"/>
      <c r="E136" s="50"/>
      <c r="F136" s="153"/>
      <c r="G136" s="47"/>
    </row>
    <row r="137" spans="1:7" x14ac:dyDescent="0.25">
      <c r="B137" s="12" t="s">
        <v>36</v>
      </c>
      <c r="C137" s="145"/>
      <c r="D137" s="45"/>
      <c r="E137" s="50"/>
      <c r="F137" s="153"/>
      <c r="G137" s="47"/>
    </row>
    <row r="138" spans="1:7" x14ac:dyDescent="0.25">
      <c r="A138" s="190">
        <v>201</v>
      </c>
      <c r="B138" s="11" t="s">
        <v>113</v>
      </c>
      <c r="C138" s="142"/>
      <c r="D138" s="37"/>
      <c r="E138" s="39" t="str">
        <f>IF(D138&gt;0,D138/C138," ")</f>
        <v xml:space="preserve"> </v>
      </c>
      <c r="F138" s="150" t="str">
        <f>IF(C138&gt;0,C138," ")</f>
        <v xml:space="preserve"> </v>
      </c>
      <c r="G138" s="38" t="str">
        <f t="shared" ref="G138:G142" si="20">IF(D138&gt;0,D138," ")</f>
        <v xml:space="preserve"> </v>
      </c>
    </row>
    <row r="139" spans="1:7" x14ac:dyDescent="0.25">
      <c r="A139" s="190">
        <v>602</v>
      </c>
      <c r="B139" s="11" t="s">
        <v>58</v>
      </c>
      <c r="C139" s="147"/>
      <c r="D139" s="37"/>
      <c r="E139" s="39" t="str">
        <f>IF(D139&gt;0,D139/C139," ")</f>
        <v xml:space="preserve"> </v>
      </c>
      <c r="F139" s="150" t="str">
        <f t="shared" ref="F139:F141" si="21">IF(C139&gt;0,C139," ")</f>
        <v xml:space="preserve"> </v>
      </c>
      <c r="G139" s="38" t="str">
        <f t="shared" si="20"/>
        <v xml:space="preserve"> </v>
      </c>
    </row>
    <row r="140" spans="1:7" x14ac:dyDescent="0.25">
      <c r="B140" s="11" t="s">
        <v>37</v>
      </c>
      <c r="C140" s="285"/>
      <c r="D140" s="37"/>
      <c r="E140" s="54" t="str">
        <f>IF(D140&gt;0,D140/(D138+D139)," ")</f>
        <v xml:space="preserve"> </v>
      </c>
      <c r="F140" s="150" t="str">
        <f t="shared" si="21"/>
        <v xml:space="preserve"> </v>
      </c>
      <c r="G140" s="38" t="str">
        <f t="shared" si="20"/>
        <v xml:space="preserve"> </v>
      </c>
    </row>
    <row r="141" spans="1:7" x14ac:dyDescent="0.25">
      <c r="B141" s="11" t="s">
        <v>59</v>
      </c>
      <c r="C141" s="147"/>
      <c r="D141" s="37"/>
      <c r="E141" s="39" t="str">
        <f>IF(D141&gt;0,D141/C141," ")</f>
        <v xml:space="preserve"> </v>
      </c>
      <c r="F141" s="150" t="str">
        <f t="shared" si="21"/>
        <v xml:space="preserve"> </v>
      </c>
      <c r="G141" s="38" t="str">
        <f t="shared" si="20"/>
        <v xml:space="preserve"> </v>
      </c>
    </row>
    <row r="142" spans="1:7" x14ac:dyDescent="0.25">
      <c r="B142" s="11" t="s">
        <v>38</v>
      </c>
      <c r="C142" s="285"/>
      <c r="D142" s="37"/>
      <c r="E142" s="55"/>
      <c r="F142" s="150" t="str">
        <f>IF(C142&gt;0,C142," ")</f>
        <v xml:space="preserve"> </v>
      </c>
      <c r="G142" s="56" t="str">
        <f t="shared" si="20"/>
        <v xml:space="preserve"> </v>
      </c>
    </row>
    <row r="143" spans="1:7" ht="6.95" customHeight="1" x14ac:dyDescent="0.25">
      <c r="B143" s="13"/>
      <c r="C143" s="145"/>
      <c r="D143" s="105"/>
      <c r="E143" s="50"/>
      <c r="F143" s="153"/>
      <c r="G143" s="49"/>
    </row>
    <row r="144" spans="1:7" x14ac:dyDescent="0.25">
      <c r="B144" s="12" t="s">
        <v>108</v>
      </c>
      <c r="C144" s="197">
        <f>SUM(C138:C142)</f>
        <v>0</v>
      </c>
      <c r="D144" s="40">
        <f>SUM(D138:D142)</f>
        <v>0</v>
      </c>
      <c r="E144" s="41"/>
      <c r="F144" s="198">
        <f>SUM(F138:F142)</f>
        <v>0</v>
      </c>
      <c r="G144" s="40">
        <f>SUM(G138:G142)</f>
        <v>0</v>
      </c>
    </row>
    <row r="145" spans="2:7" ht="6.95" customHeight="1" x14ac:dyDescent="0.25">
      <c r="B145" s="13"/>
      <c r="C145" s="145"/>
      <c r="D145" s="45"/>
      <c r="E145" s="50"/>
      <c r="F145" s="153"/>
      <c r="G145" s="47"/>
    </row>
    <row r="146" spans="2:7" x14ac:dyDescent="0.25">
      <c r="B146" s="12" t="s">
        <v>114</v>
      </c>
      <c r="C146" s="145"/>
      <c r="D146" s="45"/>
      <c r="E146" s="50"/>
      <c r="F146" s="153"/>
      <c r="G146" s="47"/>
    </row>
    <row r="147" spans="2:7" x14ac:dyDescent="0.25">
      <c r="B147" s="11" t="s">
        <v>39</v>
      </c>
      <c r="C147" s="300"/>
      <c r="D147" s="37"/>
      <c r="E147" s="55"/>
      <c r="F147" s="150"/>
      <c r="G147" s="38" t="str">
        <f>IF(D147&gt;0,D147," ")</f>
        <v xml:space="preserve"> </v>
      </c>
    </row>
    <row r="148" spans="2:7" x14ac:dyDescent="0.25">
      <c r="B148" s="11" t="s">
        <v>148</v>
      </c>
      <c r="C148" s="300"/>
      <c r="D148" s="37"/>
      <c r="E148" s="55"/>
      <c r="F148" s="154"/>
      <c r="G148" s="38" t="str">
        <f>IF(D148&gt;0,D148," ")</f>
        <v xml:space="preserve"> </v>
      </c>
    </row>
    <row r="149" spans="2:7" x14ac:dyDescent="0.25">
      <c r="B149" s="11" t="s">
        <v>40</v>
      </c>
      <c r="C149" s="300"/>
      <c r="D149" s="37"/>
      <c r="E149" s="55"/>
      <c r="F149" s="154"/>
      <c r="G149" s="38" t="str">
        <f>IF(D149&gt;0,D149," ")</f>
        <v xml:space="preserve"> </v>
      </c>
    </row>
    <row r="150" spans="2:7" x14ac:dyDescent="0.25">
      <c r="B150" s="11" t="s">
        <v>41</v>
      </c>
      <c r="C150" s="300"/>
      <c r="D150" s="37"/>
      <c r="E150" s="55"/>
      <c r="F150" s="154"/>
      <c r="G150" s="38" t="str">
        <f>IF(D150&gt;0,D150," ")</f>
        <v xml:space="preserve"> </v>
      </c>
    </row>
    <row r="151" spans="2:7" x14ac:dyDescent="0.25">
      <c r="B151" s="11" t="s">
        <v>70</v>
      </c>
      <c r="C151" s="300"/>
      <c r="D151" s="37"/>
      <c r="E151" s="55"/>
      <c r="F151" s="154"/>
      <c r="G151" s="38" t="str">
        <f>IF(D151&gt;0,D151," ")</f>
        <v xml:space="preserve"> </v>
      </c>
    </row>
    <row r="152" spans="2:7" ht="6.95" customHeight="1" x14ac:dyDescent="0.25">
      <c r="B152" s="13"/>
      <c r="C152" s="145"/>
      <c r="D152" s="105"/>
      <c r="E152" s="50"/>
      <c r="F152" s="153"/>
      <c r="G152" s="49"/>
    </row>
    <row r="153" spans="2:7" x14ac:dyDescent="0.25">
      <c r="B153" s="12" t="s">
        <v>109</v>
      </c>
      <c r="C153" s="149"/>
      <c r="D153" s="89">
        <f>SUM(D147:D151)</f>
        <v>0</v>
      </c>
      <c r="E153" s="58"/>
      <c r="F153" s="155"/>
      <c r="G153" s="40">
        <f>SUM(G147:G151)</f>
        <v>0</v>
      </c>
    </row>
    <row r="154" spans="2:7" ht="6.95" customHeight="1" x14ac:dyDescent="0.25">
      <c r="B154" s="13"/>
      <c r="C154" s="145"/>
      <c r="D154" s="105"/>
      <c r="E154" s="50"/>
      <c r="F154" s="153"/>
      <c r="G154" s="49"/>
    </row>
    <row r="155" spans="2:7" ht="16.5" thickBot="1" x14ac:dyDescent="0.3">
      <c r="B155" s="203" t="s">
        <v>110</v>
      </c>
      <c r="C155" s="209">
        <f>C112+C120+C135+C144+C153</f>
        <v>0</v>
      </c>
      <c r="D155" s="210">
        <f>D112+D120+D135+D144+D153</f>
        <v>0</v>
      </c>
      <c r="E155" s="205" t="s">
        <v>0</v>
      </c>
      <c r="F155" s="211">
        <f>F112+F120+F135+F144+F153</f>
        <v>0</v>
      </c>
      <c r="G155" s="212">
        <f>G112+G120+G135+G144+G153</f>
        <v>0</v>
      </c>
    </row>
    <row r="156" spans="2:7" ht="20.100000000000001" customHeight="1" x14ac:dyDescent="0.25">
      <c r="B156" s="12" t="s">
        <v>42</v>
      </c>
      <c r="C156" s="44"/>
      <c r="D156" s="45"/>
      <c r="E156" s="28"/>
      <c r="F156" s="46"/>
      <c r="G156" s="47"/>
    </row>
    <row r="157" spans="2:7" ht="6.95" customHeight="1" x14ac:dyDescent="0.25">
      <c r="B157" s="13"/>
      <c r="C157" s="44"/>
      <c r="D157" s="45"/>
      <c r="E157" s="28"/>
      <c r="F157" s="46"/>
      <c r="G157" s="47"/>
    </row>
    <row r="158" spans="2:7" ht="15.95" customHeight="1" x14ac:dyDescent="0.25">
      <c r="B158" s="12" t="s">
        <v>44</v>
      </c>
      <c r="C158" s="44"/>
      <c r="D158" s="45"/>
      <c r="E158" s="28"/>
      <c r="F158" s="46"/>
      <c r="G158" s="47"/>
    </row>
    <row r="159" spans="2:7" ht="15.95" customHeight="1" x14ac:dyDescent="0.25">
      <c r="B159" s="11" t="s">
        <v>43</v>
      </c>
      <c r="C159" s="44"/>
      <c r="D159" s="37"/>
      <c r="E159" s="29"/>
      <c r="F159" s="46"/>
      <c r="G159" s="38" t="str">
        <f>IF(D159&gt;0,D159," ")</f>
        <v xml:space="preserve"> </v>
      </c>
    </row>
    <row r="160" spans="2:7" ht="15.95" customHeight="1" x14ac:dyDescent="0.25">
      <c r="B160" s="11" t="s">
        <v>45</v>
      </c>
      <c r="C160" s="44"/>
      <c r="D160" s="37"/>
      <c r="E160" s="116"/>
      <c r="F160" s="46"/>
      <c r="G160" s="38" t="str">
        <f>IF(D160&gt;0,D160," ")</f>
        <v xml:space="preserve"> </v>
      </c>
    </row>
    <row r="161" spans="2:8" ht="15.95" customHeight="1" x14ac:dyDescent="0.25">
      <c r="B161" s="200"/>
      <c r="C161" s="44"/>
      <c r="D161" s="45"/>
      <c r="E161" s="28"/>
      <c r="F161" s="46"/>
      <c r="G161" s="47"/>
    </row>
    <row r="162" spans="2:8" ht="24.95" customHeight="1" thickBot="1" x14ac:dyDescent="0.2">
      <c r="B162" s="129" t="s">
        <v>111</v>
      </c>
      <c r="C162" s="84"/>
      <c r="D162" s="204">
        <f>SUM(D159:D160)</f>
        <v>0</v>
      </c>
      <c r="E162" s="28"/>
      <c r="F162" s="84"/>
      <c r="G162" s="204">
        <f>SUM(G159:G160)</f>
        <v>0</v>
      </c>
    </row>
    <row r="163" spans="2:8" ht="20.100000000000001" customHeight="1" x14ac:dyDescent="0.25">
      <c r="B163" s="12" t="s">
        <v>125</v>
      </c>
      <c r="C163" s="44"/>
      <c r="D163" s="45"/>
      <c r="E163" s="28"/>
      <c r="F163" s="46"/>
      <c r="G163" s="47"/>
    </row>
    <row r="164" spans="2:8" ht="6.95" customHeight="1" x14ac:dyDescent="0.25">
      <c r="B164" s="13"/>
      <c r="C164" s="44"/>
      <c r="D164" s="45"/>
      <c r="E164" s="28"/>
      <c r="F164" s="46"/>
      <c r="G164" s="47"/>
    </row>
    <row r="165" spans="2:8" ht="18.600000000000001" customHeight="1" x14ac:dyDescent="0.25">
      <c r="B165" s="11" t="s">
        <v>46</v>
      </c>
      <c r="C165" s="62"/>
      <c r="D165" s="65">
        <f>D101</f>
        <v>0</v>
      </c>
      <c r="E165" s="117" t="s">
        <v>0</v>
      </c>
      <c r="F165" s="48"/>
      <c r="G165" s="64">
        <f>G101</f>
        <v>0</v>
      </c>
    </row>
    <row r="166" spans="2:8" ht="18.600000000000001" customHeight="1" x14ac:dyDescent="0.25">
      <c r="B166" s="11" t="s">
        <v>61</v>
      </c>
      <c r="C166" s="62"/>
      <c r="D166" s="65">
        <f>D155</f>
        <v>0</v>
      </c>
      <c r="E166" s="118"/>
      <c r="F166" s="48"/>
      <c r="G166" s="64">
        <f>G155</f>
        <v>0</v>
      </c>
    </row>
    <row r="167" spans="2:8" ht="18.600000000000001" customHeight="1" x14ac:dyDescent="0.25">
      <c r="B167" s="11" t="s">
        <v>62</v>
      </c>
      <c r="C167" s="62"/>
      <c r="D167" s="65">
        <f>D162</f>
        <v>0</v>
      </c>
      <c r="E167" s="117" t="s">
        <v>0</v>
      </c>
      <c r="F167" s="48"/>
      <c r="G167" s="64">
        <f>G162</f>
        <v>0</v>
      </c>
    </row>
    <row r="168" spans="2:8" ht="18.600000000000001" customHeight="1" x14ac:dyDescent="0.25">
      <c r="B168" s="11" t="s">
        <v>71</v>
      </c>
      <c r="C168" s="62"/>
      <c r="D168" s="65">
        <f>D166-D167</f>
        <v>0</v>
      </c>
      <c r="E168" s="117" t="s">
        <v>0</v>
      </c>
      <c r="F168" s="48"/>
      <c r="G168" s="64">
        <f>G166-G167</f>
        <v>0</v>
      </c>
    </row>
    <row r="169" spans="2:8" ht="18.600000000000001" customHeight="1" x14ac:dyDescent="0.25">
      <c r="B169" s="11" t="s">
        <v>72</v>
      </c>
      <c r="C169" s="62"/>
      <c r="D169" s="65">
        <f>D165+D168</f>
        <v>0</v>
      </c>
      <c r="E169" s="117" t="s">
        <v>0</v>
      </c>
      <c r="F169" s="48"/>
      <c r="G169" s="64">
        <f>G165+G168</f>
        <v>0</v>
      </c>
    </row>
    <row r="170" spans="2:8" ht="18.600000000000001" customHeight="1" x14ac:dyDescent="0.25">
      <c r="B170" s="11" t="s">
        <v>73</v>
      </c>
      <c r="C170" s="62"/>
      <c r="D170" s="66" t="e">
        <f>ROUND(+D165/D169,4)</f>
        <v>#DIV/0!</v>
      </c>
      <c r="E170" s="117" t="s">
        <v>0</v>
      </c>
      <c r="F170" s="48"/>
      <c r="G170" s="67" t="e">
        <f>ROUND(+G165/G169,4)</f>
        <v>#DIV/0!</v>
      </c>
    </row>
    <row r="171" spans="2:8" ht="18.600000000000001" customHeight="1" x14ac:dyDescent="0.25">
      <c r="B171" s="11" t="s">
        <v>172</v>
      </c>
      <c r="C171" s="62"/>
      <c r="D171" s="68">
        <v>8770.08</v>
      </c>
      <c r="E171" s="117" t="s">
        <v>0</v>
      </c>
      <c r="F171" s="48"/>
      <c r="G171" s="68">
        <v>8770.08</v>
      </c>
      <c r="H171" s="289"/>
    </row>
    <row r="172" spans="2:8" ht="18.600000000000001" customHeight="1" x14ac:dyDescent="0.25">
      <c r="B172" s="11" t="s">
        <v>129</v>
      </c>
      <c r="C172" s="69"/>
      <c r="D172" s="70" t="e">
        <f>ROUND(+D170*D171,0)</f>
        <v>#DIV/0!</v>
      </c>
      <c r="E172" s="119" t="s">
        <v>0</v>
      </c>
      <c r="F172" s="71"/>
      <c r="G172" s="72" t="e">
        <f>ROUND(+G170*G171,0)</f>
        <v>#DIV/0!</v>
      </c>
    </row>
    <row r="173" spans="2:8" ht="18.600000000000001" customHeight="1" x14ac:dyDescent="0.25">
      <c r="B173" s="11" t="s">
        <v>54</v>
      </c>
      <c r="C173" s="62"/>
      <c r="D173" s="65">
        <f>D12</f>
        <v>0</v>
      </c>
      <c r="E173" s="117" t="s">
        <v>0</v>
      </c>
      <c r="F173" s="48"/>
      <c r="G173" s="64" t="str">
        <f>F12</f>
        <v xml:space="preserve"> </v>
      </c>
    </row>
    <row r="174" spans="2:8" ht="18.600000000000001" customHeight="1" x14ac:dyDescent="0.25">
      <c r="B174" s="11" t="s">
        <v>55</v>
      </c>
      <c r="C174" s="73" t="s">
        <v>0</v>
      </c>
      <c r="D174" s="63" t="s">
        <v>0</v>
      </c>
      <c r="E174" s="117" t="s">
        <v>0</v>
      </c>
      <c r="F174" s="63" t="s">
        <v>0</v>
      </c>
      <c r="G174" s="74" t="s">
        <v>0</v>
      </c>
    </row>
    <row r="175" spans="2:8" ht="18.600000000000001" customHeight="1" x14ac:dyDescent="0.25">
      <c r="B175" s="11" t="s">
        <v>75</v>
      </c>
      <c r="C175" s="62"/>
      <c r="D175" s="65" t="e">
        <f>ROUND(+D165/D173,0)</f>
        <v>#DIV/0!</v>
      </c>
      <c r="E175" s="120" t="s">
        <v>0</v>
      </c>
      <c r="F175" s="48"/>
      <c r="G175" s="64" t="e">
        <f>ROUND(+G165/G173,0)</f>
        <v>#DIV/0!</v>
      </c>
    </row>
    <row r="176" spans="2:8" ht="18.600000000000001" customHeight="1" x14ac:dyDescent="0.25">
      <c r="B176" s="11" t="s">
        <v>123</v>
      </c>
      <c r="C176" s="57"/>
      <c r="D176" s="75" t="e">
        <f>D175-D172</f>
        <v>#DIV/0!</v>
      </c>
      <c r="E176" s="121" t="s">
        <v>0</v>
      </c>
      <c r="F176" s="52"/>
      <c r="G176" s="213" t="e">
        <f>G175-G172</f>
        <v>#DIV/0!</v>
      </c>
    </row>
    <row r="177" spans="2:7" ht="18.600000000000001" customHeight="1" x14ac:dyDescent="0.25">
      <c r="B177" s="11" t="s">
        <v>74</v>
      </c>
      <c r="C177" s="62"/>
      <c r="D177" s="76">
        <f>D10</f>
        <v>176</v>
      </c>
      <c r="E177" s="116"/>
      <c r="F177" s="48"/>
      <c r="G177" s="77">
        <f>F10</f>
        <v>176</v>
      </c>
    </row>
    <row r="178" spans="2:7" ht="18.600000000000001" customHeight="1" x14ac:dyDescent="0.25">
      <c r="B178" s="11" t="s">
        <v>124</v>
      </c>
      <c r="C178" s="62"/>
      <c r="D178" s="78" t="e">
        <f>D176/D177</f>
        <v>#DIV/0!</v>
      </c>
      <c r="E178" s="116"/>
      <c r="F178" s="48"/>
      <c r="G178" s="79" t="e">
        <f>G176/G177</f>
        <v>#DIV/0!</v>
      </c>
    </row>
    <row r="179" spans="2:7" ht="18.600000000000001" customHeight="1" x14ac:dyDescent="0.25">
      <c r="B179" s="11" t="s">
        <v>56</v>
      </c>
      <c r="C179" s="80"/>
      <c r="D179" s="61"/>
      <c r="E179" s="116"/>
      <c r="F179" s="61"/>
      <c r="G179" s="81"/>
    </row>
    <row r="180" spans="2:7" ht="18.600000000000001" customHeight="1" x14ac:dyDescent="0.25">
      <c r="B180" s="11" t="s">
        <v>47</v>
      </c>
      <c r="C180" s="62"/>
      <c r="D180" s="65" t="e">
        <f>ROUND(+D169/D173,0)</f>
        <v>#DIV/0!</v>
      </c>
      <c r="E180" s="116"/>
      <c r="F180" s="48"/>
      <c r="G180" s="64" t="e">
        <f>ROUND(+G169/G173,0)</f>
        <v>#DIV/0!</v>
      </c>
    </row>
    <row r="181" spans="2:7" ht="18.600000000000001" customHeight="1" x14ac:dyDescent="0.25">
      <c r="B181" s="11" t="s">
        <v>126</v>
      </c>
      <c r="C181" s="80"/>
      <c r="D181" s="61"/>
      <c r="E181" s="116"/>
      <c r="F181" s="61"/>
      <c r="G181" s="81"/>
    </row>
    <row r="182" spans="2:7" ht="18.600000000000001" customHeight="1" x14ac:dyDescent="0.25">
      <c r="B182" s="11" t="s">
        <v>47</v>
      </c>
      <c r="C182" s="62"/>
      <c r="D182" s="65" t="e">
        <f>D180-D171-D176</f>
        <v>#DIV/0!</v>
      </c>
      <c r="E182" s="116"/>
      <c r="F182" s="48"/>
      <c r="G182" s="64" t="e">
        <f>G180-G171-G176</f>
        <v>#DIV/0!</v>
      </c>
    </row>
    <row r="183" spans="2:7" ht="18.600000000000001" customHeight="1" x14ac:dyDescent="0.25">
      <c r="B183" s="11" t="s">
        <v>63</v>
      </c>
      <c r="C183" s="82"/>
      <c r="D183" s="60"/>
      <c r="E183" s="28"/>
      <c r="F183" s="60"/>
      <c r="G183" s="83"/>
    </row>
    <row r="184" spans="2:7" ht="18.600000000000001" customHeight="1" thickBot="1" x14ac:dyDescent="0.3">
      <c r="B184" s="130" t="s">
        <v>48</v>
      </c>
      <c r="C184" s="84"/>
      <c r="D184" s="85" t="e">
        <f>D182/D177</f>
        <v>#DIV/0!</v>
      </c>
      <c r="E184" s="36"/>
      <c r="F184" s="86"/>
      <c r="G184" s="87" t="e">
        <f>G182/G177</f>
        <v>#DIV/0!</v>
      </c>
    </row>
  </sheetData>
  <sheetProtection algorithmName="SHA-512" hashValue="6D1ARsivLaLLawIlDChHQPDfUBJBWntHeqhUwP37cyUnBNaKTpxQcIR87ZSfdbgL0v+9W/lC9katqa+MzedtUg==" saltValue="V+je5caY83Zu4FlJCwwXgQ==" spinCount="100000" sheet="1" objects="1" scenarios="1" selectLockedCells="1"/>
  <mergeCells count="12">
    <mergeCell ref="C124:C126"/>
    <mergeCell ref="C147:C151"/>
    <mergeCell ref="C116:C119"/>
    <mergeCell ref="B1:F1"/>
    <mergeCell ref="A52:A53"/>
    <mergeCell ref="A26:A27"/>
    <mergeCell ref="F12:G12"/>
    <mergeCell ref="C3:G3"/>
    <mergeCell ref="C4:G4"/>
    <mergeCell ref="C6:D6"/>
    <mergeCell ref="F6:G6"/>
    <mergeCell ref="F10:G10"/>
  </mergeCells>
  <printOptions horizontalCentered="1"/>
  <pageMargins left="0.25" right="0.25" top="0.25" bottom="0.25" header="0" footer="0.5"/>
  <pageSetup scale="70" fitToHeight="5" orientation="portrait" r:id="rId1"/>
  <headerFooter alignWithMargins="0">
    <oddFooter xml:space="preserve">&amp;L&amp;"Arial,Regular"Finance and Operations
Exceptional Student Services Unit
1560 Broadway, Suite 1100
Denver, CO   80202&amp;C&amp;G&amp;R&amp;"Arial,Regular"Page: &amp;P of &amp;N
Attn: Lauren Rossini
(303) 866-6688
rossini_l@cde.state.co.us </oddFooter>
  </headerFooter>
  <rowBreaks count="5" manualBreakCount="5">
    <brk id="23" max="6" man="1"/>
    <brk id="51" max="6" man="1"/>
    <brk id="101" max="6" man="1"/>
    <brk id="155" max="16383" man="1"/>
    <brk id="162" max="16383" man="1"/>
  </rowBreaks>
  <ignoredErrors>
    <ignoredError sqref="E140" 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>
      <selection activeCell="D33" sqref="D33"/>
    </sheetView>
  </sheetViews>
  <sheetFormatPr defaultRowHeight="15" x14ac:dyDescent="0.25"/>
  <cols>
    <col min="1" max="1" width="0.5" style="234" customWidth="1"/>
    <col min="2" max="2" width="9.75" style="234" customWidth="1"/>
    <col min="3" max="5" width="15.625" style="234" customWidth="1"/>
    <col min="6" max="6" width="5.625" style="234" customWidth="1"/>
    <col min="7" max="7" width="12.625" style="234" customWidth="1"/>
    <col min="8" max="8" width="13" style="234" customWidth="1"/>
    <col min="9" max="9" width="6.375" style="234" customWidth="1"/>
    <col min="10" max="10" width="18.625" style="234" customWidth="1"/>
    <col min="11" max="11" width="11.625" style="234" customWidth="1"/>
    <col min="12" max="16384" width="9" style="234"/>
  </cols>
  <sheetData>
    <row r="1" spans="1:12" ht="15" customHeight="1" x14ac:dyDescent="0.25">
      <c r="A1" s="317" t="s">
        <v>166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235"/>
    </row>
    <row r="2" spans="1:12" ht="15" customHeight="1" x14ac:dyDescent="0.25">
      <c r="A2" s="235"/>
      <c r="B2" s="317" t="s">
        <v>165</v>
      </c>
      <c r="C2" s="318"/>
      <c r="D2" s="318"/>
      <c r="E2" s="318"/>
      <c r="F2" s="318"/>
      <c r="G2" s="318"/>
      <c r="H2" s="318"/>
      <c r="I2" s="318"/>
      <c r="J2" s="318"/>
      <c r="K2" s="318"/>
      <c r="L2" s="235"/>
    </row>
    <row r="3" spans="1:12" ht="15" customHeight="1" x14ac:dyDescent="0.25">
      <c r="A3" s="235"/>
      <c r="B3" s="317" t="s">
        <v>164</v>
      </c>
      <c r="C3" s="318"/>
      <c r="D3" s="318"/>
      <c r="E3" s="318"/>
      <c r="F3" s="318"/>
      <c r="G3" s="318"/>
      <c r="H3" s="318"/>
      <c r="I3" s="318"/>
      <c r="J3" s="318"/>
      <c r="K3" s="318"/>
      <c r="L3" s="235"/>
    </row>
    <row r="4" spans="1:12" ht="15" customHeight="1" x14ac:dyDescent="0.25">
      <c r="A4" s="235"/>
      <c r="B4" s="317" t="s">
        <v>170</v>
      </c>
      <c r="C4" s="318"/>
      <c r="D4" s="318"/>
      <c r="E4" s="318"/>
      <c r="F4" s="318" t="s">
        <v>163</v>
      </c>
      <c r="G4" s="318"/>
      <c r="H4" s="318"/>
      <c r="I4" s="318"/>
      <c r="J4" s="318"/>
      <c r="K4" s="318"/>
      <c r="L4" s="235"/>
    </row>
    <row r="5" spans="1:12" ht="16.5" thickBot="1" x14ac:dyDescent="0.3">
      <c r="A5" s="235"/>
      <c r="B5" s="281"/>
      <c r="C5" s="319" t="s">
        <v>162</v>
      </c>
      <c r="D5" s="319"/>
      <c r="E5" s="318"/>
      <c r="F5" s="320"/>
      <c r="G5" s="320"/>
      <c r="H5" s="320"/>
      <c r="I5" s="320"/>
      <c r="J5" s="320"/>
      <c r="K5" s="280"/>
      <c r="L5" s="235"/>
    </row>
    <row r="6" spans="1:12" ht="18" customHeight="1" x14ac:dyDescent="0.25">
      <c r="A6" s="235"/>
      <c r="B6" s="321" t="s">
        <v>173</v>
      </c>
      <c r="C6" s="275" t="s">
        <v>161</v>
      </c>
      <c r="D6" s="279"/>
      <c r="E6" s="278"/>
      <c r="F6" s="277"/>
      <c r="G6" s="277"/>
      <c r="H6" s="276"/>
      <c r="I6" s="275" t="s">
        <v>160</v>
      </c>
      <c r="J6" s="274"/>
      <c r="K6" s="273"/>
      <c r="L6" s="235"/>
    </row>
    <row r="7" spans="1:12" ht="35.25" customHeight="1" thickBot="1" x14ac:dyDescent="0.3">
      <c r="A7" s="235"/>
      <c r="B7" s="322"/>
      <c r="C7" s="272" t="s">
        <v>159</v>
      </c>
      <c r="D7" s="272" t="s">
        <v>158</v>
      </c>
      <c r="E7" s="271" t="s">
        <v>157</v>
      </c>
      <c r="F7" s="272" t="s">
        <v>5</v>
      </c>
      <c r="G7" s="271" t="s">
        <v>156</v>
      </c>
      <c r="H7" s="271" t="s">
        <v>155</v>
      </c>
      <c r="I7" s="272" t="s">
        <v>154</v>
      </c>
      <c r="J7" s="271" t="s">
        <v>153</v>
      </c>
      <c r="K7" s="270" t="s">
        <v>152</v>
      </c>
      <c r="L7" s="269"/>
    </row>
    <row r="8" spans="1:12" x14ac:dyDescent="0.25">
      <c r="A8" s="237"/>
      <c r="B8" s="268"/>
      <c r="C8" s="267"/>
      <c r="D8" s="253"/>
      <c r="E8" s="266"/>
      <c r="F8" s="265"/>
      <c r="G8" s="264"/>
      <c r="H8" s="264"/>
      <c r="I8" s="263"/>
      <c r="J8" s="254"/>
      <c r="K8" s="262"/>
      <c r="L8" s="237"/>
    </row>
    <row r="9" spans="1:12" x14ac:dyDescent="0.25">
      <c r="A9" s="237"/>
      <c r="B9" s="255"/>
      <c r="C9" s="254"/>
      <c r="D9" s="253"/>
      <c r="E9" s="261"/>
      <c r="F9" s="260"/>
      <c r="G9" s="259"/>
      <c r="H9" s="259"/>
      <c r="I9" s="258"/>
      <c r="J9" s="257"/>
      <c r="K9" s="256"/>
      <c r="L9" s="237"/>
    </row>
    <row r="10" spans="1:12" x14ac:dyDescent="0.25">
      <c r="A10" s="237"/>
      <c r="B10" s="255"/>
      <c r="C10" s="254"/>
      <c r="D10" s="253"/>
      <c r="E10" s="252"/>
      <c r="F10" s="251"/>
      <c r="G10" s="250"/>
      <c r="H10" s="250"/>
      <c r="I10" s="249"/>
      <c r="J10" s="248"/>
      <c r="K10" s="247"/>
      <c r="L10" s="237"/>
    </row>
    <row r="11" spans="1:12" x14ac:dyDescent="0.25">
      <c r="A11" s="237"/>
      <c r="B11" s="255"/>
      <c r="C11" s="254"/>
      <c r="D11" s="253"/>
      <c r="E11" s="261"/>
      <c r="F11" s="260"/>
      <c r="G11" s="259"/>
      <c r="H11" s="259"/>
      <c r="I11" s="258"/>
      <c r="J11" s="257"/>
      <c r="K11" s="256"/>
      <c r="L11" s="237"/>
    </row>
    <row r="12" spans="1:12" x14ac:dyDescent="0.25">
      <c r="A12" s="237"/>
      <c r="B12" s="255"/>
      <c r="C12" s="254"/>
      <c r="D12" s="253"/>
      <c r="E12" s="266"/>
      <c r="F12" s="265"/>
      <c r="G12" s="264"/>
      <c r="H12" s="264"/>
      <c r="I12" s="263"/>
      <c r="J12" s="254"/>
      <c r="K12" s="262"/>
      <c r="L12" s="237"/>
    </row>
    <row r="13" spans="1:12" x14ac:dyDescent="0.25">
      <c r="A13" s="237"/>
      <c r="B13" s="255"/>
      <c r="C13" s="254"/>
      <c r="D13" s="253"/>
      <c r="E13" s="261"/>
      <c r="F13" s="260"/>
      <c r="G13" s="259"/>
      <c r="H13" s="259"/>
      <c r="I13" s="258"/>
      <c r="J13" s="257"/>
      <c r="K13" s="256"/>
      <c r="L13" s="237"/>
    </row>
    <row r="14" spans="1:12" x14ac:dyDescent="0.25">
      <c r="A14" s="237"/>
      <c r="B14" s="255"/>
      <c r="C14" s="254"/>
      <c r="D14" s="253"/>
      <c r="E14" s="252"/>
      <c r="F14" s="251"/>
      <c r="G14" s="250"/>
      <c r="H14" s="250"/>
      <c r="I14" s="249"/>
      <c r="J14" s="248"/>
      <c r="K14" s="247"/>
      <c r="L14" s="237"/>
    </row>
    <row r="15" spans="1:12" x14ac:dyDescent="0.25">
      <c r="A15" s="237"/>
      <c r="B15" s="255"/>
      <c r="C15" s="254"/>
      <c r="D15" s="253"/>
      <c r="E15" s="266"/>
      <c r="F15" s="265"/>
      <c r="G15" s="264"/>
      <c r="H15" s="264"/>
      <c r="I15" s="263"/>
      <c r="J15" s="254"/>
      <c r="K15" s="262"/>
      <c r="L15" s="237"/>
    </row>
    <row r="16" spans="1:12" x14ac:dyDescent="0.25">
      <c r="A16" s="237"/>
      <c r="B16" s="255"/>
      <c r="C16" s="254"/>
      <c r="D16" s="253"/>
      <c r="E16" s="261"/>
      <c r="F16" s="260"/>
      <c r="G16" s="259"/>
      <c r="H16" s="259"/>
      <c r="I16" s="258"/>
      <c r="J16" s="257"/>
      <c r="K16" s="256"/>
      <c r="L16" s="237"/>
    </row>
    <row r="17" spans="1:12" x14ac:dyDescent="0.25">
      <c r="A17" s="237"/>
      <c r="B17" s="255"/>
      <c r="C17" s="254"/>
      <c r="D17" s="253"/>
      <c r="E17" s="266"/>
      <c r="F17" s="265"/>
      <c r="G17" s="264"/>
      <c r="H17" s="264"/>
      <c r="I17" s="263"/>
      <c r="J17" s="254"/>
      <c r="K17" s="262"/>
      <c r="L17" s="237"/>
    </row>
    <row r="18" spans="1:12" x14ac:dyDescent="0.25">
      <c r="A18" s="237"/>
      <c r="B18" s="255"/>
      <c r="C18" s="254"/>
      <c r="D18" s="253"/>
      <c r="E18" s="261"/>
      <c r="F18" s="260"/>
      <c r="G18" s="259"/>
      <c r="H18" s="259"/>
      <c r="I18" s="258"/>
      <c r="J18" s="257"/>
      <c r="K18" s="256"/>
      <c r="L18" s="237"/>
    </row>
    <row r="19" spans="1:12" x14ac:dyDescent="0.25">
      <c r="A19" s="237"/>
      <c r="B19" s="255"/>
      <c r="C19" s="254"/>
      <c r="D19" s="253"/>
      <c r="E19" s="266"/>
      <c r="F19" s="265"/>
      <c r="G19" s="264"/>
      <c r="H19" s="264"/>
      <c r="I19" s="263"/>
      <c r="J19" s="254"/>
      <c r="K19" s="262"/>
      <c r="L19" s="237"/>
    </row>
    <row r="20" spans="1:12" x14ac:dyDescent="0.25">
      <c r="A20" s="237"/>
      <c r="B20" s="255"/>
      <c r="C20" s="254"/>
      <c r="D20" s="253"/>
      <c r="E20" s="261"/>
      <c r="F20" s="260"/>
      <c r="G20" s="259"/>
      <c r="H20" s="259"/>
      <c r="I20" s="258"/>
      <c r="J20" s="257"/>
      <c r="K20" s="256"/>
      <c r="L20" s="237"/>
    </row>
    <row r="21" spans="1:12" x14ac:dyDescent="0.25">
      <c r="A21" s="237"/>
      <c r="B21" s="255"/>
      <c r="C21" s="254"/>
      <c r="D21" s="253"/>
      <c r="E21" s="252"/>
      <c r="F21" s="251"/>
      <c r="G21" s="250"/>
      <c r="H21" s="250"/>
      <c r="I21" s="249"/>
      <c r="J21" s="248"/>
      <c r="K21" s="247"/>
      <c r="L21" s="237"/>
    </row>
    <row r="22" spans="1:12" x14ac:dyDescent="0.25">
      <c r="A22" s="237"/>
      <c r="B22" s="255"/>
      <c r="C22" s="254"/>
      <c r="D22" s="253"/>
      <c r="E22" s="261"/>
      <c r="F22" s="260"/>
      <c r="G22" s="259"/>
      <c r="H22" s="259"/>
      <c r="I22" s="258"/>
      <c r="J22" s="257"/>
      <c r="K22" s="256"/>
      <c r="L22" s="237"/>
    </row>
    <row r="23" spans="1:12" x14ac:dyDescent="0.25">
      <c r="A23" s="237"/>
      <c r="B23" s="255"/>
      <c r="C23" s="254"/>
      <c r="D23" s="253"/>
      <c r="E23" s="266"/>
      <c r="F23" s="265"/>
      <c r="G23" s="264"/>
      <c r="H23" s="264"/>
      <c r="I23" s="263"/>
      <c r="J23" s="254"/>
      <c r="K23" s="262"/>
      <c r="L23" s="237"/>
    </row>
    <row r="24" spans="1:12" x14ac:dyDescent="0.25">
      <c r="A24" s="237"/>
      <c r="B24" s="255"/>
      <c r="C24" s="254"/>
      <c r="D24" s="253"/>
      <c r="E24" s="261"/>
      <c r="F24" s="260"/>
      <c r="G24" s="259"/>
      <c r="H24" s="259"/>
      <c r="I24" s="258"/>
      <c r="J24" s="257"/>
      <c r="K24" s="256"/>
      <c r="L24" s="237"/>
    </row>
    <row r="25" spans="1:12" x14ac:dyDescent="0.25">
      <c r="A25" s="237"/>
      <c r="B25" s="255"/>
      <c r="C25" s="254"/>
      <c r="D25" s="253"/>
      <c r="E25" s="252"/>
      <c r="F25" s="251"/>
      <c r="G25" s="250"/>
      <c r="H25" s="250"/>
      <c r="I25" s="249"/>
      <c r="J25" s="248"/>
      <c r="K25" s="247"/>
      <c r="L25" s="237"/>
    </row>
    <row r="26" spans="1:12" x14ac:dyDescent="0.25">
      <c r="A26" s="237"/>
      <c r="B26" s="255"/>
      <c r="C26" s="254"/>
      <c r="D26" s="253"/>
      <c r="E26" s="261"/>
      <c r="F26" s="260"/>
      <c r="G26" s="259"/>
      <c r="H26" s="259"/>
      <c r="I26" s="258"/>
      <c r="J26" s="257"/>
      <c r="K26" s="256"/>
      <c r="L26" s="237"/>
    </row>
    <row r="27" spans="1:12" x14ac:dyDescent="0.25">
      <c r="A27" s="237"/>
      <c r="B27" s="255"/>
      <c r="C27" s="254"/>
      <c r="D27" s="253"/>
      <c r="E27" s="266"/>
      <c r="F27" s="265"/>
      <c r="G27" s="264"/>
      <c r="H27" s="264"/>
      <c r="I27" s="263"/>
      <c r="J27" s="254"/>
      <c r="K27" s="262"/>
      <c r="L27" s="237"/>
    </row>
    <row r="28" spans="1:12" x14ac:dyDescent="0.25">
      <c r="A28" s="237"/>
      <c r="B28" s="255"/>
      <c r="C28" s="254"/>
      <c r="D28" s="253"/>
      <c r="E28" s="261"/>
      <c r="F28" s="260"/>
      <c r="G28" s="259"/>
      <c r="H28" s="259"/>
      <c r="I28" s="258"/>
      <c r="J28" s="257"/>
      <c r="K28" s="256"/>
      <c r="L28" s="237"/>
    </row>
    <row r="29" spans="1:12" x14ac:dyDescent="0.25">
      <c r="A29" s="237"/>
      <c r="B29" s="255"/>
      <c r="C29" s="254"/>
      <c r="D29" s="253"/>
      <c r="E29" s="252"/>
      <c r="F29" s="251"/>
      <c r="G29" s="250"/>
      <c r="H29" s="250"/>
      <c r="I29" s="249"/>
      <c r="J29" s="248"/>
      <c r="K29" s="247"/>
      <c r="L29" s="237"/>
    </row>
    <row r="30" spans="1:12" ht="15.75" thickBot="1" x14ac:dyDescent="0.3">
      <c r="A30" s="237"/>
      <c r="B30" s="246"/>
      <c r="C30" s="245"/>
      <c r="D30" s="244"/>
      <c r="E30" s="243"/>
      <c r="F30" s="242"/>
      <c r="G30" s="241"/>
      <c r="H30" s="241"/>
      <c r="I30" s="240"/>
      <c r="J30" s="239"/>
      <c r="K30" s="238"/>
      <c r="L30" s="237"/>
    </row>
    <row r="31" spans="1:12" ht="25.5" customHeight="1" x14ac:dyDescent="0.25">
      <c r="A31" s="236"/>
      <c r="B31" s="315" t="s">
        <v>174</v>
      </c>
      <c r="C31" s="316"/>
      <c r="D31" s="316"/>
      <c r="E31" s="316"/>
      <c r="F31" s="316"/>
      <c r="G31" s="316"/>
      <c r="H31" s="316"/>
      <c r="I31" s="316"/>
      <c r="J31" s="316"/>
      <c r="K31" s="316"/>
      <c r="L31" s="236"/>
    </row>
  </sheetData>
  <sheetProtection password="CF43" sheet="1" objects="1" scenarios="1"/>
  <mergeCells count="8">
    <mergeCell ref="B31:K31"/>
    <mergeCell ref="A1:K1"/>
    <mergeCell ref="B2:K2"/>
    <mergeCell ref="B3:K3"/>
    <mergeCell ref="B4:K4"/>
    <mergeCell ref="C5:D5"/>
    <mergeCell ref="E5:J5"/>
    <mergeCell ref="B6:B7"/>
  </mergeCells>
  <pageMargins left="0.25" right="0.25" top="0" bottom="0.25" header="0" footer="0"/>
  <pageSetup orientation="landscape" r:id="rId1"/>
  <headerFooter>
    <oddFooter xml:space="preserve">&amp;L&amp;"Arial,Regular"&amp;8Finance and Operations
Exceptional Student Services Unit
1560 Broadway Street, Suite 1100
Denver, CO  80202&amp;C&amp;G&amp;R&amp;"Arial,Regular"&amp;8Page: &amp;P of &amp;N
Attn: Lauren Rossini
(303) 866-6688
rossini_l@cde.state.co.us&amp;"Courier,Regular"&amp;10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>
      <selection activeCell="B8" sqref="B8"/>
    </sheetView>
  </sheetViews>
  <sheetFormatPr defaultRowHeight="15" x14ac:dyDescent="0.25"/>
  <cols>
    <col min="1" max="1" width="0.5" style="234" customWidth="1"/>
    <col min="2" max="2" width="9.75" style="234" customWidth="1"/>
    <col min="3" max="5" width="15.625" style="234" customWidth="1"/>
    <col min="6" max="6" width="5.625" style="234" customWidth="1"/>
    <col min="7" max="7" width="12.625" style="234" customWidth="1"/>
    <col min="8" max="8" width="13" style="234" customWidth="1"/>
    <col min="9" max="9" width="6.375" style="234" customWidth="1"/>
    <col min="10" max="10" width="18.625" style="234" customWidth="1"/>
    <col min="11" max="11" width="11.625" style="234" customWidth="1"/>
    <col min="12" max="16384" width="9" style="234"/>
  </cols>
  <sheetData>
    <row r="1" spans="1:12" ht="15" customHeight="1" x14ac:dyDescent="0.25">
      <c r="A1" s="317" t="s">
        <v>166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235"/>
    </row>
    <row r="2" spans="1:12" ht="15" customHeight="1" x14ac:dyDescent="0.25">
      <c r="A2" s="235"/>
      <c r="B2" s="317" t="s">
        <v>169</v>
      </c>
      <c r="C2" s="318"/>
      <c r="D2" s="318"/>
      <c r="E2" s="318"/>
      <c r="F2" s="318"/>
      <c r="G2" s="318"/>
      <c r="H2" s="318"/>
      <c r="I2" s="318"/>
      <c r="J2" s="318"/>
      <c r="K2" s="318"/>
      <c r="L2" s="235"/>
    </row>
    <row r="3" spans="1:12" ht="15" customHeight="1" x14ac:dyDescent="0.25">
      <c r="A3" s="235"/>
      <c r="B3" s="317" t="s">
        <v>168</v>
      </c>
      <c r="C3" s="318"/>
      <c r="D3" s="318"/>
      <c r="E3" s="318"/>
      <c r="F3" s="318"/>
      <c r="G3" s="318"/>
      <c r="H3" s="318"/>
      <c r="I3" s="318"/>
      <c r="J3" s="318"/>
      <c r="K3" s="318"/>
      <c r="L3" s="235"/>
    </row>
    <row r="4" spans="1:12" ht="15" customHeight="1" x14ac:dyDescent="0.25">
      <c r="A4" s="235"/>
      <c r="B4" s="317" t="s">
        <v>170</v>
      </c>
      <c r="C4" s="318"/>
      <c r="D4" s="318"/>
      <c r="E4" s="318"/>
      <c r="F4" s="318" t="s">
        <v>163</v>
      </c>
      <c r="G4" s="318"/>
      <c r="H4" s="318"/>
      <c r="I4" s="318"/>
      <c r="J4" s="318"/>
      <c r="K4" s="318"/>
      <c r="L4" s="235"/>
    </row>
    <row r="5" spans="1:12" ht="16.5" thickBot="1" x14ac:dyDescent="0.3">
      <c r="A5" s="235"/>
      <c r="B5" s="281"/>
      <c r="C5" s="319" t="s">
        <v>162</v>
      </c>
      <c r="D5" s="319"/>
      <c r="E5" s="318"/>
      <c r="F5" s="320"/>
      <c r="G5" s="320"/>
      <c r="H5" s="320"/>
      <c r="I5" s="320"/>
      <c r="J5" s="320"/>
      <c r="K5" s="280"/>
      <c r="L5" s="235"/>
    </row>
    <row r="6" spans="1:12" ht="27.75" customHeight="1" x14ac:dyDescent="0.25">
      <c r="A6" s="235"/>
      <c r="B6" s="321" t="s">
        <v>173</v>
      </c>
      <c r="C6" s="283" t="s">
        <v>161</v>
      </c>
      <c r="D6" s="279"/>
      <c r="E6" s="325" t="s">
        <v>157</v>
      </c>
      <c r="F6" s="327" t="s">
        <v>5</v>
      </c>
      <c r="G6" s="325" t="s">
        <v>156</v>
      </c>
      <c r="H6" s="325" t="s">
        <v>155</v>
      </c>
      <c r="I6" s="284" t="s">
        <v>167</v>
      </c>
      <c r="J6" s="274"/>
      <c r="K6" s="282"/>
      <c r="L6" s="235"/>
    </row>
    <row r="7" spans="1:12" ht="24.75" customHeight="1" thickBot="1" x14ac:dyDescent="0.3">
      <c r="A7" s="235"/>
      <c r="B7" s="322"/>
      <c r="C7" s="272" t="s">
        <v>159</v>
      </c>
      <c r="D7" s="272" t="s">
        <v>158</v>
      </c>
      <c r="E7" s="326"/>
      <c r="F7" s="328"/>
      <c r="G7" s="326"/>
      <c r="H7" s="326"/>
      <c r="I7" s="272" t="s">
        <v>154</v>
      </c>
      <c r="J7" s="271" t="s">
        <v>153</v>
      </c>
      <c r="K7" s="270" t="s">
        <v>152</v>
      </c>
      <c r="L7" s="269"/>
    </row>
    <row r="8" spans="1:12" x14ac:dyDescent="0.25">
      <c r="A8" s="237"/>
      <c r="B8" s="268"/>
      <c r="C8" s="267"/>
      <c r="D8" s="253"/>
      <c r="E8" s="266"/>
      <c r="F8" s="265"/>
      <c r="G8" s="264"/>
      <c r="H8" s="264"/>
      <c r="I8" s="263"/>
      <c r="J8" s="254"/>
      <c r="K8" s="262"/>
      <c r="L8" s="237"/>
    </row>
    <row r="9" spans="1:12" x14ac:dyDescent="0.25">
      <c r="A9" s="237"/>
      <c r="B9" s="255"/>
      <c r="C9" s="254"/>
      <c r="D9" s="253"/>
      <c r="E9" s="261"/>
      <c r="F9" s="260"/>
      <c r="G9" s="259"/>
      <c r="H9" s="259"/>
      <c r="I9" s="258"/>
      <c r="J9" s="257"/>
      <c r="K9" s="256"/>
      <c r="L9" s="237"/>
    </row>
    <row r="10" spans="1:12" x14ac:dyDescent="0.25">
      <c r="A10" s="237"/>
      <c r="B10" s="255"/>
      <c r="C10" s="254"/>
      <c r="D10" s="253"/>
      <c r="E10" s="252"/>
      <c r="F10" s="251"/>
      <c r="G10" s="250"/>
      <c r="H10" s="250"/>
      <c r="I10" s="249"/>
      <c r="J10" s="248"/>
      <c r="K10" s="247"/>
      <c r="L10" s="237"/>
    </row>
    <row r="11" spans="1:12" x14ac:dyDescent="0.25">
      <c r="A11" s="237"/>
      <c r="B11" s="255"/>
      <c r="C11" s="254"/>
      <c r="D11" s="253"/>
      <c r="E11" s="261"/>
      <c r="F11" s="260"/>
      <c r="G11" s="259"/>
      <c r="H11" s="259"/>
      <c r="I11" s="258"/>
      <c r="J11" s="257"/>
      <c r="K11" s="256"/>
      <c r="L11" s="237"/>
    </row>
    <row r="12" spans="1:12" x14ac:dyDescent="0.25">
      <c r="A12" s="237"/>
      <c r="B12" s="255"/>
      <c r="C12" s="254"/>
      <c r="D12" s="253"/>
      <c r="E12" s="266"/>
      <c r="F12" s="265"/>
      <c r="G12" s="264"/>
      <c r="H12" s="264"/>
      <c r="I12" s="263"/>
      <c r="J12" s="254"/>
      <c r="K12" s="262"/>
      <c r="L12" s="237"/>
    </row>
    <row r="13" spans="1:12" x14ac:dyDescent="0.25">
      <c r="A13" s="237"/>
      <c r="B13" s="255"/>
      <c r="C13" s="254"/>
      <c r="D13" s="253"/>
      <c r="E13" s="266"/>
      <c r="F13" s="265"/>
      <c r="G13" s="264"/>
      <c r="H13" s="264"/>
      <c r="I13" s="263"/>
      <c r="J13" s="254"/>
      <c r="K13" s="262"/>
      <c r="L13" s="237"/>
    </row>
    <row r="14" spans="1:12" x14ac:dyDescent="0.25">
      <c r="A14" s="237"/>
      <c r="B14" s="255"/>
      <c r="C14" s="254"/>
      <c r="D14" s="253"/>
      <c r="E14" s="261"/>
      <c r="F14" s="260"/>
      <c r="G14" s="259"/>
      <c r="H14" s="259"/>
      <c r="I14" s="258"/>
      <c r="J14" s="257"/>
      <c r="K14" s="256"/>
      <c r="L14" s="237"/>
    </row>
    <row r="15" spans="1:12" x14ac:dyDescent="0.25">
      <c r="A15" s="237"/>
      <c r="B15" s="255"/>
      <c r="C15" s="254"/>
      <c r="D15" s="253"/>
      <c r="E15" s="252"/>
      <c r="F15" s="251"/>
      <c r="G15" s="250"/>
      <c r="H15" s="250"/>
      <c r="I15" s="249"/>
      <c r="J15" s="248"/>
      <c r="K15" s="247"/>
      <c r="L15" s="237"/>
    </row>
    <row r="16" spans="1:12" x14ac:dyDescent="0.25">
      <c r="A16" s="237"/>
      <c r="B16" s="255"/>
      <c r="C16" s="254"/>
      <c r="D16" s="253"/>
      <c r="E16" s="261"/>
      <c r="F16" s="260"/>
      <c r="G16" s="259"/>
      <c r="H16" s="259"/>
      <c r="I16" s="258"/>
      <c r="J16" s="257"/>
      <c r="K16" s="256"/>
      <c r="L16" s="237"/>
    </row>
    <row r="17" spans="1:12" x14ac:dyDescent="0.25">
      <c r="A17" s="237"/>
      <c r="B17" s="255"/>
      <c r="C17" s="254"/>
      <c r="D17" s="253"/>
      <c r="E17" s="266"/>
      <c r="F17" s="265"/>
      <c r="G17" s="264"/>
      <c r="H17" s="264"/>
      <c r="I17" s="263"/>
      <c r="J17" s="254"/>
      <c r="K17" s="262"/>
      <c r="L17" s="237"/>
    </row>
    <row r="18" spans="1:12" x14ac:dyDescent="0.25">
      <c r="A18" s="237"/>
      <c r="B18" s="255"/>
      <c r="C18" s="254"/>
      <c r="D18" s="253"/>
      <c r="E18" s="261"/>
      <c r="F18" s="260"/>
      <c r="G18" s="259"/>
      <c r="H18" s="259"/>
      <c r="I18" s="258"/>
      <c r="J18" s="257"/>
      <c r="K18" s="256"/>
      <c r="L18" s="237"/>
    </row>
    <row r="19" spans="1:12" x14ac:dyDescent="0.25">
      <c r="A19" s="237"/>
      <c r="B19" s="255"/>
      <c r="C19" s="254"/>
      <c r="D19" s="253"/>
      <c r="E19" s="266"/>
      <c r="F19" s="265"/>
      <c r="G19" s="264"/>
      <c r="H19" s="264"/>
      <c r="I19" s="263"/>
      <c r="J19" s="254"/>
      <c r="K19" s="262"/>
      <c r="L19" s="237"/>
    </row>
    <row r="20" spans="1:12" x14ac:dyDescent="0.25">
      <c r="A20" s="237"/>
      <c r="B20" s="255"/>
      <c r="C20" s="254"/>
      <c r="D20" s="253"/>
      <c r="E20" s="261"/>
      <c r="F20" s="260"/>
      <c r="G20" s="259"/>
      <c r="H20" s="259"/>
      <c r="I20" s="258"/>
      <c r="J20" s="257"/>
      <c r="K20" s="256"/>
      <c r="L20" s="237"/>
    </row>
    <row r="21" spans="1:12" x14ac:dyDescent="0.25">
      <c r="A21" s="237"/>
      <c r="B21" s="255"/>
      <c r="C21" s="254"/>
      <c r="D21" s="253"/>
      <c r="E21" s="252"/>
      <c r="F21" s="251"/>
      <c r="G21" s="250"/>
      <c r="H21" s="250"/>
      <c r="I21" s="249"/>
      <c r="J21" s="248"/>
      <c r="K21" s="247"/>
      <c r="L21" s="237"/>
    </row>
    <row r="22" spans="1:12" x14ac:dyDescent="0.25">
      <c r="A22" s="237"/>
      <c r="B22" s="255"/>
      <c r="C22" s="254"/>
      <c r="D22" s="253"/>
      <c r="E22" s="261"/>
      <c r="F22" s="260"/>
      <c r="G22" s="259"/>
      <c r="H22" s="259"/>
      <c r="I22" s="258"/>
      <c r="J22" s="257"/>
      <c r="K22" s="256"/>
      <c r="L22" s="237"/>
    </row>
    <row r="23" spans="1:12" x14ac:dyDescent="0.25">
      <c r="A23" s="237"/>
      <c r="B23" s="255"/>
      <c r="C23" s="254"/>
      <c r="D23" s="253"/>
      <c r="E23" s="266"/>
      <c r="F23" s="265"/>
      <c r="G23" s="264"/>
      <c r="H23" s="264"/>
      <c r="I23" s="263"/>
      <c r="J23" s="254"/>
      <c r="K23" s="262"/>
      <c r="L23" s="237"/>
    </row>
    <row r="24" spans="1:12" x14ac:dyDescent="0.25">
      <c r="A24" s="237"/>
      <c r="B24" s="255"/>
      <c r="C24" s="254"/>
      <c r="D24" s="253"/>
      <c r="E24" s="261"/>
      <c r="F24" s="260"/>
      <c r="G24" s="259"/>
      <c r="H24" s="259"/>
      <c r="I24" s="258"/>
      <c r="J24" s="257"/>
      <c r="K24" s="256"/>
      <c r="L24" s="237"/>
    </row>
    <row r="25" spans="1:12" x14ac:dyDescent="0.25">
      <c r="A25" s="237"/>
      <c r="B25" s="255"/>
      <c r="C25" s="254"/>
      <c r="D25" s="253"/>
      <c r="E25" s="252"/>
      <c r="F25" s="251"/>
      <c r="G25" s="250"/>
      <c r="H25" s="250"/>
      <c r="I25" s="249"/>
      <c r="J25" s="248"/>
      <c r="K25" s="247"/>
      <c r="L25" s="237"/>
    </row>
    <row r="26" spans="1:12" x14ac:dyDescent="0.25">
      <c r="A26" s="237"/>
      <c r="B26" s="255"/>
      <c r="C26" s="254"/>
      <c r="D26" s="253"/>
      <c r="E26" s="261"/>
      <c r="F26" s="260"/>
      <c r="G26" s="259"/>
      <c r="H26" s="259"/>
      <c r="I26" s="258"/>
      <c r="J26" s="257"/>
      <c r="K26" s="256"/>
      <c r="L26" s="237"/>
    </row>
    <row r="27" spans="1:12" x14ac:dyDescent="0.25">
      <c r="A27" s="237"/>
      <c r="B27" s="255"/>
      <c r="C27" s="254"/>
      <c r="D27" s="253"/>
      <c r="E27" s="266"/>
      <c r="F27" s="265"/>
      <c r="G27" s="264"/>
      <c r="H27" s="264"/>
      <c r="I27" s="263"/>
      <c r="J27" s="254"/>
      <c r="K27" s="262"/>
      <c r="L27" s="237"/>
    </row>
    <row r="28" spans="1:12" x14ac:dyDescent="0.25">
      <c r="A28" s="237"/>
      <c r="B28" s="255"/>
      <c r="C28" s="254"/>
      <c r="D28" s="253"/>
      <c r="E28" s="261"/>
      <c r="F28" s="260"/>
      <c r="G28" s="259"/>
      <c r="H28" s="259"/>
      <c r="I28" s="258"/>
      <c r="J28" s="257"/>
      <c r="K28" s="256"/>
      <c r="L28" s="237"/>
    </row>
    <row r="29" spans="1:12" x14ac:dyDescent="0.25">
      <c r="A29" s="237"/>
      <c r="B29" s="255"/>
      <c r="C29" s="254"/>
      <c r="D29" s="253"/>
      <c r="E29" s="252"/>
      <c r="F29" s="251"/>
      <c r="G29" s="250"/>
      <c r="H29" s="250"/>
      <c r="I29" s="249"/>
      <c r="J29" s="248"/>
      <c r="K29" s="247"/>
      <c r="L29" s="237"/>
    </row>
    <row r="30" spans="1:12" ht="15.75" thickBot="1" x14ac:dyDescent="0.3">
      <c r="A30" s="237"/>
      <c r="B30" s="246"/>
      <c r="C30" s="245"/>
      <c r="D30" s="244"/>
      <c r="E30" s="243"/>
      <c r="F30" s="242"/>
      <c r="G30" s="241"/>
      <c r="H30" s="241"/>
      <c r="I30" s="240"/>
      <c r="J30" s="239"/>
      <c r="K30" s="238"/>
      <c r="L30" s="237"/>
    </row>
    <row r="31" spans="1:12" ht="27.75" customHeight="1" x14ac:dyDescent="0.25">
      <c r="A31" s="236"/>
      <c r="B31" s="323" t="s">
        <v>175</v>
      </c>
      <c r="C31" s="324"/>
      <c r="D31" s="324"/>
      <c r="E31" s="324"/>
      <c r="F31" s="324"/>
      <c r="G31" s="324"/>
      <c r="H31" s="324"/>
      <c r="I31" s="324"/>
      <c r="J31" s="324"/>
      <c r="K31" s="324"/>
      <c r="L31" s="236"/>
    </row>
  </sheetData>
  <sheetProtection password="CF43" sheet="1" objects="1" scenarios="1"/>
  <mergeCells count="12">
    <mergeCell ref="B31:K31"/>
    <mergeCell ref="A1:K1"/>
    <mergeCell ref="B2:K2"/>
    <mergeCell ref="B3:K3"/>
    <mergeCell ref="B4:K4"/>
    <mergeCell ref="C5:D5"/>
    <mergeCell ref="E5:J5"/>
    <mergeCell ref="B6:B7"/>
    <mergeCell ref="E6:E7"/>
    <mergeCell ref="F6:F7"/>
    <mergeCell ref="G6:G7"/>
    <mergeCell ref="H6:H7"/>
  </mergeCells>
  <pageMargins left="0.24" right="0.24" top="0" bottom="0.25" header="0" footer="0"/>
  <pageSetup orientation="landscape" r:id="rId1"/>
  <headerFooter>
    <oddFooter xml:space="preserve">&amp;L&amp;"Arial,Regular"&amp;8Finance and Operations
Exceptional Student Services Unit
1560 Broadway Street, Suite 1100
Denver, CO  80202&amp;C&amp;G&amp;R&amp;"Arial,Regular"&amp;8Page: &amp;P of &amp;N
Attn: Lauren Rossini
(303) 866-6688
rossini_l@cde.state.co.us&amp;10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FORM A</vt:lpstr>
      <vt:lpstr>WORKSHEET</vt:lpstr>
      <vt:lpstr>F</vt:lpstr>
      <vt:lpstr>G</vt:lpstr>
      <vt:lpstr>F!Print_Area</vt:lpstr>
      <vt:lpstr>'FORM A'!Print_Area</vt:lpstr>
      <vt:lpstr>G!Print_Area</vt:lpstr>
      <vt:lpstr>WORKSHEET!Print_Area</vt:lpstr>
      <vt:lpstr>'FORM A'!Print_Area_MI</vt:lpstr>
      <vt:lpstr>WORKSHEET!Print_Area_MI</vt:lpstr>
      <vt:lpstr>WORKSHEET!Print_Titles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Charm Paulmeno</dc:creator>
  <cp:lastModifiedBy>Boylan, Kim</cp:lastModifiedBy>
  <cp:lastPrinted>2018-07-26T13:44:55Z</cp:lastPrinted>
  <dcterms:created xsi:type="dcterms:W3CDTF">2001-06-19T21:18:14Z</dcterms:created>
  <dcterms:modified xsi:type="dcterms:W3CDTF">2018-07-26T13:45:01Z</dcterms:modified>
</cp:coreProperties>
</file>