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2-2023/"/>
    </mc:Choice>
  </mc:AlternateContent>
  <xr:revisionPtr revIDLastSave="209" documentId="13_ncr:1_{3D411C7A-C07D-4162-B2F3-8E55F319C67B}" xr6:coauthVersionLast="47" xr6:coauthVersionMax="47" xr10:uidLastSave="{16D66A34-DC17-4493-9DC5-E148FB637DD1}"/>
  <bookViews>
    <workbookView xWindow="28680" yWindow="-120" windowWidth="29040" windowHeight="15720" xr2:uid="{00000000-000D-0000-FFFF-FFFF00000000}"/>
  </bookViews>
  <sheets>
    <sheet name="Data" sheetId="3" r:id="rId1"/>
    <sheet name="Historical Percentages" sheetId="5" r:id="rId2"/>
    <sheet name="Historical Coun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3" l="1"/>
  <c r="D14" i="3"/>
  <c r="E14" i="3" s="1"/>
  <c r="D4" i="3"/>
  <c r="X9" i="5" l="1"/>
  <c r="W9" i="5"/>
  <c r="V9" i="5"/>
  <c r="U9" i="5"/>
  <c r="D5" i="3" l="1"/>
  <c r="D6" i="3"/>
  <c r="D7" i="3"/>
  <c r="D8" i="3"/>
  <c r="D9" i="3"/>
  <c r="D10" i="3"/>
  <c r="AK9" i="4" l="1"/>
  <c r="D15" i="3" l="1"/>
  <c r="E15" i="3" s="1"/>
  <c r="D16" i="3"/>
  <c r="E16" i="3" s="1"/>
  <c r="D17" i="3"/>
  <c r="E17" i="3" s="1"/>
  <c r="D18" i="3"/>
  <c r="E18" i="3" s="1"/>
  <c r="D19" i="3"/>
  <c r="E19" i="3" s="1"/>
  <c r="D20" i="3"/>
  <c r="E20" i="3" s="1"/>
  <c r="E5" i="3"/>
  <c r="E6" i="3"/>
  <c r="E7" i="3"/>
  <c r="E8" i="3"/>
  <c r="E9" i="3"/>
  <c r="E10" i="3"/>
  <c r="E4" i="3"/>
  <c r="E9" i="5" l="1"/>
  <c r="D9" i="5"/>
  <c r="C9" i="5"/>
  <c r="B9" i="5"/>
  <c r="T9" i="5"/>
  <c r="S9" i="5"/>
  <c r="R9" i="5"/>
  <c r="Q9" i="5"/>
  <c r="P9" i="5"/>
  <c r="O9" i="5"/>
  <c r="N9" i="5"/>
  <c r="AJ9" i="4"/>
  <c r="AI9" i="4"/>
  <c r="AH9" i="4"/>
  <c r="AG9" i="4"/>
  <c r="AF9" i="4"/>
  <c r="C21" i="3" l="1"/>
  <c r="B21" i="3"/>
  <c r="C11" i="3"/>
  <c r="D21" i="3" l="1"/>
  <c r="E21" i="3" s="1"/>
  <c r="D11" i="3"/>
  <c r="E11" i="3" s="1"/>
</calcChain>
</file>

<file path=xl/sharedStrings.xml><?xml version="1.0" encoding="utf-8"?>
<sst xmlns="http://schemas.openxmlformats.org/spreadsheetml/2006/main" count="116" uniqueCount="59">
  <si>
    <t>COLORADO DEPARTMENT OF EDUCATION</t>
  </si>
  <si>
    <t>Racial/Ethnic Group</t>
  </si>
  <si>
    <t>American Indian or Alaska Native</t>
  </si>
  <si>
    <t>Asian</t>
  </si>
  <si>
    <t>Black or African American</t>
  </si>
  <si>
    <t>Hispanic/Latino</t>
  </si>
  <si>
    <t>White</t>
  </si>
  <si>
    <t>Native Hawaiian or Other Pacific Islander</t>
  </si>
  <si>
    <t>Two or More Races</t>
  </si>
  <si>
    <t>Total</t>
  </si>
  <si>
    <t>2013-2014</t>
  </si>
  <si>
    <t>2014-2015</t>
  </si>
  <si>
    <t>2015-2016</t>
  </si>
  <si>
    <t>2016-2017</t>
  </si>
  <si>
    <t>2017-2018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</si>
  <si>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</si>
  <si>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</si>
  <si>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</si>
  <si>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</si>
  <si>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</si>
  <si>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</si>
  <si>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</si>
  <si>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</si>
  <si>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</si>
  <si>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</si>
  <si>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</si>
  <si>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</si>
  <si>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</si>
  <si>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</si>
  <si>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1998-1999</t>
  </si>
  <si>
    <t>1997-1998</t>
  </si>
  <si>
    <t>1996-1997</t>
  </si>
  <si>
    <t>1995-1996</t>
  </si>
  <si>
    <t>1994-1995</t>
  </si>
  <si>
    <t>1993-1994</t>
  </si>
  <si>
    <t>1992-1993</t>
  </si>
  <si>
    <t>1991-1992</t>
  </si>
  <si>
    <t>1990-1991</t>
  </si>
  <si>
    <t>1989-1990</t>
  </si>
  <si>
    <t>1988-1989</t>
  </si>
  <si>
    <t>1987-1988</t>
  </si>
  <si>
    <t>1986-1987</t>
  </si>
  <si>
    <t>1985-1986</t>
  </si>
  <si>
    <t>1984-1985</t>
  </si>
  <si>
    <t>1983-1984</t>
  </si>
  <si>
    <t>2018-2019</t>
  </si>
  <si>
    <t>2019-2020</t>
  </si>
  <si>
    <t>2020-2021</t>
  </si>
  <si>
    <t>Student October Preschool (PK) Through Grade 12 Pupil Counts by Racial/Ethnic Group</t>
  </si>
  <si>
    <t>2021-2022</t>
  </si>
  <si>
    <t>2022-2023</t>
  </si>
  <si>
    <t>Pupil Count October 2021-2022</t>
  </si>
  <si>
    <t>Pupil Count October 2022-2023</t>
  </si>
  <si>
    <t>Count Change From 2021-2022 to 2022-2023</t>
  </si>
  <si>
    <t>Percent Change From 2021-2022 to 2022-2023</t>
  </si>
  <si>
    <t>Pupil Count October 2012-2013</t>
  </si>
  <si>
    <t>Count Change From 2012-2013 to 2022-2023</t>
  </si>
  <si>
    <t>Percent Change From 2012-2013 to 2022-2023</t>
  </si>
  <si>
    <t>Race/Ethnicity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</si>
</sst>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6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1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9" fillId="0" borderId="0" xfId="0" applyFont="1" applyFill="1" applyAlignment="1">
      <alignment vertical="center"/>
    </xf>
    <xf numFmtId="0" fontId="10" fillId="0" borderId="0" xfId="0" applyFont="1"/>
    <xf numFmtId="0" fontId="9" fillId="0" borderId="0" xfId="0" applyFont="1" applyFill="1" applyAlignment="1"/>
    <xf numFmtId="0" fontId="11" fillId="0" borderId="0" xfId="0" applyFont="1"/>
    <xf numFmtId="0" fontId="10" fillId="0" borderId="0" xfId="0" applyFont="1" applyAlignment="1">
      <alignment horizont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/>
    <xf numFmtId="0" fontId="10" fillId="0" borderId="0" xfId="0" applyFont="1" applyAlignment="1"/>
    <xf numFmtId="3" fontId="14" fillId="0" borderId="0" xfId="0" applyNumberFormat="1" applyFont="1" applyAlignment="1"/>
    <xf numFmtId="0" fontId="14" fillId="0" borderId="0" xfId="0" applyFont="1"/>
    <xf numFmtId="0" fontId="14" fillId="0" borderId="0" xfId="0" applyFont="1" applyAlignment="1"/>
    <xf numFmtId="10" fontId="14" fillId="0" borderId="0" xfId="0" applyNumberFormat="1" applyFont="1" applyAlignment="1"/>
    <xf numFmtId="3" fontId="14" fillId="0" borderId="1" xfId="0" applyNumberFormat="1" applyFont="1" applyBorder="1" applyAlignment="1"/>
    <xf numFmtId="3" fontId="14" fillId="0" borderId="1" xfId="6" applyNumberFormat="1" applyFont="1" applyBorder="1" applyAlignment="1"/>
    <xf numFmtId="0" fontId="14" fillId="0" borderId="2" xfId="0" applyFont="1" applyBorder="1"/>
    <xf numFmtId="10" fontId="14" fillId="0" borderId="3" xfId="0" applyNumberFormat="1" applyFont="1" applyBorder="1" applyAlignment="1"/>
    <xf numFmtId="0" fontId="13" fillId="0" borderId="4" xfId="0" applyFont="1" applyBorder="1"/>
    <xf numFmtId="3" fontId="14" fillId="0" borderId="5" xfId="0" applyNumberFormat="1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2" borderId="7" xfId="0" applyFont="1" applyFill="1" applyBorder="1"/>
    <xf numFmtId="3" fontId="14" fillId="2" borderId="8" xfId="0" applyNumberFormat="1" applyFont="1" applyFill="1" applyBorder="1" applyAlignment="1"/>
    <xf numFmtId="10" fontId="14" fillId="2" borderId="9" xfId="0" applyNumberFormat="1" applyFont="1" applyFill="1" applyBorder="1" applyAlignment="1"/>
    <xf numFmtId="0" fontId="14" fillId="0" borderId="0" xfId="0" applyFont="1" applyFill="1"/>
    <xf numFmtId="0" fontId="14" fillId="0" borderId="1" xfId="0" applyFont="1" applyFill="1" applyBorder="1"/>
    <xf numFmtId="164" fontId="14" fillId="0" borderId="1" xfId="0" applyNumberFormat="1" applyFont="1" applyFill="1" applyBorder="1"/>
    <xf numFmtId="164" fontId="14" fillId="0" borderId="1" xfId="0" applyNumberFormat="1" applyFont="1" applyFill="1" applyBorder="1" applyAlignment="1">
      <alignment wrapText="1"/>
    </xf>
    <xf numFmtId="164" fontId="14" fillId="0" borderId="1" xfId="3" applyNumberFormat="1" applyFont="1" applyFill="1" applyBorder="1"/>
    <xf numFmtId="0" fontId="14" fillId="0" borderId="2" xfId="0" applyFont="1" applyFill="1" applyBorder="1"/>
    <xf numFmtId="164" fontId="14" fillId="0" borderId="3" xfId="0" applyNumberFormat="1" applyFont="1" applyFill="1" applyBorder="1"/>
    <xf numFmtId="0" fontId="13" fillId="0" borderId="4" xfId="0" applyFont="1" applyFill="1" applyBorder="1"/>
    <xf numFmtId="0" fontId="14" fillId="0" borderId="5" xfId="0" applyFont="1" applyFill="1" applyBorder="1"/>
    <xf numFmtId="0" fontId="14" fillId="0" borderId="6" xfId="0" applyFont="1" applyFill="1" applyBorder="1"/>
    <xf numFmtId="0" fontId="14" fillId="0" borderId="7" xfId="0" applyFont="1" applyFill="1" applyBorder="1"/>
    <xf numFmtId="164" fontId="14" fillId="0" borderId="8" xfId="0" applyNumberFormat="1" applyFont="1" applyFill="1" applyBorder="1"/>
    <xf numFmtId="164" fontId="14" fillId="0" borderId="9" xfId="0" applyNumberFormat="1" applyFont="1" applyFill="1" applyBorder="1"/>
    <xf numFmtId="165" fontId="14" fillId="0" borderId="1" xfId="8" applyNumberFormat="1" applyFont="1" applyFill="1" applyBorder="1" applyAlignment="1" applyProtection="1"/>
    <xf numFmtId="3" fontId="14" fillId="0" borderId="1" xfId="0" applyNumberFormat="1" applyFont="1" applyFill="1" applyBorder="1" applyAlignment="1">
      <alignment wrapText="1"/>
    </xf>
    <xf numFmtId="3" fontId="14" fillId="0" borderId="3" xfId="0" applyNumberFormat="1" applyFont="1" applyFill="1" applyBorder="1" applyAlignment="1">
      <alignment wrapText="1"/>
    </xf>
    <xf numFmtId="0" fontId="14" fillId="0" borderId="4" xfId="0" applyFont="1" applyFill="1" applyBorder="1" applyAlignment="1">
      <alignment horizontal="center"/>
    </xf>
    <xf numFmtId="165" fontId="14" fillId="0" borderId="8" xfId="8" applyNumberFormat="1" applyFont="1" applyFill="1" applyBorder="1" applyAlignment="1" applyProtection="1"/>
    <xf numFmtId="165" fontId="14" fillId="0" borderId="9" xfId="8" applyNumberFormat="1" applyFont="1" applyFill="1" applyBorder="1" applyAlignment="1" applyProtection="1"/>
  </cellXfs>
  <cellStyles count="9">
    <cellStyle name="Comma" xfId="8" builtinId="3"/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05000000}"/>
    <cellStyle name="Normal 7" xfId="7" xr:uid="{71BD19F7-7EAD-4B49-B7B2-31E99622545A}"/>
    <cellStyle name="Percent" xfId="3" builtinId="5"/>
  </cellStyles>
  <dxfs count="10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0AA339-C02F-4484-B3EB-456770379A97}" name="PK_12_Race_Ethnicity_1YearChange" displayName="PK_12_Race_Ethnicity_1YearChange" ref="A3:E11" totalsRowShown="0" dataDxfId="92" headerRowBorderDxfId="99" tableBorderDxfId="100" totalsRowBorderDxfId="98">
  <autoFilter ref="A3:E11" xr:uid="{1C0AA339-C02F-4484-B3EB-456770379A9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A075091-C222-4C4B-B4CE-24D884F1BA45}" name="Racial/Ethnic Group" dataDxfId="97"/>
    <tableColumn id="2" xr3:uid="{464B3D8C-1274-472D-BD6A-FDA6C3FB1792}" name="Pupil Count October 2021-2022" dataDxfId="96"/>
    <tableColumn id="3" xr3:uid="{033BAF96-0A52-4E81-AA4B-EF4A003BE035}" name="Pupil Count October 2022-2023" dataDxfId="95"/>
    <tableColumn id="4" xr3:uid="{A7DC7247-7CC6-498D-BB6C-7CA96943A549}" name="Count Change From 2021-2022 to 2022-2023" dataDxfId="94"/>
    <tableColumn id="5" xr3:uid="{26A7317C-E597-4319-B85F-11B631502DC1}" name="Percent Change From 2021-2022 to 2022-2023" dataDxfId="93">
      <calculatedColumnFormula>D4/B4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4E0F0C-3F7C-427F-9100-40D565D3D538}" name="PK_12_Race_Ethnicity_10YearChange" displayName="PK_12_Race_Ethnicity_10YearChange" ref="A13:E21" totalsRowShown="0" headerRowDxfId="82" dataDxfId="83" headerRowBorderDxfId="90" tableBorderDxfId="91" totalsRowBorderDxfId="89">
  <autoFilter ref="A13:E21" xr:uid="{C44E0F0C-3F7C-427F-9100-40D565D3D53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D6CCC60-4D56-4D24-B8C4-CEEA1B32E89F}" name="Racial/Ethnic Group" dataDxfId="88"/>
    <tableColumn id="2" xr3:uid="{A491E0F5-8C0B-4E50-BD78-273935296896}" name="Pupil Count October 2012-2013" dataDxfId="87"/>
    <tableColumn id="3" xr3:uid="{3AD7DE1F-60F8-467A-949E-471738407E37}" name="Pupil Count October 2022-2023" dataDxfId="86"/>
    <tableColumn id="4" xr3:uid="{7A49113F-332F-4E9D-9738-AE4E3DC31CF2}" name="Count Change From 2012-2013 to 2022-2023" dataDxfId="85">
      <calculatedColumnFormula>C14-B14</calculatedColumnFormula>
    </tableColumn>
    <tableColumn id="5" xr3:uid="{F1102401-B2D2-4989-931C-74B684DA160A}" name="Percent Change From 2012-2013 to 2022-2023" dataDxfId="84">
      <calculatedColumnFormula>D14/B14</calculatedColumnFormula>
    </tableColumn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381A8C-B69D-48EE-B6E1-8A9A6B5DAD9F}" name="Historical_Race_Ethnicity_Percentages" displayName="Historical_Race_Ethnicity_Percentages" ref="A1:AE9" totalsRowShown="0" headerRowDxfId="46" dataDxfId="47" headerRowBorderDxfId="80" tableBorderDxfId="81" totalsRowBorderDxfId="79">
  <autoFilter ref="A1:AE9" xr:uid="{37381A8C-B69D-48EE-B6E1-8A9A6B5DAD9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E6F21ECF-F590-47B5-B645-B9551FAB2A7B}" name="Racial/Ethnic Group" dataDxfId="78"/>
    <tableColumn id="2" xr3:uid="{7AEEBC74-8A5C-4323-B0FD-1A24757F38CA}" name="1993-1994" dataDxfId="77"/>
    <tableColumn id="3" xr3:uid="{D6583077-86B6-4488-94B3-85B64D47E39A}" name="1994-1995" dataDxfId="76"/>
    <tableColumn id="4" xr3:uid="{10B66679-370C-4FA5-AB4B-0A2F0B3D4233}" name="1995-1996" dataDxfId="75"/>
    <tableColumn id="5" xr3:uid="{7227DE0C-2109-4284-992B-CC59E241E030}" name="1996-1997" dataDxfId="74"/>
    <tableColumn id="6" xr3:uid="{B7B7F0B7-E915-414F-84E4-9069AB1D707E}" name="1997-1998" dataDxfId="73"/>
    <tableColumn id="7" xr3:uid="{1455325D-86D1-4733-96FC-D66C3C1720A0}" name="1998-1999" dataDxfId="72"/>
    <tableColumn id="8" xr3:uid="{2799A40E-BFFC-4C2C-A1A5-91792857515A}" name="1999-2000" dataDxfId="71"/>
    <tableColumn id="9" xr3:uid="{5B3D8D31-5331-461D-8CED-34142FDC19EE}" name="2000-2001" dataDxfId="70"/>
    <tableColumn id="10" xr3:uid="{880D044E-370C-4150-AB58-003D832CD48F}" name="2001-2002" dataDxfId="69"/>
    <tableColumn id="11" xr3:uid="{EDEF3922-E722-4797-B33D-BCD8A602DBB1}" name="2002-2003" dataDxfId="68"/>
    <tableColumn id="12" xr3:uid="{D74B9CCC-B767-428F-9814-0B16AE4A5239}" name="2003-2004" dataDxfId="67"/>
    <tableColumn id="13" xr3:uid="{71EF5BA6-61E3-48C7-B249-A1A9D8E69607}" name="2004-2005" dataDxfId="66"/>
    <tableColumn id="14" xr3:uid="{0F98BF29-5442-44D2-B09C-E6FE023EEAD9}" name="2005-2006" dataDxfId="65"/>
    <tableColumn id="15" xr3:uid="{E3E46421-5AE8-4D7B-89FD-9EF130CF6213}" name="2006-2007" dataDxfId="64"/>
    <tableColumn id="16" xr3:uid="{0193C73A-FE35-4820-AE88-EC8B9C601D5A}" name="2007-2008" dataDxfId="63"/>
    <tableColumn id="17" xr3:uid="{D1226B88-9705-4A0C-8E0C-DAB2D205B9BF}" name="2008-2009" dataDxfId="62"/>
    <tableColumn id="18" xr3:uid="{D5D14D60-0A3C-4F02-9FD1-EDB6E7042D7D}" name="2009-2010" dataDxfId="61"/>
    <tableColumn id="19" xr3:uid="{33B68436-E40E-4170-8888-CA00ECF011F0}" name="2010-2011" dataDxfId="60"/>
    <tableColumn id="20" xr3:uid="{3AA24A18-C62A-4302-83BC-39101AE02831}" name="2011-2012" dataDxfId="59"/>
    <tableColumn id="21" xr3:uid="{BD7B705C-1D25-4F53-89DF-7F1C75403CC0}" name="2012-2013" dataDxfId="58"/>
    <tableColumn id="22" xr3:uid="{85A2AE93-4213-4759-9EF1-BF7734FCD8ED}" name="2013-2014" dataDxfId="57"/>
    <tableColumn id="23" xr3:uid="{08DFA195-3776-49D1-BD0F-37CB3680EA42}" name="2014-2015" dataDxfId="56" dataCellStyle="Percent"/>
    <tableColumn id="24" xr3:uid="{44F74D96-8AA0-4B08-8EC2-3AD807EBFB6D}" name="2015-2016" dataDxfId="55"/>
    <tableColumn id="25" xr3:uid="{A14DD976-11DD-40CB-889D-04103B558B3F}" name="2016-2017" dataDxfId="54" dataCellStyle="Percent"/>
    <tableColumn id="26" xr3:uid="{B96CE658-5264-4134-9C1E-2FEC4CDAA658}" name="2017-2018" dataDxfId="53" dataCellStyle="Percent"/>
    <tableColumn id="27" xr3:uid="{8FD5E566-6433-445D-A0AD-C77DB4F549AE}" name="2018-2019" dataDxfId="52"/>
    <tableColumn id="28" xr3:uid="{058994BC-86B0-4B1E-AA77-CAE15EC1BC4E}" name="2019-2020" dataDxfId="51"/>
    <tableColumn id="29" xr3:uid="{C173C38D-948B-479D-BD38-64D7382AB46F}" name="2020-2021" dataDxfId="50"/>
    <tableColumn id="30" xr3:uid="{A6956277-71A8-41B1-BE49-E0DF5197B078}" name="2021-2022" dataDxfId="49"/>
    <tableColumn id="31" xr3:uid="{C874032F-5A7A-49F5-BB47-AF0384E2013F}" name="2022-2023" dataDxfId="48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7FEBB19-3333-4283-9EBA-6E528932EBC4}" name="Historical_Race_Ethnicity_Counts" displayName="Historical_Race_Ethnicity_Counts" ref="A1:AO9" totalsRowShown="0" headerRowDxfId="0" dataDxfId="1" headerRowBorderDxfId="44" tableBorderDxfId="45" totalsRowBorderDxfId="43" dataCellStyle="Comma">
  <autoFilter ref="A1:AO9" xr:uid="{27FEBB19-3333-4283-9EBA-6E528932EB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</autoFilter>
  <tableColumns count="41">
    <tableColumn id="1" xr3:uid="{55A5B922-7B7E-4153-8BC3-40BDAA82053F}" name="Race/Ethnicity" dataDxfId="42"/>
    <tableColumn id="2" xr3:uid="{5D23C8AB-61BB-4D3D-8A28-D30D57CD18E5}" name="1983-1984" dataDxfId="41" dataCellStyle="Comma"/>
    <tableColumn id="3" xr3:uid="{A2DF0E56-0BE9-4B69-9FC8-5F713425A0F6}" name="1984-1985" dataDxfId="40" dataCellStyle="Comma"/>
    <tableColumn id="4" xr3:uid="{9DA15C08-A76C-498B-8C62-9E91434F2968}" name="1985-1986" dataDxfId="39" dataCellStyle="Comma"/>
    <tableColumn id="5" xr3:uid="{81BD985F-02BA-47F9-BF13-127135CA89FB}" name="1986-1987" dataDxfId="38" dataCellStyle="Comma"/>
    <tableColumn id="6" xr3:uid="{AD46A69D-3A95-465E-8C3E-501EC29A354A}" name="1987-1988" dataDxfId="37" dataCellStyle="Comma"/>
    <tableColumn id="7" xr3:uid="{4996CE33-D556-49E0-B289-D34F5427ACE8}" name="1988-1989" dataDxfId="36" dataCellStyle="Comma"/>
    <tableColumn id="8" xr3:uid="{84DA44E7-0793-4C9E-A02D-891842DF75C9}" name="1989-1990" dataDxfId="35" dataCellStyle="Comma"/>
    <tableColumn id="9" xr3:uid="{0E89788B-7B5B-4CF0-8B8A-A1D50647B4D0}" name="1990-1991" dataDxfId="34" dataCellStyle="Comma"/>
    <tableColumn id="10" xr3:uid="{45E6F137-8775-4C70-BF3D-944C527ABFFB}" name="1991-1992" dataDxfId="33" dataCellStyle="Comma"/>
    <tableColumn id="11" xr3:uid="{8E88496B-D3E8-4D56-A8F2-BAA5BA9F511B}" name="1992-1993" dataDxfId="32" dataCellStyle="Comma"/>
    <tableColumn id="12" xr3:uid="{83773183-1B04-4CA7-AD80-C9E952C436AA}" name="1993-1994" dataDxfId="31" dataCellStyle="Comma"/>
    <tableColumn id="13" xr3:uid="{1E41A899-53AB-4954-8E38-C3B8E69E3471}" name="1994-1995" dataDxfId="30" dataCellStyle="Comma"/>
    <tableColumn id="14" xr3:uid="{BEDA667F-A00F-4B0A-B414-C121FDBE9ABD}" name="1995-1996" dataDxfId="29" dataCellStyle="Comma"/>
    <tableColumn id="15" xr3:uid="{7B6929E1-AFEE-4103-9AAD-8057635F0AFA}" name="1996-1997" dataDxfId="28" dataCellStyle="Comma"/>
    <tableColumn id="16" xr3:uid="{880B72AB-F3C8-4A94-9414-A8231E61FD0E}" name="1997-1998" dataDxfId="27" dataCellStyle="Comma"/>
    <tableColumn id="17" xr3:uid="{4851D560-4718-484D-9BB4-6E996EF22446}" name="1998-1999" dataDxfId="26" dataCellStyle="Comma"/>
    <tableColumn id="18" xr3:uid="{B60D7032-B9D2-475A-A22E-2C8FF686DF6F}" name="1999-2000" dataDxfId="25" dataCellStyle="Comma"/>
    <tableColumn id="19" xr3:uid="{0E2377CA-4B0B-4B9A-9723-B1E65B19F167}" name="2000-2001" dataDxfId="24" dataCellStyle="Comma"/>
    <tableColumn id="20" xr3:uid="{9164C1A6-922C-49D7-9F56-F94676634804}" name="2001-2002" dataDxfId="23" dataCellStyle="Comma"/>
    <tableColumn id="21" xr3:uid="{D974F7DE-C250-4E44-9F12-66D528BE4A58}" name="2002-2003" dataDxfId="22" dataCellStyle="Comma"/>
    <tableColumn id="22" xr3:uid="{34BCB0B8-F94C-459F-853B-6495A243A20A}" name="2003-2004" dataDxfId="21" dataCellStyle="Comma"/>
    <tableColumn id="23" xr3:uid="{96581D3A-C815-46D0-B5BD-99164601AE22}" name="2004-2005" dataDxfId="20" dataCellStyle="Comma"/>
    <tableColumn id="24" xr3:uid="{A8370A46-03BD-4B76-BB30-45756185454F}" name="2005-2006" dataDxfId="19" dataCellStyle="Comma"/>
    <tableColumn id="25" xr3:uid="{E14EBFD6-3F3A-48F0-A354-214484B49E4F}" name="2006-2007" dataDxfId="18" dataCellStyle="Comma"/>
    <tableColumn id="26" xr3:uid="{818D905A-D755-4556-8A3B-28D64BE4F673}" name="2007-2008" dataDxfId="17" dataCellStyle="Comma"/>
    <tableColumn id="27" xr3:uid="{E7649786-C161-4230-892F-C29B3C5C04DB}" name="2008-2009" dataDxfId="16" dataCellStyle="Comma"/>
    <tableColumn id="28" xr3:uid="{BC5DFBF0-0A9B-4D05-BEDE-A63F77A9BB7C}" name="2009-2010" dataDxfId="15" dataCellStyle="Comma"/>
    <tableColumn id="29" xr3:uid="{76686148-4AFE-4034-80AC-BF46DF3536E9}" name="2010-2011" dataDxfId="14" dataCellStyle="Comma"/>
    <tableColumn id="30" xr3:uid="{2C8FE57E-9CD2-43F0-A8EC-370698B622B6}" name="2011-2012" dataDxfId="13" dataCellStyle="Comma"/>
    <tableColumn id="31" xr3:uid="{FB0AED08-ACD8-4AD8-9B83-EC999D857803}" name="2012-2013" dataDxfId="12" dataCellStyle="Comma"/>
    <tableColumn id="32" xr3:uid="{9C143A5F-692F-4D3A-83A8-E75BA5D9BAB8}" name="2013-2014" dataDxfId="11" dataCellStyle="Comma"/>
    <tableColumn id="33" xr3:uid="{D763F38A-0F4E-41AD-B41A-82A845A61F40}" name="2014-2015" dataDxfId="10" dataCellStyle="Comma"/>
    <tableColumn id="34" xr3:uid="{319944B5-D8FE-4315-AD08-8A42930FB869}" name="2015-2016" dataDxfId="9" dataCellStyle="Comma"/>
    <tableColumn id="35" xr3:uid="{60F2923D-7803-474C-9B87-103FB84E8DE6}" name="2016-2017" dataDxfId="8" dataCellStyle="Comma"/>
    <tableColumn id="36" xr3:uid="{0957E082-3826-4A6F-BD51-05693EFBBFBA}" name="2017-2018" dataDxfId="7" dataCellStyle="Comma"/>
    <tableColumn id="37" xr3:uid="{8F87D3AF-37C0-489C-9947-58D215BC90DC}" name="2018-2019" dataDxfId="6" dataCellStyle="Comma"/>
    <tableColumn id="38" xr3:uid="{6CA0EE68-3CC5-456E-A389-1CBD97526F33}" name="2019-2020" dataDxfId="5" dataCellStyle="Comma"/>
    <tableColumn id="39" xr3:uid="{16CBFB09-09A7-42E3-B623-04FA43ECB52C}" name="2020-2021" dataDxfId="4" dataCellStyle="Comma"/>
    <tableColumn id="40" xr3:uid="{AF1C0011-42D2-407A-990A-55D795FBE186}" name="2021-2022" dataDxfId="3"/>
    <tableColumn id="41" xr3:uid="{FFC3E3E0-7C26-44E0-8DB2-DD7755090776}" name="2022-2023" dataDxfId="2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tabSelected="1" workbookViewId="0">
      <selection activeCell="D20" sqref="D20"/>
    </sheetView>
  </sheetViews>
  <sheetFormatPr defaultColWidth="8.77734375" defaultRowHeight="13.8" x14ac:dyDescent="0.3"/>
  <cols>
    <col min="1" max="1" width="38.6640625" style="2" customWidth="1"/>
    <col min="2" max="3" width="29.21875" style="8" customWidth="1"/>
    <col min="4" max="4" width="39.77734375" style="8" customWidth="1"/>
    <col min="5" max="5" width="41.21875" style="8" customWidth="1"/>
    <col min="6" max="6" width="10.77734375" style="2" customWidth="1"/>
    <col min="7" max="7" width="11" style="2" customWidth="1"/>
    <col min="8" max="8" width="11.21875" style="2" customWidth="1"/>
    <col min="9" max="9" width="12.21875" style="2" customWidth="1"/>
    <col min="10" max="10" width="13.109375" style="2" customWidth="1"/>
    <col min="11" max="16" width="9.33203125" style="2" customWidth="1"/>
    <col min="17" max="16384" width="8.77734375" style="2"/>
  </cols>
  <sheetData>
    <row r="1" spans="1:5" ht="21" x14ac:dyDescent="0.3">
      <c r="A1" s="6" t="s">
        <v>0</v>
      </c>
      <c r="B1" s="1"/>
      <c r="C1" s="1"/>
      <c r="D1" s="1"/>
      <c r="E1" s="1"/>
    </row>
    <row r="2" spans="1:5" s="4" customFormat="1" ht="21" x14ac:dyDescent="0.4">
      <c r="A2" s="7" t="s">
        <v>48</v>
      </c>
      <c r="B2" s="3"/>
      <c r="C2" s="3"/>
      <c r="D2" s="3"/>
      <c r="E2" s="3"/>
    </row>
    <row r="3" spans="1:5" s="5" customFormat="1" ht="14.4" x14ac:dyDescent="0.3">
      <c r="A3" s="17" t="s">
        <v>1</v>
      </c>
      <c r="B3" s="18" t="s">
        <v>51</v>
      </c>
      <c r="C3" s="18" t="s">
        <v>52</v>
      </c>
      <c r="D3" s="19" t="s">
        <v>53</v>
      </c>
      <c r="E3" s="20" t="s">
        <v>54</v>
      </c>
    </row>
    <row r="4" spans="1:5" ht="14.4" x14ac:dyDescent="0.3">
      <c r="A4" s="15" t="s">
        <v>2</v>
      </c>
      <c r="B4" s="13">
        <v>5742</v>
      </c>
      <c r="C4" s="13">
        <v>5475</v>
      </c>
      <c r="D4" s="13">
        <f>C4-B4</f>
        <v>-267</v>
      </c>
      <c r="E4" s="16">
        <f>D4/B4</f>
        <v>-4.649947753396029E-2</v>
      </c>
    </row>
    <row r="5" spans="1:5" ht="14.4" x14ac:dyDescent="0.3">
      <c r="A5" s="15" t="s">
        <v>3</v>
      </c>
      <c r="B5" s="13">
        <v>28214</v>
      </c>
      <c r="C5" s="13">
        <v>28640</v>
      </c>
      <c r="D5" s="13">
        <f t="shared" ref="D5:D10" si="0">C5-B5</f>
        <v>426</v>
      </c>
      <c r="E5" s="16">
        <f t="shared" ref="E5:E10" si="1">D5/B5</f>
        <v>1.5098887077337492E-2</v>
      </c>
    </row>
    <row r="6" spans="1:5" ht="14.4" x14ac:dyDescent="0.3">
      <c r="A6" s="15" t="s">
        <v>4</v>
      </c>
      <c r="B6" s="13">
        <v>40229</v>
      </c>
      <c r="C6" s="13">
        <v>40198</v>
      </c>
      <c r="D6" s="13">
        <f t="shared" si="0"/>
        <v>-31</v>
      </c>
      <c r="E6" s="16">
        <f t="shared" si="1"/>
        <v>-7.7058838151582187E-4</v>
      </c>
    </row>
    <row r="7" spans="1:5" ht="14.4" x14ac:dyDescent="0.3">
      <c r="A7" s="15" t="s">
        <v>5</v>
      </c>
      <c r="B7" s="13">
        <v>306215</v>
      </c>
      <c r="C7" s="13">
        <v>308739</v>
      </c>
      <c r="D7" s="13">
        <f t="shared" si="0"/>
        <v>2524</v>
      </c>
      <c r="E7" s="16">
        <f t="shared" si="1"/>
        <v>8.2425746615939783E-3</v>
      </c>
    </row>
    <row r="8" spans="1:5" ht="14.4" x14ac:dyDescent="0.3">
      <c r="A8" s="15" t="s">
        <v>6</v>
      </c>
      <c r="B8" s="13">
        <v>460186</v>
      </c>
      <c r="C8" s="13">
        <v>452513</v>
      </c>
      <c r="D8" s="13">
        <f t="shared" si="0"/>
        <v>-7673</v>
      </c>
      <c r="E8" s="16">
        <f t="shared" si="1"/>
        <v>-1.6673692811167658E-2</v>
      </c>
    </row>
    <row r="9" spans="1:5" ht="14.4" x14ac:dyDescent="0.3">
      <c r="A9" s="15" t="s">
        <v>7</v>
      </c>
      <c r="B9" s="13">
        <v>2578</v>
      </c>
      <c r="C9" s="13">
        <v>2657</v>
      </c>
      <c r="D9" s="13">
        <f t="shared" si="0"/>
        <v>79</v>
      </c>
      <c r="E9" s="16">
        <f t="shared" si="1"/>
        <v>3.064391000775795E-2</v>
      </c>
    </row>
    <row r="10" spans="1:5" ht="14.4" x14ac:dyDescent="0.3">
      <c r="A10" s="15" t="s">
        <v>8</v>
      </c>
      <c r="B10" s="13">
        <v>43353</v>
      </c>
      <c r="C10" s="13">
        <v>45042</v>
      </c>
      <c r="D10" s="13">
        <f t="shared" si="0"/>
        <v>1689</v>
      </c>
      <c r="E10" s="16">
        <f t="shared" si="1"/>
        <v>3.8959241574977509E-2</v>
      </c>
    </row>
    <row r="11" spans="1:5" ht="14.4" x14ac:dyDescent="0.3">
      <c r="A11" s="21" t="s">
        <v>9</v>
      </c>
      <c r="B11" s="22">
        <f>SUM(B4:B10)</f>
        <v>886517</v>
      </c>
      <c r="C11" s="22">
        <f>SUM(C4:C10)</f>
        <v>883264</v>
      </c>
      <c r="D11" s="22">
        <f>SUM(D4:D10)</f>
        <v>-3253</v>
      </c>
      <c r="E11" s="23">
        <f t="shared" ref="E11" si="2">D11/B11</f>
        <v>-3.6694163789301277E-3</v>
      </c>
    </row>
    <row r="12" spans="1:5" ht="14.4" x14ac:dyDescent="0.3">
      <c r="A12" s="10"/>
      <c r="B12" s="9"/>
      <c r="C12" s="11"/>
      <c r="D12" s="9"/>
      <c r="E12" s="12"/>
    </row>
    <row r="13" spans="1:5" ht="14.4" x14ac:dyDescent="0.3">
      <c r="A13" s="17" t="s">
        <v>1</v>
      </c>
      <c r="B13" s="19" t="s">
        <v>55</v>
      </c>
      <c r="C13" s="18" t="s">
        <v>52</v>
      </c>
      <c r="D13" s="19" t="s">
        <v>56</v>
      </c>
      <c r="E13" s="20" t="s">
        <v>57</v>
      </c>
    </row>
    <row r="14" spans="1:5" ht="14.4" x14ac:dyDescent="0.3">
      <c r="A14" s="15" t="s">
        <v>2</v>
      </c>
      <c r="B14" s="14">
        <v>6716</v>
      </c>
      <c r="C14" s="13">
        <v>5475</v>
      </c>
      <c r="D14" s="13">
        <f>C14-B14</f>
        <v>-1241</v>
      </c>
      <c r="E14" s="16">
        <f>D14/B14</f>
        <v>-0.18478260869565216</v>
      </c>
    </row>
    <row r="15" spans="1:5" ht="14.4" x14ac:dyDescent="0.3">
      <c r="A15" s="15" t="s">
        <v>3</v>
      </c>
      <c r="B15" s="14">
        <v>27266</v>
      </c>
      <c r="C15" s="13">
        <v>28640</v>
      </c>
      <c r="D15" s="13">
        <f t="shared" ref="D15:D20" si="3">C15-B15</f>
        <v>1374</v>
      </c>
      <c r="E15" s="16">
        <f t="shared" ref="E15:E20" si="4">D15/B15</f>
        <v>5.0392430132766085E-2</v>
      </c>
    </row>
    <row r="16" spans="1:5" ht="14.4" x14ac:dyDescent="0.3">
      <c r="A16" s="15" t="s">
        <v>4</v>
      </c>
      <c r="B16" s="13">
        <v>40496</v>
      </c>
      <c r="C16" s="13">
        <v>40198</v>
      </c>
      <c r="D16" s="13">
        <f t="shared" si="3"/>
        <v>-298</v>
      </c>
      <c r="E16" s="16">
        <f t="shared" si="4"/>
        <v>-7.3587514816278151E-3</v>
      </c>
    </row>
    <row r="17" spans="1:5" ht="14.4" x14ac:dyDescent="0.3">
      <c r="A17" s="15" t="s">
        <v>5</v>
      </c>
      <c r="B17" s="14">
        <v>278619</v>
      </c>
      <c r="C17" s="13">
        <v>308739</v>
      </c>
      <c r="D17" s="13">
        <f t="shared" si="3"/>
        <v>30120</v>
      </c>
      <c r="E17" s="16">
        <f t="shared" si="4"/>
        <v>0.10810461598096326</v>
      </c>
    </row>
    <row r="18" spans="1:5" ht="14.4" x14ac:dyDescent="0.3">
      <c r="A18" s="15" t="s">
        <v>6</v>
      </c>
      <c r="B18" s="14">
        <v>480366</v>
      </c>
      <c r="C18" s="13">
        <v>452513</v>
      </c>
      <c r="D18" s="13">
        <f t="shared" si="3"/>
        <v>-27853</v>
      </c>
      <c r="E18" s="16">
        <f t="shared" si="4"/>
        <v>-5.7982871393895491E-2</v>
      </c>
    </row>
    <row r="19" spans="1:5" ht="14.4" x14ac:dyDescent="0.3">
      <c r="A19" s="15" t="s">
        <v>7</v>
      </c>
      <c r="B19" s="13">
        <v>1860</v>
      </c>
      <c r="C19" s="13">
        <v>2657</v>
      </c>
      <c r="D19" s="13">
        <f t="shared" si="3"/>
        <v>797</v>
      </c>
      <c r="E19" s="16">
        <f t="shared" si="4"/>
        <v>0.42849462365591395</v>
      </c>
    </row>
    <row r="20" spans="1:5" ht="14.4" x14ac:dyDescent="0.3">
      <c r="A20" s="15" t="s">
        <v>8</v>
      </c>
      <c r="B20" s="13">
        <v>28238</v>
      </c>
      <c r="C20" s="13">
        <v>45042</v>
      </c>
      <c r="D20" s="13">
        <f t="shared" si="3"/>
        <v>16804</v>
      </c>
      <c r="E20" s="16">
        <f t="shared" si="4"/>
        <v>0.59508463772221831</v>
      </c>
    </row>
    <row r="21" spans="1:5" ht="14.4" x14ac:dyDescent="0.3">
      <c r="A21" s="21" t="s">
        <v>9</v>
      </c>
      <c r="B21" s="22">
        <f>SUM(B14:B20)</f>
        <v>863561</v>
      </c>
      <c r="C21" s="22">
        <f>SUM(C14:C20)</f>
        <v>883264</v>
      </c>
      <c r="D21" s="22">
        <f t="shared" ref="D21" si="5">C21-B21</f>
        <v>19703</v>
      </c>
      <c r="E21" s="23">
        <f t="shared" ref="E21" si="6">D21/B21</f>
        <v>2.2815990995424758E-2</v>
      </c>
    </row>
  </sheetData>
  <printOptions gridLines="1"/>
  <pageMargins left="0.25" right="0.25" top="0.75" bottom="0.75" header="0.3" footer="0.3"/>
  <pageSetup scale="81" orientation="landscape" r:id="rId1"/>
  <headerFooter alignWithMargins="0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"/>
  <sheetViews>
    <sheetView workbookViewId="0">
      <selection activeCell="D20" sqref="D20"/>
    </sheetView>
  </sheetViews>
  <sheetFormatPr defaultColWidth="8.77734375" defaultRowHeight="14.4" x14ac:dyDescent="0.3"/>
  <cols>
    <col min="1" max="1" width="36.88671875" style="24" bestFit="1" customWidth="1"/>
    <col min="2" max="31" width="11.44140625" style="24" customWidth="1"/>
    <col min="32" max="16384" width="8.77734375" style="24"/>
  </cols>
  <sheetData>
    <row r="1" spans="1:31" x14ac:dyDescent="0.3">
      <c r="A1" s="31" t="s">
        <v>1</v>
      </c>
      <c r="B1" s="19" t="s">
        <v>34</v>
      </c>
      <c r="C1" s="19" t="s">
        <v>33</v>
      </c>
      <c r="D1" s="19" t="s">
        <v>32</v>
      </c>
      <c r="E1" s="19" t="s">
        <v>31</v>
      </c>
      <c r="F1" s="19" t="s">
        <v>30</v>
      </c>
      <c r="G1" s="19" t="s">
        <v>29</v>
      </c>
      <c r="H1" s="19" t="s">
        <v>28</v>
      </c>
      <c r="I1" s="19" t="s">
        <v>27</v>
      </c>
      <c r="J1" s="19" t="s">
        <v>26</v>
      </c>
      <c r="K1" s="19" t="s">
        <v>25</v>
      </c>
      <c r="L1" s="19" t="s">
        <v>24</v>
      </c>
      <c r="M1" s="19" t="s">
        <v>23</v>
      </c>
      <c r="N1" s="19" t="s">
        <v>22</v>
      </c>
      <c r="O1" s="19" t="s">
        <v>21</v>
      </c>
      <c r="P1" s="19" t="s">
        <v>20</v>
      </c>
      <c r="Q1" s="19" t="s">
        <v>19</v>
      </c>
      <c r="R1" s="19" t="s">
        <v>18</v>
      </c>
      <c r="S1" s="19" t="s">
        <v>17</v>
      </c>
      <c r="T1" s="19" t="s">
        <v>16</v>
      </c>
      <c r="U1" s="19" t="s">
        <v>15</v>
      </c>
      <c r="V1" s="19" t="s">
        <v>10</v>
      </c>
      <c r="W1" s="19" t="s">
        <v>11</v>
      </c>
      <c r="X1" s="19" t="s">
        <v>12</v>
      </c>
      <c r="Y1" s="19" t="s">
        <v>13</v>
      </c>
      <c r="Z1" s="19" t="s">
        <v>14</v>
      </c>
      <c r="AA1" s="19" t="s">
        <v>45</v>
      </c>
      <c r="AB1" s="32" t="s">
        <v>46</v>
      </c>
      <c r="AC1" s="32" t="s">
        <v>47</v>
      </c>
      <c r="AD1" s="32" t="s">
        <v>49</v>
      </c>
      <c r="AE1" s="33" t="s">
        <v>50</v>
      </c>
    </row>
    <row r="2" spans="1:31" x14ac:dyDescent="0.3">
      <c r="A2" s="29" t="s">
        <v>2</v>
      </c>
      <c r="B2" s="26">
        <v>0.01</v>
      </c>
      <c r="C2" s="26">
        <v>0.01</v>
      </c>
      <c r="D2" s="26">
        <v>1.1000000000000001E-2</v>
      </c>
      <c r="E2" s="26">
        <v>1.1000000000000001E-2</v>
      </c>
      <c r="F2" s="26">
        <v>1.1000000000000001E-2</v>
      </c>
      <c r="G2" s="26">
        <v>1.2E-2</v>
      </c>
      <c r="H2" s="26">
        <v>1.2E-2</v>
      </c>
      <c r="I2" s="26">
        <v>1.2E-2</v>
      </c>
      <c r="J2" s="26">
        <v>1.2E-2</v>
      </c>
      <c r="K2" s="26">
        <v>1.1903780214986261E-2</v>
      </c>
      <c r="L2" s="26">
        <v>1.187327431012E-2</v>
      </c>
      <c r="M2" s="26">
        <v>1.18018879368479E-2</v>
      </c>
      <c r="N2" s="26">
        <v>1.1768804725966687E-2</v>
      </c>
      <c r="O2" s="26">
        <v>1.1538165811275782E-2</v>
      </c>
      <c r="P2" s="26">
        <v>1.2E-2</v>
      </c>
      <c r="Q2" s="26">
        <v>1.1600074776129798E-2</v>
      </c>
      <c r="R2" s="26">
        <v>1.1538165811275782E-2</v>
      </c>
      <c r="S2" s="26">
        <v>8.8365452570566671E-3</v>
      </c>
      <c r="T2" s="26">
        <v>8.361573984653474E-3</v>
      </c>
      <c r="U2" s="26">
        <v>7.7770997069112604E-3</v>
      </c>
      <c r="V2" s="27">
        <v>7.0000000000000001E-3</v>
      </c>
      <c r="W2" s="28">
        <v>7.0000000000000001E-3</v>
      </c>
      <c r="X2" s="27">
        <v>7.1448273407539887E-3</v>
      </c>
      <c r="Y2" s="28">
        <v>7.1943240970631555E-3</v>
      </c>
      <c r="Z2" s="28">
        <v>7.0912246781210178E-3</v>
      </c>
      <c r="AA2" s="26">
        <v>7.0000000000000001E-3</v>
      </c>
      <c r="AB2" s="26">
        <v>7.0000000000000001E-3</v>
      </c>
      <c r="AC2" s="26">
        <v>7.0000000000000001E-3</v>
      </c>
      <c r="AD2" s="26">
        <v>6.0000000000000001E-3</v>
      </c>
      <c r="AE2" s="30">
        <v>6.0000000000000001E-3</v>
      </c>
    </row>
    <row r="3" spans="1:31" x14ac:dyDescent="0.3">
      <c r="A3" s="29" t="s">
        <v>3</v>
      </c>
      <c r="B3" s="26">
        <v>2.4E-2</v>
      </c>
      <c r="C3" s="26">
        <v>2.5000000000000001E-2</v>
      </c>
      <c r="D3" s="26">
        <v>2.6000000000000002E-2</v>
      </c>
      <c r="E3" s="26">
        <v>2.6000000000000002E-2</v>
      </c>
      <c r="F3" s="26">
        <v>2.7000000000000003E-2</v>
      </c>
      <c r="G3" s="26">
        <v>2.7000000000000003E-2</v>
      </c>
      <c r="H3" s="26">
        <v>2.7999999999999997E-2</v>
      </c>
      <c r="I3" s="26">
        <v>2.8999999999999998E-2</v>
      </c>
      <c r="J3" s="26">
        <v>0.03</v>
      </c>
      <c r="K3" s="26">
        <v>3.0338014156853253E-2</v>
      </c>
      <c r="L3" s="26">
        <v>3.1092774143820247E-2</v>
      </c>
      <c r="M3" s="26">
        <v>3.1839531889749917E-2</v>
      </c>
      <c r="N3" s="26">
        <v>3.2613986279121002E-2</v>
      </c>
      <c r="O3" s="26">
        <v>3.3000000000000002E-2</v>
      </c>
      <c r="P3" s="26">
        <v>3.4000000000000002E-2</v>
      </c>
      <c r="Q3" s="26">
        <v>3.5742256943977771E-2</v>
      </c>
      <c r="R3" s="26">
        <v>3.7026891951636776E-2</v>
      </c>
      <c r="S3" s="26">
        <v>2.9043679949153106E-2</v>
      </c>
      <c r="T3" s="26">
        <v>3.1046572199493132E-2</v>
      </c>
      <c r="U3" s="26">
        <v>3.1573913134104001E-2</v>
      </c>
      <c r="V3" s="27">
        <v>3.1E-2</v>
      </c>
      <c r="W3" s="28">
        <v>3.1E-2</v>
      </c>
      <c r="X3" s="27">
        <v>3.0844878057461139E-2</v>
      </c>
      <c r="Y3" s="28">
        <v>3.1280006276111327E-2</v>
      </c>
      <c r="Z3" s="28">
        <v>3.1801204025135123E-2</v>
      </c>
      <c r="AA3" s="26">
        <v>3.2000000000000001E-2</v>
      </c>
      <c r="AB3" s="26">
        <v>3.2000000000000001E-2</v>
      </c>
      <c r="AC3" s="26">
        <v>3.2000000000000001E-2</v>
      </c>
      <c r="AD3" s="26">
        <v>3.2000000000000001E-2</v>
      </c>
      <c r="AE3" s="30">
        <v>3.2000000000000001E-2</v>
      </c>
    </row>
    <row r="4" spans="1:31" x14ac:dyDescent="0.3">
      <c r="A4" s="29" t="s">
        <v>4</v>
      </c>
      <c r="B4" s="26">
        <v>5.4000000000000006E-2</v>
      </c>
      <c r="C4" s="26">
        <v>5.4000000000000006E-2</v>
      </c>
      <c r="D4" s="26">
        <v>5.4000000000000006E-2</v>
      </c>
      <c r="E4" s="26">
        <v>5.5E-2</v>
      </c>
      <c r="F4" s="26">
        <v>5.5999999999999994E-2</v>
      </c>
      <c r="G4" s="26">
        <v>5.5999999999999994E-2</v>
      </c>
      <c r="H4" s="26">
        <v>5.7000000000000002E-2</v>
      </c>
      <c r="I4" s="26">
        <v>5.7000000000000002E-2</v>
      </c>
      <c r="J4" s="26">
        <v>5.7000000000000002E-2</v>
      </c>
      <c r="K4" s="26">
        <v>5.723656734879539E-2</v>
      </c>
      <c r="L4" s="26">
        <v>5.8185115380351288E-2</v>
      </c>
      <c r="M4" s="26">
        <v>5.8862046521456143E-2</v>
      </c>
      <c r="N4" s="26">
        <v>5.9603590587005643E-2</v>
      </c>
      <c r="O4" s="26">
        <v>0.06</v>
      </c>
      <c r="P4" s="26">
        <v>0.06</v>
      </c>
      <c r="Q4" s="26">
        <v>5.9572871904335425E-2</v>
      </c>
      <c r="R4" s="26">
        <v>5.9364367683524592E-2</v>
      </c>
      <c r="S4" s="26">
        <v>4.8068576903556912E-2</v>
      </c>
      <c r="T4" s="26">
        <v>4.7914874190093236E-2</v>
      </c>
      <c r="U4" s="26">
        <v>4.68941973989098E-2</v>
      </c>
      <c r="V4" s="27">
        <v>4.7E-2</v>
      </c>
      <c r="W4" s="28">
        <v>4.7E-2</v>
      </c>
      <c r="X4" s="27">
        <v>4.62233848508306E-2</v>
      </c>
      <c r="Y4" s="28">
        <v>4.583108199938344E-2</v>
      </c>
      <c r="Z4" s="28">
        <v>4.5778222085512153E-2</v>
      </c>
      <c r="AA4" s="26">
        <v>4.4999999999999998E-2</v>
      </c>
      <c r="AB4" s="26">
        <v>4.4999999999999998E-2</v>
      </c>
      <c r="AC4" s="26">
        <v>4.4999999999999998E-2</v>
      </c>
      <c r="AD4" s="26">
        <v>4.4999999999999998E-2</v>
      </c>
      <c r="AE4" s="30">
        <v>4.5999999999999999E-2</v>
      </c>
    </row>
    <row r="5" spans="1:31" x14ac:dyDescent="0.3">
      <c r="A5" s="29" t="s">
        <v>5</v>
      </c>
      <c r="B5" s="26">
        <v>0.17100000000000001</v>
      </c>
      <c r="C5" s="26">
        <v>0.17600000000000002</v>
      </c>
      <c r="D5" s="26">
        <v>0.184</v>
      </c>
      <c r="E5" s="26">
        <v>0.188</v>
      </c>
      <c r="F5" s="26">
        <v>0.193</v>
      </c>
      <c r="G5" s="26">
        <v>0.19899999999999998</v>
      </c>
      <c r="H5" s="26">
        <v>0.20800000000000002</v>
      </c>
      <c r="I5" s="26">
        <v>0.22</v>
      </c>
      <c r="J5" s="26">
        <v>0.23300000000000001</v>
      </c>
      <c r="K5" s="26">
        <v>0.24316430408771822</v>
      </c>
      <c r="L5" s="26">
        <v>0.25337746875940387</v>
      </c>
      <c r="M5" s="26">
        <v>0.2621980885845952</v>
      </c>
      <c r="N5" s="26">
        <v>0.27082212555782698</v>
      </c>
      <c r="O5" s="26">
        <v>0.27600000000000002</v>
      </c>
      <c r="P5" s="26">
        <v>0.27900000000000003</v>
      </c>
      <c r="Q5" s="26">
        <v>0.28374120128096886</v>
      </c>
      <c r="R5" s="26">
        <v>0.28568734021490494</v>
      </c>
      <c r="S5" s="26">
        <v>0.3155377106565036</v>
      </c>
      <c r="T5" s="26">
        <v>0.31897596179171567</v>
      </c>
      <c r="U5" s="26">
        <v>0.32263962823703202</v>
      </c>
      <c r="V5" s="27">
        <v>0.32800000000000001</v>
      </c>
      <c r="W5" s="28">
        <v>0.33100000000000002</v>
      </c>
      <c r="X5" s="27">
        <v>0.3337815533548657</v>
      </c>
      <c r="Y5" s="28">
        <v>0.33543273677127222</v>
      </c>
      <c r="Z5" s="28">
        <v>0.33663707870105902</v>
      </c>
      <c r="AA5" s="26">
        <v>0.33600000000000002</v>
      </c>
      <c r="AB5" s="26">
        <v>0.34300000000000003</v>
      </c>
      <c r="AC5" s="26">
        <v>0.34200000000000003</v>
      </c>
      <c r="AD5" s="26">
        <v>0.34499999999999997</v>
      </c>
      <c r="AE5" s="30">
        <v>0.35</v>
      </c>
    </row>
    <row r="6" spans="1:31" x14ac:dyDescent="0.3">
      <c r="A6" s="29" t="s">
        <v>7</v>
      </c>
      <c r="B6" s="25"/>
      <c r="C6" s="25"/>
      <c r="D6" s="25"/>
      <c r="E6" s="25"/>
      <c r="F6" s="25"/>
      <c r="G6" s="25"/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>
        <v>2.1866062069259922E-3</v>
      </c>
      <c r="T6" s="26">
        <v>2.1269746507231362E-3</v>
      </c>
      <c r="U6" s="26">
        <v>2.1538721642130601E-3</v>
      </c>
      <c r="V6" s="27">
        <v>2E-3</v>
      </c>
      <c r="W6" s="28">
        <v>2E-3</v>
      </c>
      <c r="X6" s="27">
        <v>2.3100570340513753E-3</v>
      </c>
      <c r="Y6" s="28">
        <v>2.4563020223884804E-3</v>
      </c>
      <c r="Z6" s="28">
        <v>2.5157094520367358E-3</v>
      </c>
      <c r="AA6" s="26">
        <v>3.0000000000000001E-3</v>
      </c>
      <c r="AB6" s="26">
        <v>3.0000000000000001E-3</v>
      </c>
      <c r="AC6" s="26">
        <v>3.0000000000000001E-3</v>
      </c>
      <c r="AD6" s="26">
        <v>3.0000000000000001E-3</v>
      </c>
      <c r="AE6" s="30">
        <v>3.0000000000000001E-3</v>
      </c>
    </row>
    <row r="7" spans="1:31" x14ac:dyDescent="0.3">
      <c r="A7" s="29" t="s">
        <v>8</v>
      </c>
      <c r="B7" s="25"/>
      <c r="C7" s="25"/>
      <c r="D7" s="25"/>
      <c r="E7" s="25"/>
      <c r="F7" s="25"/>
      <c r="G7" s="25"/>
      <c r="H7" s="25"/>
      <c r="I7" s="25"/>
      <c r="J7" s="25"/>
      <c r="K7" s="26"/>
      <c r="L7" s="26"/>
      <c r="M7" s="26"/>
      <c r="N7" s="26"/>
      <c r="O7" s="26"/>
      <c r="P7" s="26"/>
      <c r="Q7" s="26"/>
      <c r="R7" s="26"/>
      <c r="S7" s="26">
        <v>2.7943262074951739E-2</v>
      </c>
      <c r="T7" s="26">
        <v>3.0520974170778387E-2</v>
      </c>
      <c r="U7" s="26">
        <v>3.2699485039273397E-2</v>
      </c>
      <c r="V7" s="27">
        <v>3.5000000000000003E-2</v>
      </c>
      <c r="W7" s="28">
        <v>3.6999999999999998E-2</v>
      </c>
      <c r="X7" s="27">
        <v>3.8252186601891641E-2</v>
      </c>
      <c r="Y7" s="28">
        <v>4.0206890684062989E-2</v>
      </c>
      <c r="Z7" s="28">
        <v>4.1748692709935406E-2</v>
      </c>
      <c r="AA7" s="26">
        <v>4.3999999999999997E-2</v>
      </c>
      <c r="AB7" s="26">
        <v>4.4999999999999998E-2</v>
      </c>
      <c r="AC7" s="26">
        <v>4.5999999999999999E-2</v>
      </c>
      <c r="AD7" s="26">
        <v>0.05</v>
      </c>
      <c r="AE7" s="30">
        <v>5.0999999999999997E-2</v>
      </c>
    </row>
    <row r="8" spans="1:31" x14ac:dyDescent="0.3">
      <c r="A8" s="29" t="s">
        <v>6</v>
      </c>
      <c r="B8" s="26">
        <v>0.74099999999999999</v>
      </c>
      <c r="C8" s="26">
        <v>0.73499999999999999</v>
      </c>
      <c r="D8" s="26">
        <v>0.72499999999999998</v>
      </c>
      <c r="E8" s="26">
        <v>0.72</v>
      </c>
      <c r="F8" s="26">
        <v>0.71299999999999997</v>
      </c>
      <c r="G8" s="26">
        <v>0.70599999999999996</v>
      </c>
      <c r="H8" s="26">
        <v>0.69499999999999995</v>
      </c>
      <c r="I8" s="26">
        <v>0.68200000000000005</v>
      </c>
      <c r="J8" s="26">
        <v>0.66799999999999993</v>
      </c>
      <c r="K8" s="26">
        <v>0.65735733419164688</v>
      </c>
      <c r="L8" s="26">
        <v>0.64547136740630462</v>
      </c>
      <c r="M8" s="26">
        <v>0.63529844506735089</v>
      </c>
      <c r="N8" s="26">
        <v>0.62519149285007969</v>
      </c>
      <c r="O8" s="26">
        <v>0.61899999999999999</v>
      </c>
      <c r="P8" s="26">
        <v>0.61499999999999999</v>
      </c>
      <c r="Q8" s="26">
        <v>0.60934359509458813</v>
      </c>
      <c r="R8" s="26">
        <v>0.60638323433865793</v>
      </c>
      <c r="S8" s="26">
        <v>0.56838361895185197</v>
      </c>
      <c r="T8" s="26">
        <v>0.56105306901254293</v>
      </c>
      <c r="U8" s="26">
        <v>0.55626180431955496</v>
      </c>
      <c r="V8" s="27">
        <v>0.55000000000000004</v>
      </c>
      <c r="W8" s="28">
        <v>0.54500000000000004</v>
      </c>
      <c r="X8" s="27">
        <v>0.54144311276014556</v>
      </c>
      <c r="Y8" s="28">
        <v>0.53759865814971841</v>
      </c>
      <c r="Z8" s="28">
        <v>0.53442786834820055</v>
      </c>
      <c r="AA8" s="26">
        <v>0.53400000000000003</v>
      </c>
      <c r="AB8" s="26">
        <v>0.53400000000000003</v>
      </c>
      <c r="AC8" s="26">
        <v>0.52500000000000002</v>
      </c>
      <c r="AD8" s="26">
        <v>0.51900000000000002</v>
      </c>
      <c r="AE8" s="30">
        <v>0.51200000000000001</v>
      </c>
    </row>
    <row r="9" spans="1:31" x14ac:dyDescent="0.3">
      <c r="A9" s="34" t="s">
        <v>9</v>
      </c>
      <c r="B9" s="35">
        <f>SUM(B2:B8)</f>
        <v>1</v>
      </c>
      <c r="C9" s="35">
        <f>SUM(C2:C8)</f>
        <v>1</v>
      </c>
      <c r="D9" s="35">
        <f>SUM(D2:D8)</f>
        <v>1</v>
      </c>
      <c r="E9" s="35">
        <f>SUM(E2:E8)</f>
        <v>1</v>
      </c>
      <c r="F9" s="35">
        <v>1</v>
      </c>
      <c r="G9" s="35">
        <v>1</v>
      </c>
      <c r="H9" s="35">
        <v>1</v>
      </c>
      <c r="I9" s="35">
        <v>1</v>
      </c>
      <c r="J9" s="35">
        <v>1</v>
      </c>
      <c r="K9" s="35">
        <v>1</v>
      </c>
      <c r="L9" s="35">
        <v>1</v>
      </c>
      <c r="M9" s="35">
        <v>1</v>
      </c>
      <c r="N9" s="35">
        <f>SUM(N2:N7)</f>
        <v>0.37480850714992031</v>
      </c>
      <c r="O9" s="35">
        <f t="shared" ref="O9:T9" si="0">SUM(N2:N7)</f>
        <v>0.37480850714992031</v>
      </c>
      <c r="P9" s="35">
        <f t="shared" si="0"/>
        <v>0.38053816581127581</v>
      </c>
      <c r="Q9" s="35">
        <f t="shared" si="0"/>
        <v>0.38500000000000001</v>
      </c>
      <c r="R9" s="35">
        <f t="shared" si="0"/>
        <v>0.39065640490541187</v>
      </c>
      <c r="S9" s="35">
        <f t="shared" si="0"/>
        <v>0.39361676566134207</v>
      </c>
      <c r="T9" s="35">
        <f t="shared" si="0"/>
        <v>0.43161638104814803</v>
      </c>
      <c r="U9" s="35">
        <f t="shared" ref="U9:W9" si="1">SUM(T2:T7)</f>
        <v>0.43894693098745702</v>
      </c>
      <c r="V9" s="35">
        <f t="shared" si="1"/>
        <v>0.44373819568044354</v>
      </c>
      <c r="W9" s="35">
        <f t="shared" si="1"/>
        <v>0.45000000000000007</v>
      </c>
      <c r="X9" s="35">
        <f>SUM(X2:X7)</f>
        <v>0.45855688723985444</v>
      </c>
      <c r="Y9" s="35">
        <v>1</v>
      </c>
      <c r="Z9" s="35">
        <v>1</v>
      </c>
      <c r="AA9" s="35">
        <v>1</v>
      </c>
      <c r="AB9" s="35">
        <v>1</v>
      </c>
      <c r="AC9" s="35">
        <v>1</v>
      </c>
      <c r="AD9" s="35">
        <v>1</v>
      </c>
      <c r="AE9" s="36">
        <v>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9"/>
  <sheetViews>
    <sheetView workbookViewId="0">
      <selection activeCell="A12" sqref="A12"/>
    </sheetView>
  </sheetViews>
  <sheetFormatPr defaultColWidth="8.77734375" defaultRowHeight="14.4" x14ac:dyDescent="0.3"/>
  <cols>
    <col min="1" max="1" width="39.6640625" style="24" bestFit="1" customWidth="1"/>
    <col min="2" max="7" width="11.44140625" style="24" customWidth="1"/>
    <col min="8" max="8" width="12.6640625" style="24" customWidth="1"/>
    <col min="9" max="12" width="11.44140625" style="24" customWidth="1"/>
    <col min="13" max="17" width="12.6640625" style="24" customWidth="1"/>
    <col min="18" max="24" width="11.44140625" style="24" customWidth="1"/>
    <col min="25" max="28" width="12.6640625" style="24" customWidth="1"/>
    <col min="29" max="36" width="12.6640625" style="24" bestFit="1" customWidth="1"/>
    <col min="37" max="37" width="12.109375" style="24" customWidth="1"/>
    <col min="38" max="41" width="11.44140625" style="24" customWidth="1"/>
    <col min="42" max="16384" width="8.77734375" style="24"/>
  </cols>
  <sheetData>
    <row r="1" spans="1:41" x14ac:dyDescent="0.3">
      <c r="A1" s="40" t="s">
        <v>58</v>
      </c>
      <c r="B1" s="19" t="s">
        <v>44</v>
      </c>
      <c r="C1" s="19" t="s">
        <v>43</v>
      </c>
      <c r="D1" s="19" t="s">
        <v>42</v>
      </c>
      <c r="E1" s="19" t="s">
        <v>41</v>
      </c>
      <c r="F1" s="19" t="s">
        <v>40</v>
      </c>
      <c r="G1" s="19" t="s">
        <v>39</v>
      </c>
      <c r="H1" s="19" t="s">
        <v>38</v>
      </c>
      <c r="I1" s="19" t="s">
        <v>37</v>
      </c>
      <c r="J1" s="19" t="s">
        <v>36</v>
      </c>
      <c r="K1" s="19" t="s">
        <v>35</v>
      </c>
      <c r="L1" s="19" t="s">
        <v>34</v>
      </c>
      <c r="M1" s="19" t="s">
        <v>33</v>
      </c>
      <c r="N1" s="19" t="s">
        <v>32</v>
      </c>
      <c r="O1" s="19" t="s">
        <v>31</v>
      </c>
      <c r="P1" s="19" t="s">
        <v>30</v>
      </c>
      <c r="Q1" s="19" t="s">
        <v>29</v>
      </c>
      <c r="R1" s="19" t="s">
        <v>28</v>
      </c>
      <c r="S1" s="19" t="s">
        <v>27</v>
      </c>
      <c r="T1" s="19" t="s">
        <v>26</v>
      </c>
      <c r="U1" s="19" t="s">
        <v>25</v>
      </c>
      <c r="V1" s="19" t="s">
        <v>24</v>
      </c>
      <c r="W1" s="19" t="s">
        <v>23</v>
      </c>
      <c r="X1" s="19" t="s">
        <v>22</v>
      </c>
      <c r="Y1" s="19" t="s">
        <v>21</v>
      </c>
      <c r="Z1" s="19" t="s">
        <v>20</v>
      </c>
      <c r="AA1" s="19" t="s">
        <v>19</v>
      </c>
      <c r="AB1" s="19" t="s">
        <v>18</v>
      </c>
      <c r="AC1" s="19" t="s">
        <v>17</v>
      </c>
      <c r="AD1" s="19" t="s">
        <v>16</v>
      </c>
      <c r="AE1" s="19" t="s">
        <v>15</v>
      </c>
      <c r="AF1" s="19" t="s">
        <v>10</v>
      </c>
      <c r="AG1" s="19" t="s">
        <v>11</v>
      </c>
      <c r="AH1" s="19" t="s">
        <v>12</v>
      </c>
      <c r="AI1" s="19" t="s">
        <v>13</v>
      </c>
      <c r="AJ1" s="19" t="s">
        <v>14</v>
      </c>
      <c r="AK1" s="19" t="s">
        <v>45</v>
      </c>
      <c r="AL1" s="19" t="s">
        <v>46</v>
      </c>
      <c r="AM1" s="19" t="s">
        <v>47</v>
      </c>
      <c r="AN1" s="19" t="s">
        <v>49</v>
      </c>
      <c r="AO1" s="20" t="s">
        <v>50</v>
      </c>
    </row>
    <row r="2" spans="1:41" x14ac:dyDescent="0.3">
      <c r="A2" s="29" t="s">
        <v>2</v>
      </c>
      <c r="B2" s="37">
        <v>3748</v>
      </c>
      <c r="C2" s="37">
        <v>3816</v>
      </c>
      <c r="D2" s="37">
        <v>4135</v>
      </c>
      <c r="E2" s="37">
        <v>4198</v>
      </c>
      <c r="F2" s="37">
        <v>4274</v>
      </c>
      <c r="G2" s="37">
        <v>4515</v>
      </c>
      <c r="H2" s="37">
        <v>5045</v>
      </c>
      <c r="I2" s="37">
        <v>5321</v>
      </c>
      <c r="J2" s="37">
        <v>5674</v>
      </c>
      <c r="K2" s="37">
        <v>5881</v>
      </c>
      <c r="L2" s="37">
        <v>6237</v>
      </c>
      <c r="M2" s="37">
        <v>6467</v>
      </c>
      <c r="N2" s="37">
        <v>7033</v>
      </c>
      <c r="O2" s="37">
        <v>7305</v>
      </c>
      <c r="P2" s="37">
        <v>7672</v>
      </c>
      <c r="Q2" s="37">
        <v>8054</v>
      </c>
      <c r="R2" s="37">
        <v>8258</v>
      </c>
      <c r="S2" s="37">
        <v>8701</v>
      </c>
      <c r="T2" s="37">
        <v>8710</v>
      </c>
      <c r="U2" s="37">
        <v>8950</v>
      </c>
      <c r="V2" s="37">
        <v>8996</v>
      </c>
      <c r="W2" s="37">
        <v>9048</v>
      </c>
      <c r="X2" s="37">
        <v>9188</v>
      </c>
      <c r="Y2" s="37">
        <v>9283</v>
      </c>
      <c r="Z2" s="37">
        <v>9411</v>
      </c>
      <c r="AA2" s="37">
        <v>9494</v>
      </c>
      <c r="AB2" s="37">
        <v>9604</v>
      </c>
      <c r="AC2" s="37">
        <v>7452</v>
      </c>
      <c r="AD2" s="37">
        <v>7143</v>
      </c>
      <c r="AE2" s="37">
        <v>6716</v>
      </c>
      <c r="AF2" s="37">
        <v>6574</v>
      </c>
      <c r="AG2" s="37">
        <v>6537</v>
      </c>
      <c r="AH2" s="37">
        <v>6424</v>
      </c>
      <c r="AI2" s="37">
        <v>6511</v>
      </c>
      <c r="AJ2" s="37">
        <v>6455</v>
      </c>
      <c r="AK2" s="37">
        <v>6503</v>
      </c>
      <c r="AL2" s="37">
        <v>6210</v>
      </c>
      <c r="AM2" s="37">
        <v>5847</v>
      </c>
      <c r="AN2" s="38">
        <v>5742</v>
      </c>
      <c r="AO2" s="39">
        <v>5475</v>
      </c>
    </row>
    <row r="3" spans="1:41" x14ac:dyDescent="0.3">
      <c r="A3" s="29" t="s">
        <v>3</v>
      </c>
      <c r="B3" s="37">
        <v>10347</v>
      </c>
      <c r="C3" s="37">
        <v>10505</v>
      </c>
      <c r="D3" s="37">
        <v>10916</v>
      </c>
      <c r="E3" s="37">
        <v>11598</v>
      </c>
      <c r="F3" s="37">
        <v>11902</v>
      </c>
      <c r="G3" s="37">
        <v>12318</v>
      </c>
      <c r="H3" s="37">
        <v>12520</v>
      </c>
      <c r="I3" s="37">
        <v>12985</v>
      </c>
      <c r="J3" s="37">
        <v>13720</v>
      </c>
      <c r="K3" s="37">
        <v>14511</v>
      </c>
      <c r="L3" s="37">
        <v>15243</v>
      </c>
      <c r="M3" s="37">
        <v>15956</v>
      </c>
      <c r="N3" s="37">
        <v>16713</v>
      </c>
      <c r="O3" s="37">
        <v>17388</v>
      </c>
      <c r="P3" s="37">
        <v>18224</v>
      </c>
      <c r="Q3" s="37">
        <v>18876</v>
      </c>
      <c r="R3" s="37">
        <v>19792</v>
      </c>
      <c r="S3" s="37">
        <v>20932</v>
      </c>
      <c r="T3" s="37">
        <v>22131</v>
      </c>
      <c r="U3" s="37">
        <v>22810</v>
      </c>
      <c r="V3" s="37">
        <v>23558</v>
      </c>
      <c r="W3" s="37">
        <v>24410</v>
      </c>
      <c r="X3" s="37">
        <v>25462</v>
      </c>
      <c r="Y3" s="37">
        <v>26482</v>
      </c>
      <c r="Z3" s="37">
        <v>27664</v>
      </c>
      <c r="AA3" s="37">
        <v>29253</v>
      </c>
      <c r="AB3" s="37">
        <v>30820</v>
      </c>
      <c r="AC3" s="37">
        <v>24493</v>
      </c>
      <c r="AD3" s="37">
        <v>26522</v>
      </c>
      <c r="AE3" s="37">
        <v>27266</v>
      </c>
      <c r="AF3" s="37">
        <v>26895</v>
      </c>
      <c r="AG3" s="37">
        <v>27297</v>
      </c>
      <c r="AH3" s="37">
        <v>27733</v>
      </c>
      <c r="AI3" s="37">
        <v>28309</v>
      </c>
      <c r="AJ3" s="37">
        <v>28948</v>
      </c>
      <c r="AK3" s="37">
        <v>29054</v>
      </c>
      <c r="AL3" s="37">
        <v>29209</v>
      </c>
      <c r="AM3" s="37">
        <v>28425</v>
      </c>
      <c r="AN3" s="38">
        <v>28214</v>
      </c>
      <c r="AO3" s="39">
        <v>28640</v>
      </c>
    </row>
    <row r="4" spans="1:41" x14ac:dyDescent="0.3">
      <c r="A4" s="29" t="s">
        <v>4</v>
      </c>
      <c r="B4" s="37">
        <v>24829</v>
      </c>
      <c r="C4" s="37">
        <v>25384</v>
      </c>
      <c r="D4" s="37">
        <v>26324</v>
      </c>
      <c r="E4" s="37">
        <v>27235</v>
      </c>
      <c r="F4" s="37">
        <v>28286</v>
      </c>
      <c r="G4" s="37">
        <v>28722</v>
      </c>
      <c r="H4" s="37">
        <v>28941</v>
      </c>
      <c r="I4" s="37">
        <v>29820</v>
      </c>
      <c r="J4" s="37">
        <v>31053</v>
      </c>
      <c r="K4" s="37">
        <v>33002</v>
      </c>
      <c r="L4" s="37">
        <v>33536</v>
      </c>
      <c r="M4" s="37">
        <v>34425</v>
      </c>
      <c r="N4" s="37">
        <v>35772</v>
      </c>
      <c r="O4" s="37">
        <v>37207</v>
      </c>
      <c r="P4" s="37">
        <v>38556</v>
      </c>
      <c r="Q4" s="37">
        <v>39402</v>
      </c>
      <c r="R4" s="37">
        <v>40156</v>
      </c>
      <c r="S4" s="37">
        <v>40967</v>
      </c>
      <c r="T4" s="37">
        <v>42361</v>
      </c>
      <c r="U4" s="37">
        <v>43034</v>
      </c>
      <c r="V4" s="37">
        <v>44085</v>
      </c>
      <c r="W4" s="37">
        <v>45127</v>
      </c>
      <c r="X4" s="37">
        <v>46533</v>
      </c>
      <c r="Y4" s="37">
        <v>47354</v>
      </c>
      <c r="Z4" s="37">
        <v>47936</v>
      </c>
      <c r="AA4" s="37">
        <v>48757</v>
      </c>
      <c r="AB4" s="37">
        <v>49413</v>
      </c>
      <c r="AC4" s="37">
        <v>40537</v>
      </c>
      <c r="AD4" s="37">
        <v>40932</v>
      </c>
      <c r="AE4" s="37">
        <v>40496</v>
      </c>
      <c r="AF4" s="37">
        <v>41107</v>
      </c>
      <c r="AG4" s="37">
        <v>41660</v>
      </c>
      <c r="AH4" s="37">
        <v>41560</v>
      </c>
      <c r="AI4" s="37">
        <v>41478</v>
      </c>
      <c r="AJ4" s="37">
        <v>41671</v>
      </c>
      <c r="AK4" s="37">
        <v>41135</v>
      </c>
      <c r="AL4" s="37">
        <v>41554</v>
      </c>
      <c r="AM4" s="37">
        <v>40420</v>
      </c>
      <c r="AN4" s="38">
        <v>40229</v>
      </c>
      <c r="AO4" s="39">
        <v>40198</v>
      </c>
    </row>
    <row r="5" spans="1:41" x14ac:dyDescent="0.3">
      <c r="A5" s="29" t="s">
        <v>5</v>
      </c>
      <c r="B5" s="37">
        <v>81133</v>
      </c>
      <c r="C5" s="37">
        <v>81371</v>
      </c>
      <c r="D5" s="37">
        <v>82952</v>
      </c>
      <c r="E5" s="37">
        <v>85215</v>
      </c>
      <c r="F5" s="37">
        <v>86708</v>
      </c>
      <c r="G5" s="37">
        <v>88783</v>
      </c>
      <c r="H5" s="37">
        <v>90546</v>
      </c>
      <c r="I5" s="37">
        <v>93829</v>
      </c>
      <c r="J5" s="37">
        <v>98207</v>
      </c>
      <c r="K5" s="37">
        <v>102873</v>
      </c>
      <c r="L5" s="37">
        <v>106976</v>
      </c>
      <c r="M5" s="37">
        <v>112890</v>
      </c>
      <c r="N5" s="37">
        <v>120678</v>
      </c>
      <c r="O5" s="37">
        <v>126536</v>
      </c>
      <c r="P5" s="37">
        <v>132657</v>
      </c>
      <c r="Q5" s="37">
        <v>139451</v>
      </c>
      <c r="R5" s="37">
        <v>147447</v>
      </c>
      <c r="S5" s="37">
        <v>159600</v>
      </c>
      <c r="T5" s="37">
        <v>172940</v>
      </c>
      <c r="U5" s="37">
        <v>182826</v>
      </c>
      <c r="V5" s="37">
        <v>191976</v>
      </c>
      <c r="W5" s="37">
        <v>201016</v>
      </c>
      <c r="X5" s="37">
        <v>211433</v>
      </c>
      <c r="Y5" s="37">
        <v>219433</v>
      </c>
      <c r="Z5" s="37">
        <v>224250</v>
      </c>
      <c r="AA5" s="37">
        <v>232226</v>
      </c>
      <c r="AB5" s="37">
        <v>237797</v>
      </c>
      <c r="AC5" s="37">
        <v>266098</v>
      </c>
      <c r="AD5" s="37">
        <v>272490</v>
      </c>
      <c r="AE5" s="37">
        <v>278619</v>
      </c>
      <c r="AF5" s="37">
        <v>287402</v>
      </c>
      <c r="AG5" s="37">
        <v>294435</v>
      </c>
      <c r="AH5" s="37">
        <v>300107</v>
      </c>
      <c r="AI5" s="37">
        <v>303573</v>
      </c>
      <c r="AJ5" s="37">
        <v>306434</v>
      </c>
      <c r="AK5" s="37">
        <v>305948</v>
      </c>
      <c r="AL5" s="37">
        <v>309972</v>
      </c>
      <c r="AM5" s="37">
        <v>301858</v>
      </c>
      <c r="AN5" s="38">
        <v>306215</v>
      </c>
      <c r="AO5" s="39">
        <v>308739</v>
      </c>
    </row>
    <row r="6" spans="1:41" x14ac:dyDescent="0.3">
      <c r="A6" s="29" t="s">
        <v>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>
        <v>1844</v>
      </c>
      <c r="AD6" s="37">
        <v>1817</v>
      </c>
      <c r="AE6" s="37">
        <v>1860</v>
      </c>
      <c r="AF6" s="37">
        <v>1991</v>
      </c>
      <c r="AG6" s="37">
        <v>2065</v>
      </c>
      <c r="AH6" s="37">
        <v>2077</v>
      </c>
      <c r="AI6" s="37">
        <v>2223</v>
      </c>
      <c r="AJ6" s="37">
        <v>2290</v>
      </c>
      <c r="AK6" s="37">
        <v>2436</v>
      </c>
      <c r="AL6" s="37">
        <v>2433</v>
      </c>
      <c r="AM6" s="37">
        <v>2453</v>
      </c>
      <c r="AN6" s="38">
        <v>2578</v>
      </c>
      <c r="AO6" s="39">
        <v>2657</v>
      </c>
    </row>
    <row r="7" spans="1:41" x14ac:dyDescent="0.3">
      <c r="A7" s="29" t="s">
        <v>8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>
        <v>23565</v>
      </c>
      <c r="AD7" s="37">
        <v>26073</v>
      </c>
      <c r="AE7" s="37">
        <v>28238</v>
      </c>
      <c r="AF7" s="37">
        <v>30625</v>
      </c>
      <c r="AG7" s="37">
        <v>32707</v>
      </c>
      <c r="AH7" s="37">
        <v>34393</v>
      </c>
      <c r="AI7" s="37">
        <v>36388</v>
      </c>
      <c r="AJ7" s="37">
        <v>38003</v>
      </c>
      <c r="AK7" s="37">
        <v>39826</v>
      </c>
      <c r="AL7" s="37">
        <v>40794</v>
      </c>
      <c r="AM7" s="37">
        <v>40904</v>
      </c>
      <c r="AN7" s="38">
        <v>43353</v>
      </c>
      <c r="AO7" s="39">
        <v>45042</v>
      </c>
    </row>
    <row r="8" spans="1:41" x14ac:dyDescent="0.3">
      <c r="A8" s="29" t="s">
        <v>6</v>
      </c>
      <c r="B8" s="37">
        <v>422139</v>
      </c>
      <c r="C8" s="37">
        <v>424351</v>
      </c>
      <c r="D8" s="37">
        <v>426315</v>
      </c>
      <c r="E8" s="37">
        <v>430169</v>
      </c>
      <c r="F8" s="37">
        <v>429066</v>
      </c>
      <c r="G8" s="37">
        <v>425743</v>
      </c>
      <c r="H8" s="37">
        <v>425703</v>
      </c>
      <c r="I8" s="37">
        <v>432258</v>
      </c>
      <c r="J8" s="37">
        <v>444376</v>
      </c>
      <c r="K8" s="37">
        <v>456368</v>
      </c>
      <c r="L8" s="37">
        <v>463070</v>
      </c>
      <c r="M8" s="37">
        <v>470783</v>
      </c>
      <c r="N8" s="37">
        <v>476083</v>
      </c>
      <c r="O8" s="37">
        <v>485002</v>
      </c>
      <c r="P8" s="37">
        <v>490058</v>
      </c>
      <c r="Q8" s="37">
        <v>493352</v>
      </c>
      <c r="R8" s="37">
        <v>492456</v>
      </c>
      <c r="S8" s="37">
        <v>494308</v>
      </c>
      <c r="T8" s="37">
        <v>496003</v>
      </c>
      <c r="U8" s="37">
        <v>494242</v>
      </c>
      <c r="V8" s="37">
        <v>489053</v>
      </c>
      <c r="W8" s="37">
        <v>487056</v>
      </c>
      <c r="X8" s="37">
        <v>488092</v>
      </c>
      <c r="Y8" s="37">
        <v>491474</v>
      </c>
      <c r="Z8" s="37">
        <v>493378</v>
      </c>
      <c r="AA8" s="37">
        <v>498713</v>
      </c>
      <c r="AB8" s="37">
        <v>504734</v>
      </c>
      <c r="AC8" s="37">
        <v>479327</v>
      </c>
      <c r="AD8" s="37">
        <v>479288</v>
      </c>
      <c r="AE8" s="37">
        <v>480366</v>
      </c>
      <c r="AF8" s="37">
        <v>482405</v>
      </c>
      <c r="AG8" s="37">
        <v>484305</v>
      </c>
      <c r="AH8" s="37">
        <v>486818</v>
      </c>
      <c r="AI8" s="37">
        <v>486537</v>
      </c>
      <c r="AJ8" s="37">
        <v>486479</v>
      </c>
      <c r="AK8" s="37">
        <v>486634</v>
      </c>
      <c r="AL8" s="37">
        <v>483051</v>
      </c>
      <c r="AM8" s="37">
        <v>463292</v>
      </c>
      <c r="AN8" s="38">
        <v>460186</v>
      </c>
      <c r="AO8" s="39">
        <v>452513</v>
      </c>
    </row>
    <row r="9" spans="1:41" x14ac:dyDescent="0.3">
      <c r="A9" s="34" t="s">
        <v>9</v>
      </c>
      <c r="B9" s="41">
        <v>542196</v>
      </c>
      <c r="C9" s="41">
        <v>545427</v>
      </c>
      <c r="D9" s="41">
        <v>550642</v>
      </c>
      <c r="E9" s="41">
        <v>558415</v>
      </c>
      <c r="F9" s="41">
        <v>560236</v>
      </c>
      <c r="G9" s="41">
        <v>560081</v>
      </c>
      <c r="H9" s="41">
        <v>562755</v>
      </c>
      <c r="I9" s="41">
        <v>574213</v>
      </c>
      <c r="J9" s="41">
        <v>593030</v>
      </c>
      <c r="K9" s="41">
        <v>612635</v>
      </c>
      <c r="L9" s="41">
        <v>625062</v>
      </c>
      <c r="M9" s="41">
        <v>640521</v>
      </c>
      <c r="N9" s="41">
        <v>656279</v>
      </c>
      <c r="O9" s="41">
        <v>673438</v>
      </c>
      <c r="P9" s="41">
        <v>687167</v>
      </c>
      <c r="Q9" s="41">
        <v>699135</v>
      </c>
      <c r="R9" s="41">
        <v>708109</v>
      </c>
      <c r="S9" s="41">
        <v>724508</v>
      </c>
      <c r="T9" s="41">
        <v>742145</v>
      </c>
      <c r="U9" s="41">
        <v>751862</v>
      </c>
      <c r="V9" s="41">
        <v>757668</v>
      </c>
      <c r="W9" s="41">
        <v>766657</v>
      </c>
      <c r="X9" s="41">
        <v>780708</v>
      </c>
      <c r="Y9" s="41">
        <v>794026</v>
      </c>
      <c r="Z9" s="41">
        <v>802639</v>
      </c>
      <c r="AA9" s="41">
        <v>818443</v>
      </c>
      <c r="AB9" s="41">
        <v>832368</v>
      </c>
      <c r="AC9" s="41">
        <v>843316</v>
      </c>
      <c r="AD9" s="41">
        <v>854265</v>
      </c>
      <c r="AE9" s="41">
        <v>863561</v>
      </c>
      <c r="AF9" s="41">
        <f t="shared" ref="AF9:AI9" si="0">SUM(AF2:AF8)</f>
        <v>876999</v>
      </c>
      <c r="AG9" s="41">
        <f t="shared" si="0"/>
        <v>889006</v>
      </c>
      <c r="AH9" s="41">
        <f t="shared" si="0"/>
        <v>899112</v>
      </c>
      <c r="AI9" s="41">
        <f t="shared" si="0"/>
        <v>905019</v>
      </c>
      <c r="AJ9" s="41">
        <f>SUM(AJ2:AJ8)</f>
        <v>910280</v>
      </c>
      <c r="AK9" s="41">
        <f>SUM(AK2:AK8)</f>
        <v>911536</v>
      </c>
      <c r="AL9" s="41">
        <v>913223</v>
      </c>
      <c r="AM9" s="41">
        <v>883199</v>
      </c>
      <c r="AN9" s="41">
        <v>886517</v>
      </c>
      <c r="AO9" s="42">
        <v>883264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0" ma:contentTypeDescription="Create a new document." ma:contentTypeScope="" ma:versionID="548d23524b53ed20fc498f086a5e87df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b90326f50b63c9a91ec40b85244c8830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266431-6A7D-4C74-A4CD-3846AD37E1BC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9E47B7E4-045B-4282-8A06-12E1AA6427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3E581A-87C7-4BA8-A742-9394E9699B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Historical Percentages</vt:lpstr>
      <vt:lpstr>Historical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2015-12-29T20:04:54Z</cp:lastPrinted>
  <dcterms:created xsi:type="dcterms:W3CDTF">2012-01-11T15:56:16Z</dcterms:created>
  <dcterms:modified xsi:type="dcterms:W3CDTF">2024-12-18T20:37:16Z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