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2-2023/"/>
    </mc:Choice>
  </mc:AlternateContent>
  <xr:revisionPtr revIDLastSave="101" documentId="13_ncr:1_{08FEBDDB-3622-4099-B1FC-CA83D331E5FE}" xr6:coauthVersionLast="47" xr6:coauthVersionMax="47" xr10:uidLastSave="{AE300C26-D0BF-42F8-837A-FEDDD773FC50}"/>
  <bookViews>
    <workbookView xWindow="28680" yWindow="-120" windowWidth="29040" windowHeight="15720" xr2:uid="{00000000-000D-0000-FFFF-FFFF00000000}"/>
  </bookViews>
  <sheets>
    <sheet name="Data" sheetId="3" r:id="rId1"/>
    <sheet name="Historical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D4" i="3"/>
  <c r="B19" i="3" l="1"/>
  <c r="D41" i="3" l="1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40" i="3"/>
  <c r="E40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22" i="3"/>
  <c r="E22" i="3" s="1"/>
  <c r="D5" i="3" l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E4" i="3"/>
  <c r="E5" i="3" l="1"/>
  <c r="D19" i="3"/>
  <c r="E19" i="3" s="1"/>
  <c r="B55" i="3"/>
  <c r="B37" i="3"/>
  <c r="C55" i="3"/>
  <c r="C37" i="3"/>
  <c r="D55" i="3" l="1"/>
  <c r="E55" i="3" s="1"/>
  <c r="D37" i="3"/>
  <c r="E37" i="3" s="1"/>
</calcChain>
</file>

<file path=xl/sharedStrings.xml><?xml version="1.0" encoding="utf-8"?>
<sst xmlns="http://schemas.openxmlformats.org/spreadsheetml/2006/main" count="129" uniqueCount="75">
  <si>
    <t>COLORADO DEPARTMENT OF EDUCATION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</si>
  <si>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</si>
  <si>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</si>
  <si>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</si>
  <si>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</si>
  <si>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</si>
  <si>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</si>
  <si>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</si>
  <si>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</si>
  <si>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</si>
  <si>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</si>
  <si>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</si>
  <si>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</si>
  <si>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</si>
  <si>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</si>
  <si>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</si>
  <si>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</si>
  <si>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</si>
  <si>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</si>
  <si>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2015-2016</t>
  </si>
  <si>
    <t>2016-2017</t>
  </si>
  <si>
    <t>1995-1996</t>
  </si>
  <si>
    <t>TOTAL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</si>
  <si>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</si>
  <si>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</si>
  <si>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</si>
  <si>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</si>
  <si>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</si>
  <si>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</si>
  <si>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</si>
  <si>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</si>
  <si>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</si>
  <si>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</si>
  <si>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</si>
  <si>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</si>
  <si>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</si>
  <si>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</si>
  <si>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</si>
  <si>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</si>
  <si>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</si>
  <si>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2014-2015</t>
  </si>
  <si>
    <t>2017-2018</t>
  </si>
  <si>
    <t>2013-2014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</si>
  <si>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</si>
  <si>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</si>
  <si>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</si>
  <si>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</si>
  <si>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</si>
  <si>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</si>
  <si>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</si>
  <si>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</si>
  <si>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</si>
  <si>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</si>
  <si>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</si>
  <si>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</si>
  <si>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1982-1983</t>
  </si>
  <si>
    <t>1981-1982</t>
  </si>
  <si>
    <t>2018-2019</t>
  </si>
  <si>
    <t>2019-2020</t>
  </si>
  <si>
    <t>2020-2021</t>
  </si>
  <si>
    <t>N/A</t>
  </si>
  <si>
    <t>Pupil Count October 2021</t>
  </si>
  <si>
    <t>2021-2022</t>
  </si>
  <si>
    <t>Pupil Count October 2022</t>
  </si>
  <si>
    <t>Count Change From 2021 to 2022</t>
  </si>
  <si>
    <t>Percent Change From 2021 to 2022</t>
  </si>
  <si>
    <t>FALL PRESCHOOL (PK) THROUGH 12th GRADE PUPIL MEMBERSHIP COMPARISONS FROM 2002-2012-2022</t>
  </si>
  <si>
    <t>Pupil Count October 2012</t>
  </si>
  <si>
    <t>Pupil Count October 2002</t>
  </si>
  <si>
    <t>Count Change From 2012 to 2022</t>
  </si>
  <si>
    <t>Percent Change From 2012 to 2022</t>
  </si>
  <si>
    <t>Count Change From 2002 to 2022</t>
  </si>
  <si>
    <t>Percent Change From 2002 to 2022</t>
  </si>
  <si>
    <t>2022-2023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</si>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</sst>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8">
    <xf numFmtId="0" fontId="0" fillId="0" borderId="0" xfId="0"/>
    <xf numFmtId="3" fontId="12" fillId="0" borderId="0" xfId="0" applyNumberFormat="1" applyFont="1" applyFill="1" applyAlignment="1">
      <alignment vertical="center"/>
    </xf>
    <xf numFmtId="0" fontId="12" fillId="0" borderId="0" xfId="0" applyFont="1"/>
    <xf numFmtId="3" fontId="13" fillId="0" borderId="0" xfId="0" applyNumberFormat="1" applyFont="1" applyFill="1" applyAlignment="1">
      <alignment vertical="center"/>
    </xf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3" fontId="15" fillId="0" borderId="0" xfId="0" applyNumberFormat="1" applyFont="1" applyFill="1" applyAlignment="1">
      <alignment vertical="center"/>
    </xf>
    <xf numFmtId="3" fontId="14" fillId="0" borderId="0" xfId="0" applyNumberFormat="1" applyFont="1" applyAlignment="1"/>
    <xf numFmtId="0" fontId="14" fillId="0" borderId="0" xfId="0" applyFont="1" applyAlignment="1"/>
    <xf numFmtId="3" fontId="16" fillId="0" borderId="0" xfId="0" applyNumberFormat="1" applyFont="1" applyAlignment="1"/>
    <xf numFmtId="0" fontId="16" fillId="0" borderId="0" xfId="0" applyFont="1"/>
    <xf numFmtId="0" fontId="16" fillId="0" borderId="0" xfId="0" applyFont="1" applyAlignment="1"/>
    <xf numFmtId="0" fontId="16" fillId="0" borderId="1" xfId="0" applyFont="1" applyBorder="1"/>
    <xf numFmtId="3" fontId="1" fillId="0" borderId="1" xfId="5" applyNumberFormat="1" applyFont="1" applyBorder="1" applyAlignment="1"/>
    <xf numFmtId="3" fontId="16" fillId="0" borderId="1" xfId="0" applyNumberFormat="1" applyFont="1" applyBorder="1" applyAlignment="1"/>
    <xf numFmtId="0" fontId="16" fillId="0" borderId="2" xfId="0" applyFont="1" applyBorder="1"/>
    <xf numFmtId="10" fontId="16" fillId="0" borderId="3" xfId="0" applyNumberFormat="1" applyFont="1" applyBorder="1" applyAlignment="1"/>
    <xf numFmtId="0" fontId="13" fillId="0" borderId="4" xfId="0" applyFont="1" applyBorder="1"/>
    <xf numFmtId="3" fontId="13" fillId="0" borderId="5" xfId="0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2" borderId="7" xfId="0" applyFont="1" applyFill="1" applyBorder="1"/>
    <xf numFmtId="3" fontId="16" fillId="2" borderId="8" xfId="0" applyNumberFormat="1" applyFont="1" applyFill="1" applyBorder="1" applyAlignment="1"/>
    <xf numFmtId="10" fontId="16" fillId="2" borderId="9" xfId="0" applyNumberFormat="1" applyFont="1" applyFill="1" applyBorder="1" applyAlignment="1"/>
    <xf numFmtId="0" fontId="13" fillId="0" borderId="5" xfId="0" applyFont="1" applyBorder="1" applyAlignment="1">
      <alignment horizontal="center" vertical="center"/>
    </xf>
    <xf numFmtId="3" fontId="16" fillId="0" borderId="1" xfId="0" applyNumberFormat="1" applyFont="1" applyBorder="1"/>
    <xf numFmtId="3" fontId="16" fillId="0" borderId="1" xfId="0" applyNumberFormat="1" applyFont="1" applyBorder="1" applyAlignment="1">
      <alignment wrapText="1"/>
    </xf>
    <xf numFmtId="3" fontId="1" fillId="0" borderId="1" xfId="5" applyNumberFormat="1" applyFont="1" applyBorder="1"/>
    <xf numFmtId="0" fontId="16" fillId="0" borderId="3" xfId="0" applyFont="1" applyBorder="1"/>
    <xf numFmtId="3" fontId="1" fillId="0" borderId="3" xfId="5" applyNumberFormat="1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3" fontId="16" fillId="0" borderId="8" xfId="0" applyNumberFormat="1" applyFont="1" applyBorder="1" applyAlignment="1">
      <alignment wrapText="1"/>
    </xf>
    <xf numFmtId="3" fontId="16" fillId="0" borderId="8" xfId="0" applyNumberFormat="1" applyFont="1" applyBorder="1"/>
    <xf numFmtId="3" fontId="16" fillId="0" borderId="9" xfId="0" applyNumberFormat="1" applyFont="1" applyBorder="1"/>
  </cellXfs>
  <cellStyles count="11">
    <cellStyle name="Normal" xfId="0" builtinId="0"/>
    <cellStyle name="Normal 10" xfId="9" xr:uid="{F798286A-F4EF-45B5-8807-53AFE61130D4}"/>
    <cellStyle name="Normal 11" xfId="10" xr:uid="{549FB29A-0ECB-4E7D-A280-0B7056B950B9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1978FA35-62A8-418A-911F-207CD901AA2D}"/>
    <cellStyle name="Normal 9" xfId="8" xr:uid="{87FE2124-B523-4C1A-BEFB-6A94CFE9BF1C}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10D783-2E34-4175-AB74-B706B7D24BCC}" name="PK_12_Membership_by_Grade_1YearChange" displayName="PK_12_Membership_by_Grade_1YearChange" ref="A3:E19" totalsRowShown="0" headerRowBorderDxfId="64" tableBorderDxfId="65" totalsRowBorderDxfId="63">
  <autoFilter ref="A3:E19" xr:uid="{4610D783-2E34-4175-AB74-B706B7D24BC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FCB73CC-EBE1-49F3-9908-5D5BA25D2EAC}" name="Grade" dataDxfId="62"/>
    <tableColumn id="2" xr3:uid="{F16378A4-9B55-4FD4-A5D9-C95AE3A0BA17}" name="Pupil Count October 2021" dataDxfId="61" dataCellStyle="Normal 6"/>
    <tableColumn id="3" xr3:uid="{E30A0846-973E-4CC3-A20E-58AA1410DB2A}" name="Pupil Count October 2022" dataDxfId="60" dataCellStyle="Normal 6"/>
    <tableColumn id="4" xr3:uid="{1346F146-9DED-4B8C-867F-8A5BCB092FD7}" name="Count Change From 2021 to 2022" dataDxfId="59"/>
    <tableColumn id="5" xr3:uid="{99A5E66B-5687-46C7-BEE8-91809060B68F}" name="Percent Change From 2021 to 2022" dataDxfId="58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FEF027-B780-4D63-8475-852CB4FBBA56}" name="PK_12_Membership_by_Grade_10YearChange" displayName="PK_12_Membership_by_Grade_10YearChange" ref="A21:E37" totalsRowShown="0" headerRowBorderDxfId="56" tableBorderDxfId="57" totalsRowBorderDxfId="55">
  <autoFilter ref="A21:E37" xr:uid="{56FEF027-B780-4D63-8475-852CB4FBBA5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496FAC9-6C51-4441-BFDA-07119BB9EF14}" name="Grade" dataDxfId="54"/>
    <tableColumn id="2" xr3:uid="{6E8E6C86-66A7-446A-812E-602E2D8EC9A8}" name="Pupil Count October 2012" dataDxfId="53"/>
    <tableColumn id="3" xr3:uid="{6C02A17B-F450-4AAC-9CBF-57A5193A60AE}" name="Pupil Count October 2022" dataDxfId="52" dataCellStyle="Normal 6"/>
    <tableColumn id="4" xr3:uid="{1AE19D36-8B58-42B8-881B-8E0744179D6A}" name="Count Change From 2012 to 2022" dataDxfId="51"/>
    <tableColumn id="5" xr3:uid="{742D3A26-5DE8-4C30-B979-ABB87CF9DA1F}" name="Percent Change From 2012 to 2022" dataDxfId="50">
      <calculatedColumnFormula>D22/B22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EB9EED-773B-4862-B200-A5ABE4B2629D}" name="PK_12_Membership_by_Grade_20YearChange" displayName="PK_12_Membership_by_Grade_20YearChange" ref="A39:E55" totalsRowShown="0" headerRowBorderDxfId="48" tableBorderDxfId="49" totalsRowBorderDxfId="47">
  <autoFilter ref="A39:E55" xr:uid="{2CEB9EED-773B-4862-B200-A5ABE4B2629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97E836F-6F95-4B54-994E-67D154B392D0}" name="Grade" dataDxfId="46"/>
    <tableColumn id="2" xr3:uid="{97E57529-A380-4FCB-BE03-9E02D18EA022}" name="Pupil Count October 2002" dataDxfId="45"/>
    <tableColumn id="3" xr3:uid="{EE357232-C347-41DB-8E66-618C69339A03}" name="Pupil Count October 2022" dataDxfId="44" dataCellStyle="Normal 6"/>
    <tableColumn id="4" xr3:uid="{3442F0B9-E2F6-4A79-BB6E-C2071B3B0FA0}" name="Count Change From 2002 to 2022" dataDxfId="43"/>
    <tableColumn id="5" xr3:uid="{3BDDF9D7-77C3-4DEB-922A-A31B0550F5D8}" name="Percent Change From 2002 to 2022" dataDxfId="42">
      <calculatedColumnFormula>D40/B40</calculatedColumnFormula>
    </tableColumn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315CFF-2B56-4295-A699-632F23366709}" name="Historical_Grade_Level_State_Totals" displayName="Historical_Grade_Level_State_Totals" ref="A1:AQ19" totalsRowShown="0" headerRowDxfId="0" headerRowBorderDxfId="40" tableBorderDxfId="41" totalsRowBorderDxfId="39">
  <autoFilter ref="A1:AQ19" xr:uid="{D8315CFF-2B56-4295-A699-632F233667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xr3:uid="{DF424DA5-643F-487E-A366-B28D1A318AAF}" name="Grade" dataDxfId="38"/>
    <tableColumn id="2" xr3:uid="{92F7A967-8C04-4E61-A54F-56B94745FDD3}" name="1981-1982" dataDxfId="37"/>
    <tableColumn id="3" xr3:uid="{94F50242-352A-4B1D-9D2E-6FF734FF174D}" name="1982-1983" dataDxfId="36"/>
    <tableColumn id="4" xr3:uid="{F1135DB3-D3F6-4241-961A-FD987B217314}" name="1983-1984" dataDxfId="35"/>
    <tableColumn id="5" xr3:uid="{C931E97D-6E90-49F6-A52D-D3A57A2F5A1B}" name="1984-1985" dataDxfId="34"/>
    <tableColumn id="6" xr3:uid="{8DAC9986-C234-4621-95BF-0BD3A90D7369}" name="1985-1986" dataDxfId="33"/>
    <tableColumn id="7" xr3:uid="{E4566B70-F2FB-4A49-ADCA-679C4768E2AE}" name="1986-1987" dataDxfId="32"/>
    <tableColumn id="8" xr3:uid="{7DE9E496-317D-4BF4-A181-E7997DD41A11}" name="1987-1988" dataDxfId="31"/>
    <tableColumn id="9" xr3:uid="{89E2CF90-3ABC-4EBB-A394-DCEEC92FA162}" name="1988-1989" dataDxfId="30"/>
    <tableColumn id="10" xr3:uid="{B360DD89-63AC-400C-ABF4-7268328916A8}" name="1989-1990" dataDxfId="29"/>
    <tableColumn id="11" xr3:uid="{41C5AF21-4BBF-4DD2-833D-02AEDBB74C33}" name="1990-1991" dataDxfId="28"/>
    <tableColumn id="12" xr3:uid="{CB4BD170-5FFE-4C04-BFFC-0BD2543CBD16}" name="1991-1992" dataDxfId="27"/>
    <tableColumn id="13" xr3:uid="{C2DC256D-43E3-4179-8DFF-490A3806FCB6}" name="1992-1993" dataDxfId="26"/>
    <tableColumn id="14" xr3:uid="{4E5CC0A3-F031-4BDD-B5F6-D8E8CF2DD598}" name="1993-1994" dataDxfId="25"/>
    <tableColumn id="15" xr3:uid="{D601425E-F065-4635-ADAC-93B3A30C6DF2}" name="1994-1995" dataDxfId="24"/>
    <tableColumn id="16" xr3:uid="{E1C2DCD2-0161-4C55-A324-B368C7503D67}" name="1995-1996" dataDxfId="23"/>
    <tableColumn id="17" xr3:uid="{96BEE8E4-A083-442A-9C69-161A2556CBF5}" name="1996-1997" dataDxfId="22"/>
    <tableColumn id="18" xr3:uid="{ED76F5CF-1E8E-49DA-B665-5838B276E97E}" name="1997-1998" dataDxfId="21"/>
    <tableColumn id="19" xr3:uid="{03DE81F4-B4CE-4C67-9B56-3CF1E48E3EE6}" name="1998-1999" dataDxfId="20"/>
    <tableColumn id="20" xr3:uid="{14C53D04-C2D2-497D-AF04-A6B3479FAB6A}" name="1999-2000" dataDxfId="19"/>
    <tableColumn id="21" xr3:uid="{B582F847-8C54-4D6C-96D8-013DF28F6805}" name="2000-2001" dataDxfId="18"/>
    <tableColumn id="22" xr3:uid="{074F326E-567C-4218-9E33-E3BF28CDF670}" name="2001-2002" dataDxfId="17"/>
    <tableColumn id="23" xr3:uid="{FEA3BAE7-F4EB-42D7-BA04-10DC853E5A6C}" name="2002-2003" dataDxfId="16"/>
    <tableColumn id="24" xr3:uid="{13663BC2-D07C-4895-B0BC-5D50B4DD7A1F}" name="2003-2004" dataDxfId="15"/>
    <tableColumn id="25" xr3:uid="{7676C499-8555-4A5D-A8CB-956A8C9E9EB8}" name="2004-2005" dataDxfId="14"/>
    <tableColumn id="26" xr3:uid="{AA28ED79-2BEC-42F8-87BC-7327710C9C7F}" name="2005-2006" dataDxfId="13"/>
    <tableColumn id="27" xr3:uid="{60B5334A-1B46-468F-9DA2-C44EF6B6CBA4}" name="2006-2007" dataDxfId="12"/>
    <tableColumn id="28" xr3:uid="{B6FCFA38-6C0E-4EFE-9842-C10799BE264F}" name="2007-2008" dataDxfId="11"/>
    <tableColumn id="29" xr3:uid="{A7526350-21B7-456C-A359-4485A48E833D}" name="2008-2009" dataDxfId="10"/>
    <tableColumn id="30" xr3:uid="{2BCC9C25-387B-4A4C-8435-C51DAB2C4669}" name="2009-2010" dataDxfId="9"/>
    <tableColumn id="31" xr3:uid="{57F2762B-C24D-4AE8-A211-7DF4B0A93C5B}" name="2010-2011" dataDxfId="8"/>
    <tableColumn id="32" xr3:uid="{63C49BDE-0371-4000-ABEA-0C13D53CB113}" name="2011-2012" dataDxfId="7"/>
    <tableColumn id="33" xr3:uid="{F3279B21-9BB7-415F-81BE-BF3F8D2115C3}" name="2012-2013" dataDxfId="6"/>
    <tableColumn id="34" xr3:uid="{BD86D9F3-E9F2-401A-8A45-881D69E1216A}" name="2013-2014" dataDxfId="5"/>
    <tableColumn id="35" xr3:uid="{CA840CB6-DDC1-4F86-B15D-26361930D59B}" name="2014-2015" dataDxfId="4"/>
    <tableColumn id="36" xr3:uid="{7FB91024-976D-4319-B37A-F322A610E196}" name="2015-2016" dataDxfId="3"/>
    <tableColumn id="37" xr3:uid="{2A5064B1-5EF0-4939-8CAE-881C4687A680}" name="2016-2017" dataDxfId="2"/>
    <tableColumn id="38" xr3:uid="{BB9EB454-DABE-4B3E-ABAE-0E62DA6A60CC}" name="2017-2018" dataDxfId="1"/>
    <tableColumn id="39" xr3:uid="{AB317AD6-97C5-4BD1-B35F-9478E1015E36}" name="2018-2019"/>
    <tableColumn id="40" xr3:uid="{AE866BA3-2B6F-4490-A7A4-6F2CCA11701D}" name="2019-2020"/>
    <tableColumn id="41" xr3:uid="{A0A7CC43-C8E5-41D6-81D6-EF2F76136827}" name="2020-2021"/>
    <tableColumn id="42" xr3:uid="{86D2E89F-C7E2-40BC-9056-4CC543B3FEEC}" name="2021-2022"/>
    <tableColumn id="43" xr3:uid="{88351184-01C1-4B5E-B849-83DB03EC566E}" name="2022-2023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topLeftCell="A9" workbookViewId="0">
      <selection activeCell="I19" sqref="I19"/>
    </sheetView>
  </sheetViews>
  <sheetFormatPr defaultColWidth="8.77734375" defaultRowHeight="13.8" x14ac:dyDescent="0.3"/>
  <cols>
    <col min="1" max="1" width="16.21875" style="5" customWidth="1"/>
    <col min="2" max="2" width="24.5546875" style="9" customWidth="1"/>
    <col min="3" max="3" width="24.5546875" style="8" customWidth="1"/>
    <col min="4" max="4" width="30.5546875" style="9" customWidth="1"/>
    <col min="5" max="5" width="32.109375" style="9" customWidth="1"/>
    <col min="6" max="6" width="8.77734375" style="5"/>
    <col min="7" max="7" width="14.5546875" style="5" customWidth="1"/>
    <col min="8" max="8" width="9.109375" style="6"/>
    <col min="9" max="12" width="8.77734375" style="5"/>
    <col min="13" max="13" width="14.5546875" style="5" customWidth="1"/>
    <col min="14" max="16384" width="8.77734375" style="5"/>
  </cols>
  <sheetData>
    <row r="1" spans="1:8" s="2" customFormat="1" ht="21" x14ac:dyDescent="0.3">
      <c r="A1" s="7" t="s">
        <v>0</v>
      </c>
      <c r="B1" s="1"/>
      <c r="C1" s="1"/>
      <c r="D1" s="1"/>
      <c r="E1" s="1"/>
    </row>
    <row r="2" spans="1:8" s="4" customFormat="1" ht="19.5" customHeight="1" x14ac:dyDescent="0.3">
      <c r="A2" s="7" t="s">
        <v>66</v>
      </c>
      <c r="B2" s="3"/>
      <c r="C2" s="3"/>
      <c r="D2" s="3"/>
      <c r="E2" s="3"/>
    </row>
    <row r="3" spans="1:8" ht="14.4" x14ac:dyDescent="0.3">
      <c r="A3" s="18" t="s">
        <v>74</v>
      </c>
      <c r="B3" s="19" t="s">
        <v>61</v>
      </c>
      <c r="C3" s="19" t="s">
        <v>63</v>
      </c>
      <c r="D3" s="20" t="s">
        <v>64</v>
      </c>
      <c r="E3" s="21" t="s">
        <v>65</v>
      </c>
      <c r="H3" s="5"/>
    </row>
    <row r="4" spans="1:8" ht="14.4" x14ac:dyDescent="0.3">
      <c r="A4" s="16" t="s">
        <v>1</v>
      </c>
      <c r="B4" s="14">
        <v>30894</v>
      </c>
      <c r="C4" s="14">
        <v>32205</v>
      </c>
      <c r="D4" s="15">
        <f>C4-B4</f>
        <v>1311</v>
      </c>
      <c r="E4" s="17">
        <f>D4/B4</f>
        <v>4.2435424354243544E-2</v>
      </c>
      <c r="H4" s="5"/>
    </row>
    <row r="5" spans="1:8" ht="14.4" x14ac:dyDescent="0.3">
      <c r="A5" s="16" t="s">
        <v>2</v>
      </c>
      <c r="B5" s="14">
        <v>62077</v>
      </c>
      <c r="C5" s="14">
        <v>59704</v>
      </c>
      <c r="D5" s="15">
        <f t="shared" ref="D5:D18" si="0">C5-B5</f>
        <v>-2373</v>
      </c>
      <c r="E5" s="17">
        <f t="shared" ref="E5:E18" si="1">D5/B5</f>
        <v>-3.8226718430336516E-2</v>
      </c>
      <c r="H5" s="5"/>
    </row>
    <row r="6" spans="1:8" ht="14.4" x14ac:dyDescent="0.3">
      <c r="A6" s="16" t="s">
        <v>3</v>
      </c>
      <c r="B6" s="14">
        <v>60539</v>
      </c>
      <c r="C6" s="14">
        <v>63355</v>
      </c>
      <c r="D6" s="15">
        <f t="shared" si="0"/>
        <v>2816</v>
      </c>
      <c r="E6" s="17">
        <f t="shared" si="1"/>
        <v>4.6515469366854426E-2</v>
      </c>
      <c r="H6" s="5"/>
    </row>
    <row r="7" spans="1:8" ht="14.4" x14ac:dyDescent="0.3">
      <c r="A7" s="16" t="s">
        <v>4</v>
      </c>
      <c r="B7" s="14">
        <v>62173</v>
      </c>
      <c r="C7" s="14">
        <v>61040</v>
      </c>
      <c r="D7" s="15">
        <f t="shared" si="0"/>
        <v>-1133</v>
      </c>
      <c r="E7" s="17">
        <f t="shared" si="1"/>
        <v>-1.8223344538626091E-2</v>
      </c>
      <c r="H7" s="5"/>
    </row>
    <row r="8" spans="1:8" ht="14.4" x14ac:dyDescent="0.3">
      <c r="A8" s="16" t="s">
        <v>5</v>
      </c>
      <c r="B8" s="14">
        <v>61951</v>
      </c>
      <c r="C8" s="14">
        <v>62570</v>
      </c>
      <c r="D8" s="15">
        <f t="shared" si="0"/>
        <v>619</v>
      </c>
      <c r="E8" s="17">
        <f t="shared" si="1"/>
        <v>9.9917676873658209E-3</v>
      </c>
      <c r="H8" s="5"/>
    </row>
    <row r="9" spans="1:8" ht="14.4" x14ac:dyDescent="0.3">
      <c r="A9" s="16" t="s">
        <v>6</v>
      </c>
      <c r="B9" s="14">
        <v>62638</v>
      </c>
      <c r="C9" s="14">
        <v>62462</v>
      </c>
      <c r="D9" s="15">
        <f t="shared" si="0"/>
        <v>-176</v>
      </c>
      <c r="E9" s="17">
        <f t="shared" si="1"/>
        <v>-2.8097959704971422E-3</v>
      </c>
      <c r="H9" s="5"/>
    </row>
    <row r="10" spans="1:8" ht="14.4" x14ac:dyDescent="0.3">
      <c r="A10" s="16" t="s">
        <v>7</v>
      </c>
      <c r="B10" s="14">
        <v>63921</v>
      </c>
      <c r="C10" s="14">
        <v>63043</v>
      </c>
      <c r="D10" s="15">
        <f t="shared" si="0"/>
        <v>-878</v>
      </c>
      <c r="E10" s="17">
        <f t="shared" si="1"/>
        <v>-1.3735705010872797E-2</v>
      </c>
      <c r="H10" s="5"/>
    </row>
    <row r="11" spans="1:8" ht="14.4" x14ac:dyDescent="0.3">
      <c r="A11" s="16" t="s">
        <v>8</v>
      </c>
      <c r="B11" s="14">
        <v>64999</v>
      </c>
      <c r="C11" s="14">
        <v>64311</v>
      </c>
      <c r="D11" s="15">
        <f t="shared" si="0"/>
        <v>-688</v>
      </c>
      <c r="E11" s="17">
        <f t="shared" si="1"/>
        <v>-1.0584778227357344E-2</v>
      </c>
      <c r="H11" s="5"/>
    </row>
    <row r="12" spans="1:8" ht="14.4" x14ac:dyDescent="0.3">
      <c r="A12" s="16" t="s">
        <v>9</v>
      </c>
      <c r="B12" s="14">
        <v>67279</v>
      </c>
      <c r="C12" s="14">
        <v>65268</v>
      </c>
      <c r="D12" s="15">
        <f t="shared" si="0"/>
        <v>-2011</v>
      </c>
      <c r="E12" s="17">
        <f t="shared" si="1"/>
        <v>-2.989045616016885E-2</v>
      </c>
      <c r="H12" s="5"/>
    </row>
    <row r="13" spans="1:8" ht="14.4" x14ac:dyDescent="0.3">
      <c r="A13" s="16" t="s">
        <v>10</v>
      </c>
      <c r="B13" s="14">
        <v>69292</v>
      </c>
      <c r="C13" s="14">
        <v>67485</v>
      </c>
      <c r="D13" s="15">
        <f t="shared" si="0"/>
        <v>-1807</v>
      </c>
      <c r="E13" s="17">
        <f t="shared" si="1"/>
        <v>-2.6078046527737691E-2</v>
      </c>
      <c r="H13" s="5"/>
    </row>
    <row r="14" spans="1:8" ht="14.4" x14ac:dyDescent="0.3">
      <c r="A14" s="16" t="s">
        <v>11</v>
      </c>
      <c r="B14" s="14">
        <v>72023</v>
      </c>
      <c r="C14" s="14">
        <v>71621</v>
      </c>
      <c r="D14" s="15">
        <f t="shared" si="0"/>
        <v>-402</v>
      </c>
      <c r="E14" s="17">
        <f t="shared" si="1"/>
        <v>-5.5815503380864445E-3</v>
      </c>
      <c r="H14" s="5"/>
    </row>
    <row r="15" spans="1:8" ht="14.4" x14ac:dyDescent="0.3">
      <c r="A15" s="16" t="s">
        <v>12</v>
      </c>
      <c r="B15" s="14">
        <v>69255</v>
      </c>
      <c r="C15" s="14">
        <v>70581</v>
      </c>
      <c r="D15" s="15">
        <f t="shared" si="0"/>
        <v>1326</v>
      </c>
      <c r="E15" s="17">
        <f t="shared" si="1"/>
        <v>1.914663201212909E-2</v>
      </c>
      <c r="H15" s="5"/>
    </row>
    <row r="16" spans="1:8" ht="14.4" x14ac:dyDescent="0.3">
      <c r="A16" s="16" t="s">
        <v>13</v>
      </c>
      <c r="B16" s="14">
        <v>67613</v>
      </c>
      <c r="C16" s="14">
        <v>67909</v>
      </c>
      <c r="D16" s="15">
        <f t="shared" si="0"/>
        <v>296</v>
      </c>
      <c r="E16" s="17">
        <f t="shared" si="1"/>
        <v>4.3778563294041084E-3</v>
      </c>
      <c r="H16" s="5"/>
    </row>
    <row r="17" spans="1:8" ht="14.4" x14ac:dyDescent="0.3">
      <c r="A17" s="16" t="s">
        <v>14</v>
      </c>
      <c r="B17" s="14">
        <v>71722</v>
      </c>
      <c r="C17" s="14">
        <v>71545</v>
      </c>
      <c r="D17" s="15">
        <f t="shared" si="0"/>
        <v>-177</v>
      </c>
      <c r="E17" s="17">
        <f t="shared" si="1"/>
        <v>-2.4678620228102952E-3</v>
      </c>
      <c r="H17" s="5"/>
    </row>
    <row r="18" spans="1:8" ht="14.4" x14ac:dyDescent="0.3">
      <c r="A18" s="16" t="s">
        <v>15</v>
      </c>
      <c r="B18" s="14">
        <v>141</v>
      </c>
      <c r="C18" s="14">
        <v>165</v>
      </c>
      <c r="D18" s="15">
        <f t="shared" si="0"/>
        <v>24</v>
      </c>
      <c r="E18" s="17">
        <f t="shared" si="1"/>
        <v>0.1702127659574468</v>
      </c>
      <c r="H18" s="5"/>
    </row>
    <row r="19" spans="1:8" ht="14.4" x14ac:dyDescent="0.3">
      <c r="A19" s="22" t="s">
        <v>18</v>
      </c>
      <c r="B19" s="23">
        <f>SUM(B4:B18)</f>
        <v>886517</v>
      </c>
      <c r="C19" s="23">
        <f>SUM(C4:C18)</f>
        <v>883264</v>
      </c>
      <c r="D19" s="23">
        <f>SUM(D4:D18)</f>
        <v>-3253</v>
      </c>
      <c r="E19" s="24">
        <f>D19/B19</f>
        <v>-3.6694163789301277E-3</v>
      </c>
      <c r="H19" s="5"/>
    </row>
    <row r="20" spans="1:8" ht="14.4" x14ac:dyDescent="0.3">
      <c r="A20" s="11"/>
      <c r="B20" s="12"/>
      <c r="C20" s="10"/>
      <c r="D20" s="12"/>
      <c r="E20" s="12"/>
      <c r="H20" s="5"/>
    </row>
    <row r="21" spans="1:8" ht="14.4" x14ac:dyDescent="0.3">
      <c r="A21" s="18" t="s">
        <v>74</v>
      </c>
      <c r="B21" s="25" t="s">
        <v>67</v>
      </c>
      <c r="C21" s="19" t="s">
        <v>63</v>
      </c>
      <c r="D21" s="20" t="s">
        <v>69</v>
      </c>
      <c r="E21" s="21" t="s">
        <v>70</v>
      </c>
      <c r="H21" s="5"/>
    </row>
    <row r="22" spans="1:8" ht="14.4" x14ac:dyDescent="0.3">
      <c r="A22" s="16" t="s">
        <v>1</v>
      </c>
      <c r="B22" s="15">
        <v>30375</v>
      </c>
      <c r="C22" s="14">
        <v>32205</v>
      </c>
      <c r="D22" s="15">
        <f>C22-B22</f>
        <v>1830</v>
      </c>
      <c r="E22" s="17">
        <f>D22/B22</f>
        <v>6.0246913580246912E-2</v>
      </c>
      <c r="H22" s="5"/>
    </row>
    <row r="23" spans="1:8" ht="14.4" x14ac:dyDescent="0.3">
      <c r="A23" s="16" t="s">
        <v>2</v>
      </c>
      <c r="B23" s="15">
        <v>66951</v>
      </c>
      <c r="C23" s="14">
        <v>59704</v>
      </c>
      <c r="D23" s="15">
        <f t="shared" ref="D23:D36" si="2">C23-B23</f>
        <v>-7247</v>
      </c>
      <c r="E23" s="17">
        <f t="shared" ref="E23:E36" si="3">D23/B23</f>
        <v>-0.10824334214574838</v>
      </c>
      <c r="H23" s="5"/>
    </row>
    <row r="24" spans="1:8" ht="14.4" x14ac:dyDescent="0.3">
      <c r="A24" s="16" t="s">
        <v>3</v>
      </c>
      <c r="B24" s="15">
        <v>67369</v>
      </c>
      <c r="C24" s="14">
        <v>63355</v>
      </c>
      <c r="D24" s="15">
        <f t="shared" si="2"/>
        <v>-4014</v>
      </c>
      <c r="E24" s="17">
        <f t="shared" si="3"/>
        <v>-5.958230046460538E-2</v>
      </c>
      <c r="H24" s="5"/>
    </row>
    <row r="25" spans="1:8" ht="14.4" x14ac:dyDescent="0.3">
      <c r="A25" s="16" t="s">
        <v>4</v>
      </c>
      <c r="B25" s="15">
        <v>66134</v>
      </c>
      <c r="C25" s="14">
        <v>61040</v>
      </c>
      <c r="D25" s="15">
        <f t="shared" si="2"/>
        <v>-5094</v>
      </c>
      <c r="E25" s="17">
        <f t="shared" si="3"/>
        <v>-7.7025433211358754E-2</v>
      </c>
      <c r="H25" s="5"/>
    </row>
    <row r="26" spans="1:8" ht="14.4" x14ac:dyDescent="0.3">
      <c r="A26" s="16" t="s">
        <v>5</v>
      </c>
      <c r="B26" s="15">
        <v>65667</v>
      </c>
      <c r="C26" s="14">
        <v>62570</v>
      </c>
      <c r="D26" s="15">
        <f t="shared" si="2"/>
        <v>-3097</v>
      </c>
      <c r="E26" s="17">
        <f t="shared" si="3"/>
        <v>-4.7162197146207382E-2</v>
      </c>
      <c r="H26" s="5"/>
    </row>
    <row r="27" spans="1:8" ht="14.4" x14ac:dyDescent="0.3">
      <c r="A27" s="16" t="s">
        <v>6</v>
      </c>
      <c r="B27" s="15">
        <v>65921</v>
      </c>
      <c r="C27" s="14">
        <v>62462</v>
      </c>
      <c r="D27" s="15">
        <f t="shared" si="2"/>
        <v>-3459</v>
      </c>
      <c r="E27" s="17">
        <f t="shared" si="3"/>
        <v>-5.2471898181156232E-2</v>
      </c>
      <c r="H27" s="5"/>
    </row>
    <row r="28" spans="1:8" ht="14.4" x14ac:dyDescent="0.3">
      <c r="A28" s="16" t="s">
        <v>7</v>
      </c>
      <c r="B28" s="15">
        <v>64726</v>
      </c>
      <c r="C28" s="14">
        <v>63043</v>
      </c>
      <c r="D28" s="15">
        <f t="shared" si="2"/>
        <v>-1683</v>
      </c>
      <c r="E28" s="17">
        <f t="shared" si="3"/>
        <v>-2.6001915768006673E-2</v>
      </c>
      <c r="H28" s="5"/>
    </row>
    <row r="29" spans="1:8" ht="14.4" x14ac:dyDescent="0.3">
      <c r="A29" s="16" t="s">
        <v>8</v>
      </c>
      <c r="B29" s="15">
        <v>64447</v>
      </c>
      <c r="C29" s="14">
        <v>64311</v>
      </c>
      <c r="D29" s="15">
        <f t="shared" si="2"/>
        <v>-136</v>
      </c>
      <c r="E29" s="17">
        <f t="shared" si="3"/>
        <v>-2.1102611448166712E-3</v>
      </c>
      <c r="H29" s="5"/>
    </row>
    <row r="30" spans="1:8" ht="14.4" x14ac:dyDescent="0.3">
      <c r="A30" s="16" t="s">
        <v>9</v>
      </c>
      <c r="B30" s="15">
        <v>63650</v>
      </c>
      <c r="C30" s="14">
        <v>65268</v>
      </c>
      <c r="D30" s="15">
        <f t="shared" si="2"/>
        <v>1618</v>
      </c>
      <c r="E30" s="17">
        <f t="shared" si="3"/>
        <v>2.5420267085624507E-2</v>
      </c>
      <c r="H30" s="5"/>
    </row>
    <row r="31" spans="1:8" ht="14.4" x14ac:dyDescent="0.3">
      <c r="A31" s="16" t="s">
        <v>10</v>
      </c>
      <c r="B31" s="15">
        <v>62247</v>
      </c>
      <c r="C31" s="14">
        <v>67485</v>
      </c>
      <c r="D31" s="15">
        <f t="shared" si="2"/>
        <v>5238</v>
      </c>
      <c r="E31" s="17">
        <f t="shared" si="3"/>
        <v>8.414863366909249E-2</v>
      </c>
      <c r="H31" s="5"/>
    </row>
    <row r="32" spans="1:8" ht="14.4" x14ac:dyDescent="0.3">
      <c r="A32" s="16" t="s">
        <v>11</v>
      </c>
      <c r="B32" s="15">
        <v>63818</v>
      </c>
      <c r="C32" s="14">
        <v>71621</v>
      </c>
      <c r="D32" s="15">
        <f t="shared" si="2"/>
        <v>7803</v>
      </c>
      <c r="E32" s="17">
        <f t="shared" si="3"/>
        <v>0.12226957911561001</v>
      </c>
      <c r="H32" s="5"/>
    </row>
    <row r="33" spans="1:8" ht="14.4" x14ac:dyDescent="0.3">
      <c r="A33" s="16" t="s">
        <v>12</v>
      </c>
      <c r="B33" s="15">
        <v>60786</v>
      </c>
      <c r="C33" s="14">
        <v>70581</v>
      </c>
      <c r="D33" s="15">
        <f t="shared" si="2"/>
        <v>9795</v>
      </c>
      <c r="E33" s="17">
        <f t="shared" si="3"/>
        <v>0.16113907807718883</v>
      </c>
      <c r="H33" s="5"/>
    </row>
    <row r="34" spans="1:8" ht="14.4" x14ac:dyDescent="0.3">
      <c r="A34" s="16" t="s">
        <v>13</v>
      </c>
      <c r="B34" s="15">
        <v>58800</v>
      </c>
      <c r="C34" s="14">
        <v>67909</v>
      </c>
      <c r="D34" s="15">
        <f t="shared" si="2"/>
        <v>9109</v>
      </c>
      <c r="E34" s="17">
        <f t="shared" si="3"/>
        <v>0.15491496598639456</v>
      </c>
      <c r="H34" s="5"/>
    </row>
    <row r="35" spans="1:8" ht="14.4" x14ac:dyDescent="0.3">
      <c r="A35" s="16" t="s">
        <v>14</v>
      </c>
      <c r="B35" s="15">
        <v>62472</v>
      </c>
      <c r="C35" s="14">
        <v>71545</v>
      </c>
      <c r="D35" s="15">
        <f t="shared" si="2"/>
        <v>9073</v>
      </c>
      <c r="E35" s="17">
        <f t="shared" si="3"/>
        <v>0.14523306441285697</v>
      </c>
      <c r="H35" s="5"/>
    </row>
    <row r="36" spans="1:8" ht="14.4" x14ac:dyDescent="0.3">
      <c r="A36" s="16" t="s">
        <v>15</v>
      </c>
      <c r="B36" s="15">
        <v>198</v>
      </c>
      <c r="C36" s="14">
        <v>165</v>
      </c>
      <c r="D36" s="15">
        <f t="shared" si="2"/>
        <v>-33</v>
      </c>
      <c r="E36" s="17">
        <f t="shared" si="3"/>
        <v>-0.16666666666666666</v>
      </c>
      <c r="H36" s="5"/>
    </row>
    <row r="37" spans="1:8" ht="14.4" x14ac:dyDescent="0.3">
      <c r="A37" s="22" t="s">
        <v>18</v>
      </c>
      <c r="B37" s="23">
        <f>SUM(B22:B36)</f>
        <v>863561</v>
      </c>
      <c r="C37" s="23">
        <f>SUM(C22:C36)</f>
        <v>883264</v>
      </c>
      <c r="D37" s="23">
        <f>SUM(D22:D36)</f>
        <v>19703</v>
      </c>
      <c r="E37" s="24">
        <f>D37/B37</f>
        <v>2.2815990995424758E-2</v>
      </c>
      <c r="H37" s="5"/>
    </row>
    <row r="38" spans="1:8" ht="14.4" x14ac:dyDescent="0.3">
      <c r="A38" s="11"/>
      <c r="B38" s="12"/>
      <c r="C38" s="10"/>
      <c r="D38" s="12"/>
      <c r="E38" s="12"/>
      <c r="H38" s="5"/>
    </row>
    <row r="39" spans="1:8" ht="14.4" x14ac:dyDescent="0.3">
      <c r="A39" s="18" t="s">
        <v>74</v>
      </c>
      <c r="B39" s="25" t="s">
        <v>68</v>
      </c>
      <c r="C39" s="19" t="s">
        <v>63</v>
      </c>
      <c r="D39" s="20" t="s">
        <v>71</v>
      </c>
      <c r="E39" s="21" t="s">
        <v>72</v>
      </c>
      <c r="H39" s="5"/>
    </row>
    <row r="40" spans="1:8" ht="14.4" x14ac:dyDescent="0.3">
      <c r="A40" s="16" t="s">
        <v>1</v>
      </c>
      <c r="B40" s="15">
        <v>20368</v>
      </c>
      <c r="C40" s="14">
        <v>32205</v>
      </c>
      <c r="D40" s="15">
        <f>C40-B40</f>
        <v>11837</v>
      </c>
      <c r="E40" s="17">
        <f>D40/B40</f>
        <v>0.58115671641791045</v>
      </c>
      <c r="H40" s="5"/>
    </row>
    <row r="41" spans="1:8" ht="14.4" x14ac:dyDescent="0.3">
      <c r="A41" s="16" t="s">
        <v>2</v>
      </c>
      <c r="B41" s="15">
        <v>53872</v>
      </c>
      <c r="C41" s="14">
        <v>59704</v>
      </c>
      <c r="D41" s="15">
        <f t="shared" ref="D41:D53" si="4">C41-B41</f>
        <v>5832</v>
      </c>
      <c r="E41" s="17">
        <f t="shared" ref="E41:E53" si="5">D41/B41</f>
        <v>0.10825660825660825</v>
      </c>
      <c r="H41" s="5"/>
    </row>
    <row r="42" spans="1:8" ht="14.4" x14ac:dyDescent="0.3">
      <c r="A42" s="16" t="s">
        <v>3</v>
      </c>
      <c r="B42" s="15">
        <v>56739</v>
      </c>
      <c r="C42" s="14">
        <v>63355</v>
      </c>
      <c r="D42" s="15">
        <f t="shared" si="4"/>
        <v>6616</v>
      </c>
      <c r="E42" s="17">
        <f t="shared" si="5"/>
        <v>0.11660409947302561</v>
      </c>
      <c r="H42" s="5"/>
    </row>
    <row r="43" spans="1:8" ht="14.4" x14ac:dyDescent="0.3">
      <c r="A43" s="16" t="s">
        <v>4</v>
      </c>
      <c r="B43" s="15">
        <v>55734</v>
      </c>
      <c r="C43" s="14">
        <v>61040</v>
      </c>
      <c r="D43" s="15">
        <f t="shared" si="4"/>
        <v>5306</v>
      </c>
      <c r="E43" s="17">
        <f t="shared" si="5"/>
        <v>9.5202210499874401E-2</v>
      </c>
      <c r="H43" s="5"/>
    </row>
    <row r="44" spans="1:8" ht="14.4" x14ac:dyDescent="0.3">
      <c r="A44" s="16" t="s">
        <v>5</v>
      </c>
      <c r="B44" s="15">
        <v>55996</v>
      </c>
      <c r="C44" s="14">
        <v>62570</v>
      </c>
      <c r="D44" s="15">
        <f t="shared" si="4"/>
        <v>6574</v>
      </c>
      <c r="E44" s="17">
        <f t="shared" si="5"/>
        <v>0.1174012429459247</v>
      </c>
      <c r="H44" s="5"/>
    </row>
    <row r="45" spans="1:8" ht="14.4" x14ac:dyDescent="0.3">
      <c r="A45" s="16" t="s">
        <v>6</v>
      </c>
      <c r="B45" s="15">
        <v>57318</v>
      </c>
      <c r="C45" s="14">
        <v>62462</v>
      </c>
      <c r="D45" s="15">
        <f t="shared" si="4"/>
        <v>5144</v>
      </c>
      <c r="E45" s="17">
        <f t="shared" si="5"/>
        <v>8.9744931784081786E-2</v>
      </c>
      <c r="H45" s="5"/>
    </row>
    <row r="46" spans="1:8" ht="14.4" x14ac:dyDescent="0.3">
      <c r="A46" s="16" t="s">
        <v>7</v>
      </c>
      <c r="B46" s="15">
        <v>58895</v>
      </c>
      <c r="C46" s="14">
        <v>63043</v>
      </c>
      <c r="D46" s="15">
        <f t="shared" si="4"/>
        <v>4148</v>
      </c>
      <c r="E46" s="17">
        <f t="shared" si="5"/>
        <v>7.043042703115715E-2</v>
      </c>
      <c r="H46" s="5"/>
    </row>
    <row r="47" spans="1:8" ht="14.4" x14ac:dyDescent="0.3">
      <c r="A47" s="16" t="s">
        <v>8</v>
      </c>
      <c r="B47" s="15">
        <v>58906</v>
      </c>
      <c r="C47" s="14">
        <v>64311</v>
      </c>
      <c r="D47" s="15">
        <f t="shared" si="4"/>
        <v>5405</v>
      </c>
      <c r="E47" s="17">
        <f t="shared" si="5"/>
        <v>9.1756357586663492E-2</v>
      </c>
      <c r="H47" s="5"/>
    </row>
    <row r="48" spans="1:8" ht="14.4" x14ac:dyDescent="0.3">
      <c r="A48" s="16" t="s">
        <v>9</v>
      </c>
      <c r="B48" s="15">
        <v>58973</v>
      </c>
      <c r="C48" s="14">
        <v>65268</v>
      </c>
      <c r="D48" s="15">
        <f t="shared" si="4"/>
        <v>6295</v>
      </c>
      <c r="E48" s="17">
        <f t="shared" si="5"/>
        <v>0.1067437640954335</v>
      </c>
      <c r="H48" s="5"/>
    </row>
    <row r="49" spans="1:8" ht="14.4" x14ac:dyDescent="0.3">
      <c r="A49" s="16" t="s">
        <v>10</v>
      </c>
      <c r="B49" s="15">
        <v>57664</v>
      </c>
      <c r="C49" s="14">
        <v>67485</v>
      </c>
      <c r="D49" s="15">
        <f t="shared" si="4"/>
        <v>9821</v>
      </c>
      <c r="E49" s="17">
        <f t="shared" si="5"/>
        <v>0.17031423418423974</v>
      </c>
      <c r="H49" s="5"/>
    </row>
    <row r="50" spans="1:8" ht="14.4" x14ac:dyDescent="0.3">
      <c r="A50" s="16" t="s">
        <v>11</v>
      </c>
      <c r="B50" s="15">
        <v>63076</v>
      </c>
      <c r="C50" s="14">
        <v>71621</v>
      </c>
      <c r="D50" s="15">
        <f t="shared" si="4"/>
        <v>8545</v>
      </c>
      <c r="E50" s="17">
        <f t="shared" si="5"/>
        <v>0.13547149470480055</v>
      </c>
      <c r="H50" s="5"/>
    </row>
    <row r="51" spans="1:8" ht="14.4" x14ac:dyDescent="0.3">
      <c r="A51" s="16" t="s">
        <v>12</v>
      </c>
      <c r="B51" s="15">
        <v>55938</v>
      </c>
      <c r="C51" s="14">
        <v>70581</v>
      </c>
      <c r="D51" s="15">
        <f t="shared" si="4"/>
        <v>14643</v>
      </c>
      <c r="E51" s="17">
        <f t="shared" si="5"/>
        <v>0.26177196181486645</v>
      </c>
      <c r="H51" s="5"/>
    </row>
    <row r="52" spans="1:8" ht="14.4" x14ac:dyDescent="0.3">
      <c r="A52" s="16" t="s">
        <v>13</v>
      </c>
      <c r="B52" s="15">
        <v>51593</v>
      </c>
      <c r="C52" s="14">
        <v>67909</v>
      </c>
      <c r="D52" s="15">
        <f t="shared" si="4"/>
        <v>16316</v>
      </c>
      <c r="E52" s="17">
        <f t="shared" si="5"/>
        <v>0.31624445176671256</v>
      </c>
      <c r="H52" s="5"/>
    </row>
    <row r="53" spans="1:8" ht="14.4" x14ac:dyDescent="0.3">
      <c r="A53" s="16" t="s">
        <v>14</v>
      </c>
      <c r="B53" s="15">
        <v>46790</v>
      </c>
      <c r="C53" s="14">
        <v>71545</v>
      </c>
      <c r="D53" s="15">
        <f t="shared" si="4"/>
        <v>24755</v>
      </c>
      <c r="E53" s="17">
        <f t="shared" si="5"/>
        <v>0.52906603975208377</v>
      </c>
      <c r="H53" s="5"/>
    </row>
    <row r="54" spans="1:8" ht="14.4" x14ac:dyDescent="0.3">
      <c r="A54" s="16" t="s">
        <v>15</v>
      </c>
      <c r="B54" s="15" t="s">
        <v>60</v>
      </c>
      <c r="C54" s="14">
        <v>165</v>
      </c>
      <c r="D54" s="15" t="s">
        <v>60</v>
      </c>
      <c r="E54" s="17" t="s">
        <v>60</v>
      </c>
      <c r="H54" s="5"/>
    </row>
    <row r="55" spans="1:8" ht="14.4" x14ac:dyDescent="0.3">
      <c r="A55" s="22" t="s">
        <v>18</v>
      </c>
      <c r="B55" s="23">
        <f>SUM(B40:B54)</f>
        <v>751862</v>
      </c>
      <c r="C55" s="23">
        <f>SUM(C40:C54)</f>
        <v>883264</v>
      </c>
      <c r="D55" s="23">
        <f>SUM(D40:D54)</f>
        <v>131237</v>
      </c>
      <c r="E55" s="24">
        <f>D55/B55</f>
        <v>0.1745493188909667</v>
      </c>
      <c r="H55" s="5"/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9"/>
  <sheetViews>
    <sheetView workbookViewId="0">
      <selection activeCell="C8" sqref="C8"/>
    </sheetView>
  </sheetViews>
  <sheetFormatPr defaultColWidth="8.77734375" defaultRowHeight="14.4" x14ac:dyDescent="0.3"/>
  <cols>
    <col min="1" max="1" width="15.21875" style="11" bestFit="1" customWidth="1"/>
    <col min="2" max="43" width="11.44140625" style="11" customWidth="1"/>
    <col min="44" max="16384" width="8.77734375" style="11"/>
  </cols>
  <sheetData>
    <row r="1" spans="1:43" x14ac:dyDescent="0.3">
      <c r="A1" s="31" t="s">
        <v>74</v>
      </c>
      <c r="B1" s="32" t="s">
        <v>56</v>
      </c>
      <c r="C1" s="32" t="s">
        <v>55</v>
      </c>
      <c r="D1" s="32" t="s">
        <v>54</v>
      </c>
      <c r="E1" s="32" t="s">
        <v>53</v>
      </c>
      <c r="F1" s="32" t="s">
        <v>52</v>
      </c>
      <c r="G1" s="32" t="s">
        <v>51</v>
      </c>
      <c r="H1" s="32" t="s">
        <v>50</v>
      </c>
      <c r="I1" s="32" t="s">
        <v>49</v>
      </c>
      <c r="J1" s="32" t="s">
        <v>48</v>
      </c>
      <c r="K1" s="32" t="s">
        <v>47</v>
      </c>
      <c r="L1" s="32" t="s">
        <v>46</v>
      </c>
      <c r="M1" s="32" t="s">
        <v>45</v>
      </c>
      <c r="N1" s="32" t="s">
        <v>44</v>
      </c>
      <c r="O1" s="32" t="s">
        <v>43</v>
      </c>
      <c r="P1" s="32" t="s">
        <v>21</v>
      </c>
      <c r="Q1" s="32" t="s">
        <v>23</v>
      </c>
      <c r="R1" s="32" t="s">
        <v>24</v>
      </c>
      <c r="S1" s="32" t="s">
        <v>25</v>
      </c>
      <c r="T1" s="32" t="s">
        <v>26</v>
      </c>
      <c r="U1" s="32" t="s">
        <v>27</v>
      </c>
      <c r="V1" s="32" t="s">
        <v>28</v>
      </c>
      <c r="W1" s="32" t="s">
        <v>29</v>
      </c>
      <c r="X1" s="32" t="s">
        <v>30</v>
      </c>
      <c r="Y1" s="32" t="s">
        <v>31</v>
      </c>
      <c r="Z1" s="32" t="s">
        <v>32</v>
      </c>
      <c r="AA1" s="32" t="s">
        <v>33</v>
      </c>
      <c r="AB1" s="32" t="s">
        <v>34</v>
      </c>
      <c r="AC1" s="32" t="s">
        <v>35</v>
      </c>
      <c r="AD1" s="32" t="s">
        <v>36</v>
      </c>
      <c r="AE1" s="32" t="s">
        <v>37</v>
      </c>
      <c r="AF1" s="32" t="s">
        <v>38</v>
      </c>
      <c r="AG1" s="32" t="s">
        <v>39</v>
      </c>
      <c r="AH1" s="32" t="s">
        <v>42</v>
      </c>
      <c r="AI1" s="32" t="s">
        <v>40</v>
      </c>
      <c r="AJ1" s="32" t="s">
        <v>19</v>
      </c>
      <c r="AK1" s="32" t="s">
        <v>20</v>
      </c>
      <c r="AL1" s="32" t="s">
        <v>41</v>
      </c>
      <c r="AM1" s="32" t="s">
        <v>57</v>
      </c>
      <c r="AN1" s="32" t="s">
        <v>58</v>
      </c>
      <c r="AO1" s="32" t="s">
        <v>59</v>
      </c>
      <c r="AP1" s="32" t="s">
        <v>62</v>
      </c>
      <c r="AQ1" s="33" t="s">
        <v>73</v>
      </c>
    </row>
    <row r="2" spans="1:43" x14ac:dyDescent="0.3">
      <c r="A2" s="16" t="s">
        <v>1</v>
      </c>
      <c r="B2" s="13">
        <v>1578</v>
      </c>
      <c r="C2" s="13">
        <v>1526</v>
      </c>
      <c r="D2" s="26">
        <v>1589</v>
      </c>
      <c r="E2" s="26">
        <v>1540</v>
      </c>
      <c r="F2" s="26">
        <v>1649</v>
      </c>
      <c r="G2" s="26">
        <v>2227</v>
      </c>
      <c r="H2" s="27">
        <v>2248</v>
      </c>
      <c r="I2" s="27">
        <v>2396</v>
      </c>
      <c r="J2" s="27">
        <v>3366</v>
      </c>
      <c r="K2" s="27">
        <v>4351</v>
      </c>
      <c r="L2" s="27">
        <v>5358</v>
      </c>
      <c r="M2" s="27">
        <v>7410</v>
      </c>
      <c r="N2" s="27">
        <v>7249</v>
      </c>
      <c r="O2" s="27">
        <v>9853</v>
      </c>
      <c r="P2" s="27">
        <v>10472</v>
      </c>
      <c r="Q2" s="27">
        <v>12520</v>
      </c>
      <c r="R2" s="27">
        <v>12861</v>
      </c>
      <c r="S2" s="27">
        <v>13068</v>
      </c>
      <c r="T2" s="27">
        <v>12857</v>
      </c>
      <c r="U2" s="27">
        <v>15377</v>
      </c>
      <c r="V2" s="27">
        <v>19516</v>
      </c>
      <c r="W2" s="27">
        <v>20368</v>
      </c>
      <c r="X2" s="27">
        <v>19993</v>
      </c>
      <c r="Y2" s="27">
        <v>21395</v>
      </c>
      <c r="Z2" s="27">
        <v>23592</v>
      </c>
      <c r="AA2" s="27">
        <v>24554</v>
      </c>
      <c r="AB2" s="27">
        <v>25872</v>
      </c>
      <c r="AC2" s="27">
        <v>28280</v>
      </c>
      <c r="AD2" s="27">
        <v>29701</v>
      </c>
      <c r="AE2" s="27">
        <v>30593</v>
      </c>
      <c r="AF2" s="27">
        <v>31091</v>
      </c>
      <c r="AG2" s="27">
        <v>30375</v>
      </c>
      <c r="AH2" s="27">
        <v>31741</v>
      </c>
      <c r="AI2" s="27">
        <v>31663</v>
      </c>
      <c r="AJ2" s="27">
        <v>32224</v>
      </c>
      <c r="AK2" s="27">
        <v>32452</v>
      </c>
      <c r="AL2" s="27">
        <v>33048</v>
      </c>
      <c r="AM2" s="26">
        <v>33728</v>
      </c>
      <c r="AN2" s="28">
        <v>34425</v>
      </c>
      <c r="AO2" s="28">
        <v>26416</v>
      </c>
      <c r="AP2" s="28">
        <v>30894</v>
      </c>
      <c r="AQ2" s="30">
        <v>32205</v>
      </c>
    </row>
    <row r="3" spans="1:43" x14ac:dyDescent="0.3">
      <c r="A3" s="16" t="s">
        <v>2</v>
      </c>
      <c r="B3" s="13">
        <v>37243</v>
      </c>
      <c r="C3" s="13">
        <v>39874</v>
      </c>
      <c r="D3" s="26">
        <v>39925</v>
      </c>
      <c r="E3" s="26">
        <v>42566</v>
      </c>
      <c r="F3" s="26">
        <v>44672</v>
      </c>
      <c r="G3" s="26">
        <v>45843</v>
      </c>
      <c r="H3" s="27">
        <v>46841</v>
      </c>
      <c r="I3" s="27">
        <v>46599</v>
      </c>
      <c r="J3" s="27">
        <v>45412</v>
      </c>
      <c r="K3" s="27">
        <v>46337</v>
      </c>
      <c r="L3" s="27">
        <v>47875</v>
      </c>
      <c r="M3" s="27">
        <v>47588</v>
      </c>
      <c r="N3" s="27">
        <v>47598</v>
      </c>
      <c r="O3" s="27">
        <v>48673</v>
      </c>
      <c r="P3" s="27">
        <v>50316</v>
      </c>
      <c r="Q3" s="27">
        <v>50707</v>
      </c>
      <c r="R3" s="27">
        <v>51408</v>
      </c>
      <c r="S3" s="27">
        <v>50859</v>
      </c>
      <c r="T3" s="27">
        <v>50378</v>
      </c>
      <c r="U3" s="27">
        <v>51039</v>
      </c>
      <c r="V3" s="27">
        <v>53079</v>
      </c>
      <c r="W3" s="27">
        <v>53872</v>
      </c>
      <c r="X3" s="27">
        <v>55913</v>
      </c>
      <c r="Y3" s="27">
        <v>56968</v>
      </c>
      <c r="Z3" s="27">
        <v>59398</v>
      </c>
      <c r="AA3" s="27">
        <v>60922</v>
      </c>
      <c r="AB3" s="27">
        <v>61576</v>
      </c>
      <c r="AC3" s="27">
        <v>63985</v>
      </c>
      <c r="AD3" s="27">
        <v>64190</v>
      </c>
      <c r="AE3" s="27">
        <v>65182</v>
      </c>
      <c r="AF3" s="27">
        <v>66361</v>
      </c>
      <c r="AG3" s="27">
        <v>66951</v>
      </c>
      <c r="AH3" s="27">
        <v>67225</v>
      </c>
      <c r="AI3" s="27">
        <v>66068</v>
      </c>
      <c r="AJ3" s="27">
        <v>64631</v>
      </c>
      <c r="AK3" s="27">
        <v>64011</v>
      </c>
      <c r="AL3" s="27">
        <v>63574</v>
      </c>
      <c r="AM3" s="28">
        <v>63409</v>
      </c>
      <c r="AN3" s="28">
        <v>64009</v>
      </c>
      <c r="AO3" s="28">
        <v>58209</v>
      </c>
      <c r="AP3" s="28">
        <v>62120</v>
      </c>
      <c r="AQ3" s="30">
        <v>59704</v>
      </c>
    </row>
    <row r="4" spans="1:43" x14ac:dyDescent="0.3">
      <c r="A4" s="16" t="s">
        <v>3</v>
      </c>
      <c r="B4" s="13">
        <v>40466</v>
      </c>
      <c r="C4" s="13">
        <v>40801</v>
      </c>
      <c r="D4" s="26">
        <v>42517</v>
      </c>
      <c r="E4" s="26">
        <v>43144</v>
      </c>
      <c r="F4" s="26">
        <v>45856</v>
      </c>
      <c r="G4" s="26">
        <v>48078</v>
      </c>
      <c r="H4" s="27">
        <v>48918</v>
      </c>
      <c r="I4" s="27">
        <v>49844</v>
      </c>
      <c r="J4" s="27">
        <v>49893</v>
      </c>
      <c r="K4" s="27">
        <v>49319</v>
      </c>
      <c r="L4" s="27">
        <v>50551</v>
      </c>
      <c r="M4" s="27">
        <v>51855</v>
      </c>
      <c r="N4" s="27">
        <v>51410</v>
      </c>
      <c r="O4" s="27">
        <v>51634</v>
      </c>
      <c r="P4" s="27">
        <v>52767</v>
      </c>
      <c r="Q4" s="27">
        <v>54565</v>
      </c>
      <c r="R4" s="27">
        <v>55035</v>
      </c>
      <c r="S4" s="27">
        <v>55589</v>
      </c>
      <c r="T4" s="27">
        <v>55171</v>
      </c>
      <c r="U4" s="27">
        <v>55144</v>
      </c>
      <c r="V4" s="27">
        <v>55817</v>
      </c>
      <c r="W4" s="27">
        <v>56739</v>
      </c>
      <c r="X4" s="27">
        <v>57030</v>
      </c>
      <c r="Y4" s="27">
        <v>58799</v>
      </c>
      <c r="Z4" s="27">
        <v>60503</v>
      </c>
      <c r="AA4" s="27">
        <v>62613</v>
      </c>
      <c r="AB4" s="27">
        <v>63352</v>
      </c>
      <c r="AC4" s="27">
        <v>64139</v>
      </c>
      <c r="AD4" s="27">
        <v>66076</v>
      </c>
      <c r="AE4" s="27">
        <v>65665</v>
      </c>
      <c r="AF4" s="27">
        <v>66398</v>
      </c>
      <c r="AG4" s="27">
        <v>67369</v>
      </c>
      <c r="AH4" s="27">
        <v>68509</v>
      </c>
      <c r="AI4" s="27">
        <v>68905</v>
      </c>
      <c r="AJ4" s="27">
        <v>67497</v>
      </c>
      <c r="AK4" s="27">
        <v>65380</v>
      </c>
      <c r="AL4" s="27">
        <v>64967</v>
      </c>
      <c r="AM4" s="28">
        <v>64049</v>
      </c>
      <c r="AN4" s="28">
        <v>63697</v>
      </c>
      <c r="AO4" s="28">
        <v>61755</v>
      </c>
      <c r="AP4" s="28">
        <v>60562</v>
      </c>
      <c r="AQ4" s="30">
        <v>63355</v>
      </c>
    </row>
    <row r="5" spans="1:43" x14ac:dyDescent="0.3">
      <c r="A5" s="16" t="s">
        <v>4</v>
      </c>
      <c r="B5" s="13">
        <v>38583</v>
      </c>
      <c r="C5" s="13">
        <v>39735</v>
      </c>
      <c r="D5" s="26">
        <v>39596</v>
      </c>
      <c r="E5" s="26">
        <v>41291</v>
      </c>
      <c r="F5" s="26">
        <v>41821</v>
      </c>
      <c r="G5" s="26">
        <v>44239</v>
      </c>
      <c r="H5" s="27">
        <v>45789</v>
      </c>
      <c r="I5" s="27">
        <v>47005</v>
      </c>
      <c r="J5" s="27">
        <v>48242</v>
      </c>
      <c r="K5" s="27">
        <v>49002</v>
      </c>
      <c r="L5" s="27">
        <v>49441</v>
      </c>
      <c r="M5" s="27">
        <v>50686</v>
      </c>
      <c r="N5" s="27">
        <v>51673</v>
      </c>
      <c r="O5" s="27">
        <v>51229</v>
      </c>
      <c r="P5" s="27">
        <v>51786</v>
      </c>
      <c r="Q5" s="27">
        <v>52947</v>
      </c>
      <c r="R5" s="27">
        <v>54437</v>
      </c>
      <c r="S5" s="27">
        <v>55284</v>
      </c>
      <c r="T5" s="27">
        <v>55855</v>
      </c>
      <c r="U5" s="27">
        <v>55709</v>
      </c>
      <c r="V5" s="27">
        <v>55683</v>
      </c>
      <c r="W5" s="27">
        <v>55734</v>
      </c>
      <c r="X5" s="27">
        <v>56188</v>
      </c>
      <c r="Y5" s="27">
        <v>56634</v>
      </c>
      <c r="Z5" s="27">
        <v>58698</v>
      </c>
      <c r="AA5" s="27">
        <v>60308</v>
      </c>
      <c r="AB5" s="27">
        <v>62076</v>
      </c>
      <c r="AC5" s="27">
        <v>63404</v>
      </c>
      <c r="AD5" s="27">
        <v>63948</v>
      </c>
      <c r="AE5" s="27">
        <v>65885</v>
      </c>
      <c r="AF5" s="27">
        <v>65598</v>
      </c>
      <c r="AG5" s="27">
        <v>66134</v>
      </c>
      <c r="AH5" s="27">
        <v>67460</v>
      </c>
      <c r="AI5" s="27">
        <v>68687</v>
      </c>
      <c r="AJ5" s="27">
        <v>68811</v>
      </c>
      <c r="AK5" s="27">
        <v>67480</v>
      </c>
      <c r="AL5" s="27">
        <v>65616</v>
      </c>
      <c r="AM5" s="28">
        <v>64977</v>
      </c>
      <c r="AN5" s="28">
        <v>64192</v>
      </c>
      <c r="AO5" s="28">
        <v>61491</v>
      </c>
      <c r="AP5" s="28">
        <v>62201</v>
      </c>
      <c r="AQ5" s="30">
        <v>61040</v>
      </c>
    </row>
    <row r="6" spans="1:43" x14ac:dyDescent="0.3">
      <c r="A6" s="16" t="s">
        <v>5</v>
      </c>
      <c r="B6" s="13">
        <v>38960</v>
      </c>
      <c r="C6" s="13">
        <v>38607</v>
      </c>
      <c r="D6" s="26">
        <v>39324</v>
      </c>
      <c r="E6" s="26">
        <v>39475</v>
      </c>
      <c r="F6" s="26">
        <v>40862</v>
      </c>
      <c r="G6" s="26">
        <v>41771</v>
      </c>
      <c r="H6" s="27">
        <v>43793</v>
      </c>
      <c r="I6" s="27">
        <v>45202</v>
      </c>
      <c r="J6" s="27">
        <v>46839</v>
      </c>
      <c r="K6" s="27">
        <v>48438</v>
      </c>
      <c r="L6" s="27">
        <v>49787</v>
      </c>
      <c r="M6" s="27">
        <v>50213</v>
      </c>
      <c r="N6" s="27">
        <v>51222</v>
      </c>
      <c r="O6" s="27">
        <v>52191</v>
      </c>
      <c r="P6" s="27">
        <v>52030</v>
      </c>
      <c r="Q6" s="27">
        <v>52377</v>
      </c>
      <c r="R6" s="27">
        <v>53710</v>
      </c>
      <c r="S6" s="27">
        <v>55304</v>
      </c>
      <c r="T6" s="27">
        <v>55883</v>
      </c>
      <c r="U6" s="27">
        <v>56984</v>
      </c>
      <c r="V6" s="27">
        <v>56468</v>
      </c>
      <c r="W6" s="27">
        <v>55996</v>
      </c>
      <c r="X6" s="27">
        <v>55840</v>
      </c>
      <c r="Y6" s="27">
        <v>56471</v>
      </c>
      <c r="Z6" s="27">
        <v>57199</v>
      </c>
      <c r="AA6" s="27">
        <v>59126</v>
      </c>
      <c r="AB6" s="27">
        <v>60410</v>
      </c>
      <c r="AC6" s="27">
        <v>62647</v>
      </c>
      <c r="AD6" s="27">
        <v>63558</v>
      </c>
      <c r="AE6" s="27">
        <v>64238</v>
      </c>
      <c r="AF6" s="27">
        <v>65956</v>
      </c>
      <c r="AG6" s="27">
        <v>65667</v>
      </c>
      <c r="AH6" s="27">
        <v>66429</v>
      </c>
      <c r="AI6" s="27">
        <v>67829</v>
      </c>
      <c r="AJ6" s="27">
        <v>69091</v>
      </c>
      <c r="AK6" s="27">
        <v>69225</v>
      </c>
      <c r="AL6" s="27">
        <v>67991</v>
      </c>
      <c r="AM6" s="28">
        <v>65957</v>
      </c>
      <c r="AN6" s="28">
        <v>65166</v>
      </c>
      <c r="AO6" s="28">
        <v>62391</v>
      </c>
      <c r="AP6" s="28">
        <v>61972</v>
      </c>
      <c r="AQ6" s="30">
        <v>62570</v>
      </c>
    </row>
    <row r="7" spans="1:43" x14ac:dyDescent="0.3">
      <c r="A7" s="16" t="s">
        <v>6</v>
      </c>
      <c r="B7" s="13">
        <v>40651</v>
      </c>
      <c r="C7" s="13">
        <v>39352</v>
      </c>
      <c r="D7" s="26">
        <v>38339</v>
      </c>
      <c r="E7" s="26">
        <v>39361</v>
      </c>
      <c r="F7" s="26">
        <v>39645</v>
      </c>
      <c r="G7" s="26">
        <v>41114</v>
      </c>
      <c r="H7" s="27">
        <v>41406</v>
      </c>
      <c r="I7" s="27">
        <v>43381</v>
      </c>
      <c r="J7" s="27">
        <v>45339</v>
      </c>
      <c r="K7" s="27">
        <v>47341</v>
      </c>
      <c r="L7" s="27">
        <v>49387</v>
      </c>
      <c r="M7" s="27">
        <v>50648</v>
      </c>
      <c r="N7" s="27">
        <v>50807</v>
      </c>
      <c r="O7" s="27">
        <v>51877</v>
      </c>
      <c r="P7" s="27">
        <v>52783</v>
      </c>
      <c r="Q7" s="27">
        <v>52524</v>
      </c>
      <c r="R7" s="27">
        <v>53023</v>
      </c>
      <c r="S7" s="27">
        <v>54382</v>
      </c>
      <c r="T7" s="27">
        <v>56154</v>
      </c>
      <c r="U7" s="27">
        <v>57056</v>
      </c>
      <c r="V7" s="27">
        <v>58028</v>
      </c>
      <c r="W7" s="27">
        <v>57318</v>
      </c>
      <c r="X7" s="27">
        <v>56437</v>
      </c>
      <c r="Y7" s="27">
        <v>56428</v>
      </c>
      <c r="Z7" s="27">
        <v>57151</v>
      </c>
      <c r="AA7" s="27">
        <v>57876</v>
      </c>
      <c r="AB7" s="27">
        <v>59450</v>
      </c>
      <c r="AC7" s="27">
        <v>61058</v>
      </c>
      <c r="AD7" s="27">
        <v>62929</v>
      </c>
      <c r="AE7" s="27">
        <v>63819</v>
      </c>
      <c r="AF7" s="27">
        <v>64560</v>
      </c>
      <c r="AG7" s="27">
        <v>65921</v>
      </c>
      <c r="AH7" s="27">
        <v>66140</v>
      </c>
      <c r="AI7" s="27">
        <v>66809</v>
      </c>
      <c r="AJ7" s="27">
        <v>68176</v>
      </c>
      <c r="AK7" s="27">
        <v>69376</v>
      </c>
      <c r="AL7" s="27">
        <v>69784</v>
      </c>
      <c r="AM7" s="28">
        <v>68232</v>
      </c>
      <c r="AN7" s="28">
        <v>66172</v>
      </c>
      <c r="AO7" s="28">
        <v>63558</v>
      </c>
      <c r="AP7" s="28">
        <v>62666</v>
      </c>
      <c r="AQ7" s="30">
        <v>62462</v>
      </c>
    </row>
    <row r="8" spans="1:43" x14ac:dyDescent="0.3">
      <c r="A8" s="16" t="s">
        <v>7</v>
      </c>
      <c r="B8" s="13">
        <v>44411</v>
      </c>
      <c r="C8" s="13">
        <v>41330</v>
      </c>
      <c r="D8" s="26">
        <v>39231</v>
      </c>
      <c r="E8" s="26">
        <v>38674</v>
      </c>
      <c r="F8" s="26">
        <v>39401</v>
      </c>
      <c r="G8" s="26">
        <v>39908</v>
      </c>
      <c r="H8" s="27">
        <v>40805</v>
      </c>
      <c r="I8" s="27">
        <v>41272</v>
      </c>
      <c r="J8" s="27">
        <v>43471</v>
      </c>
      <c r="K8" s="27">
        <v>45685</v>
      </c>
      <c r="L8" s="27">
        <v>47962</v>
      </c>
      <c r="M8" s="27">
        <v>50165</v>
      </c>
      <c r="N8" s="27">
        <v>51307</v>
      </c>
      <c r="O8" s="27">
        <v>51311</v>
      </c>
      <c r="P8" s="27">
        <v>52646</v>
      </c>
      <c r="Q8" s="27">
        <v>53400</v>
      </c>
      <c r="R8" s="27">
        <v>53377</v>
      </c>
      <c r="S8" s="27">
        <v>54068</v>
      </c>
      <c r="T8" s="27">
        <v>55156</v>
      </c>
      <c r="U8" s="27">
        <v>57404</v>
      </c>
      <c r="V8" s="27">
        <v>58318</v>
      </c>
      <c r="W8" s="27">
        <v>58895</v>
      </c>
      <c r="X8" s="27">
        <v>57662</v>
      </c>
      <c r="Y8" s="27">
        <v>56903</v>
      </c>
      <c r="Z8" s="27">
        <v>57110</v>
      </c>
      <c r="AA8" s="27">
        <v>57905</v>
      </c>
      <c r="AB8" s="27">
        <v>58220</v>
      </c>
      <c r="AC8" s="27">
        <v>60093</v>
      </c>
      <c r="AD8" s="27">
        <v>61547</v>
      </c>
      <c r="AE8" s="27">
        <v>63327</v>
      </c>
      <c r="AF8" s="27">
        <v>64089</v>
      </c>
      <c r="AG8" s="27">
        <v>64726</v>
      </c>
      <c r="AH8" s="27">
        <v>66325</v>
      </c>
      <c r="AI8" s="27">
        <v>66610</v>
      </c>
      <c r="AJ8" s="27">
        <v>67230</v>
      </c>
      <c r="AK8" s="27">
        <v>68757</v>
      </c>
      <c r="AL8" s="27">
        <v>69821</v>
      </c>
      <c r="AM8" s="28">
        <v>69947</v>
      </c>
      <c r="AN8" s="28">
        <v>68592</v>
      </c>
      <c r="AO8" s="28">
        <v>64791</v>
      </c>
      <c r="AP8" s="28">
        <v>63945</v>
      </c>
      <c r="AQ8" s="30">
        <v>63043</v>
      </c>
    </row>
    <row r="9" spans="1:43" x14ac:dyDescent="0.3">
      <c r="A9" s="16" t="s">
        <v>8</v>
      </c>
      <c r="B9" s="13">
        <v>44919</v>
      </c>
      <c r="C9" s="13">
        <v>44901</v>
      </c>
      <c r="D9" s="26">
        <v>41088</v>
      </c>
      <c r="E9" s="26">
        <v>39518</v>
      </c>
      <c r="F9" s="26">
        <v>38802</v>
      </c>
      <c r="G9" s="26">
        <v>39878</v>
      </c>
      <c r="H9" s="27">
        <v>39625</v>
      </c>
      <c r="I9" s="27">
        <v>40698</v>
      </c>
      <c r="J9" s="27">
        <v>41401</v>
      </c>
      <c r="K9" s="27">
        <v>43899</v>
      </c>
      <c r="L9" s="27">
        <v>46531</v>
      </c>
      <c r="M9" s="27">
        <v>48686</v>
      </c>
      <c r="N9" s="27">
        <v>50619</v>
      </c>
      <c r="O9" s="27">
        <v>51775</v>
      </c>
      <c r="P9" s="27">
        <v>51856</v>
      </c>
      <c r="Q9" s="27">
        <v>52942</v>
      </c>
      <c r="R9" s="27">
        <v>54004</v>
      </c>
      <c r="S9" s="27">
        <v>54053</v>
      </c>
      <c r="T9" s="27">
        <v>54957</v>
      </c>
      <c r="U9" s="27">
        <v>56330</v>
      </c>
      <c r="V9" s="27">
        <v>58213</v>
      </c>
      <c r="W9" s="27">
        <v>58906</v>
      </c>
      <c r="X9" s="27">
        <v>59009</v>
      </c>
      <c r="Y9" s="27">
        <v>58301</v>
      </c>
      <c r="Z9" s="27">
        <v>57674</v>
      </c>
      <c r="AA9" s="27">
        <v>57843</v>
      </c>
      <c r="AB9" s="27">
        <v>58233</v>
      </c>
      <c r="AC9" s="27">
        <v>58991</v>
      </c>
      <c r="AD9" s="27">
        <v>60629</v>
      </c>
      <c r="AE9" s="27">
        <v>61751</v>
      </c>
      <c r="AF9" s="27">
        <v>63488</v>
      </c>
      <c r="AG9" s="27">
        <v>64447</v>
      </c>
      <c r="AH9" s="27">
        <v>65161</v>
      </c>
      <c r="AI9" s="27">
        <v>67030</v>
      </c>
      <c r="AJ9" s="27">
        <v>67115</v>
      </c>
      <c r="AK9" s="27">
        <v>67637</v>
      </c>
      <c r="AL9" s="27">
        <v>69319</v>
      </c>
      <c r="AM9" s="28">
        <v>69980</v>
      </c>
      <c r="AN9" s="28">
        <v>70228</v>
      </c>
      <c r="AO9" s="28">
        <v>67398</v>
      </c>
      <c r="AP9" s="28">
        <v>65034</v>
      </c>
      <c r="AQ9" s="30">
        <v>64311</v>
      </c>
    </row>
    <row r="10" spans="1:43" x14ac:dyDescent="0.3">
      <c r="A10" s="16" t="s">
        <v>9</v>
      </c>
      <c r="B10" s="13">
        <v>43769</v>
      </c>
      <c r="C10" s="13">
        <v>46144</v>
      </c>
      <c r="D10" s="26">
        <v>45575</v>
      </c>
      <c r="E10" s="26">
        <v>42324</v>
      </c>
      <c r="F10" s="26">
        <v>40604</v>
      </c>
      <c r="G10" s="26">
        <v>39895</v>
      </c>
      <c r="H10" s="27">
        <v>40249</v>
      </c>
      <c r="I10" s="27">
        <v>40163</v>
      </c>
      <c r="J10" s="27">
        <v>41056</v>
      </c>
      <c r="K10" s="27">
        <v>42201</v>
      </c>
      <c r="L10" s="27">
        <v>44823</v>
      </c>
      <c r="M10" s="27">
        <v>47626</v>
      </c>
      <c r="N10" s="27">
        <v>49168</v>
      </c>
      <c r="O10" s="27">
        <v>51103</v>
      </c>
      <c r="P10" s="27">
        <v>52282</v>
      </c>
      <c r="Q10" s="27">
        <v>52486</v>
      </c>
      <c r="R10" s="27">
        <v>53406</v>
      </c>
      <c r="S10" s="27">
        <v>54589</v>
      </c>
      <c r="T10" s="27">
        <v>54856</v>
      </c>
      <c r="U10" s="27">
        <v>56139</v>
      </c>
      <c r="V10" s="27">
        <v>57494</v>
      </c>
      <c r="W10" s="27">
        <v>58973</v>
      </c>
      <c r="X10" s="27">
        <v>59350</v>
      </c>
      <c r="Y10" s="27">
        <v>59555</v>
      </c>
      <c r="Z10" s="27">
        <v>59022</v>
      </c>
      <c r="AA10" s="27">
        <v>58370</v>
      </c>
      <c r="AB10" s="27">
        <v>58382</v>
      </c>
      <c r="AC10" s="27">
        <v>58968</v>
      </c>
      <c r="AD10" s="27">
        <v>59663</v>
      </c>
      <c r="AE10" s="27">
        <v>60921</v>
      </c>
      <c r="AF10" s="27">
        <v>62145</v>
      </c>
      <c r="AG10" s="27">
        <v>63650</v>
      </c>
      <c r="AH10" s="27">
        <v>64805</v>
      </c>
      <c r="AI10" s="27">
        <v>65637</v>
      </c>
      <c r="AJ10" s="27">
        <v>67464</v>
      </c>
      <c r="AK10" s="27">
        <v>67536</v>
      </c>
      <c r="AL10" s="27">
        <v>67892</v>
      </c>
      <c r="AM10" s="28">
        <v>69437</v>
      </c>
      <c r="AN10" s="28">
        <v>70167</v>
      </c>
      <c r="AO10" s="28">
        <v>69216</v>
      </c>
      <c r="AP10" s="28">
        <v>67322</v>
      </c>
      <c r="AQ10" s="30">
        <v>65268</v>
      </c>
    </row>
    <row r="11" spans="1:43" x14ac:dyDescent="0.3">
      <c r="A11" s="16" t="s">
        <v>10</v>
      </c>
      <c r="B11" s="13">
        <v>42300</v>
      </c>
      <c r="C11" s="13">
        <v>43944</v>
      </c>
      <c r="D11" s="26">
        <v>45816</v>
      </c>
      <c r="E11" s="26">
        <v>44999</v>
      </c>
      <c r="F11" s="26">
        <v>41793</v>
      </c>
      <c r="G11" s="26">
        <v>40066</v>
      </c>
      <c r="H11" s="27">
        <v>39019</v>
      </c>
      <c r="I11" s="27">
        <v>39524</v>
      </c>
      <c r="J11" s="27">
        <v>39697</v>
      </c>
      <c r="K11" s="27">
        <v>41075</v>
      </c>
      <c r="L11" s="27">
        <v>42334</v>
      </c>
      <c r="M11" s="27">
        <v>45025</v>
      </c>
      <c r="N11" s="27">
        <v>47665</v>
      </c>
      <c r="O11" s="27">
        <v>49332</v>
      </c>
      <c r="P11" s="27">
        <v>51180</v>
      </c>
      <c r="Q11" s="27">
        <v>52269</v>
      </c>
      <c r="R11" s="27">
        <v>52632</v>
      </c>
      <c r="S11" s="27">
        <v>53556</v>
      </c>
      <c r="T11" s="27">
        <v>54599</v>
      </c>
      <c r="U11" s="27">
        <v>55384</v>
      </c>
      <c r="V11" s="27">
        <v>56540</v>
      </c>
      <c r="W11" s="27">
        <v>57664</v>
      </c>
      <c r="X11" s="27">
        <v>58872</v>
      </c>
      <c r="Y11" s="27">
        <v>59413</v>
      </c>
      <c r="Z11" s="27">
        <v>59948</v>
      </c>
      <c r="AA11" s="27">
        <v>59443</v>
      </c>
      <c r="AB11" s="27">
        <v>58414</v>
      </c>
      <c r="AC11" s="27">
        <v>58712</v>
      </c>
      <c r="AD11" s="27">
        <v>59110</v>
      </c>
      <c r="AE11" s="27">
        <v>59667</v>
      </c>
      <c r="AF11" s="27">
        <v>61127</v>
      </c>
      <c r="AG11" s="27">
        <v>62247</v>
      </c>
      <c r="AH11" s="27">
        <v>63809</v>
      </c>
      <c r="AI11" s="27">
        <v>65099</v>
      </c>
      <c r="AJ11" s="27">
        <v>65949</v>
      </c>
      <c r="AK11" s="27">
        <v>67643</v>
      </c>
      <c r="AL11" s="27">
        <v>67842</v>
      </c>
      <c r="AM11" s="28">
        <v>68013</v>
      </c>
      <c r="AN11" s="28">
        <v>69584</v>
      </c>
      <c r="AO11" s="28">
        <v>69423</v>
      </c>
      <c r="AP11" s="28">
        <v>69336</v>
      </c>
      <c r="AQ11" s="30">
        <v>67485</v>
      </c>
    </row>
    <row r="12" spans="1:43" x14ac:dyDescent="0.3">
      <c r="A12" s="16" t="s">
        <v>11</v>
      </c>
      <c r="B12" s="13">
        <v>41771</v>
      </c>
      <c r="C12" s="13">
        <v>42788</v>
      </c>
      <c r="D12" s="26">
        <v>45008</v>
      </c>
      <c r="E12" s="26">
        <v>47049</v>
      </c>
      <c r="F12" s="26">
        <v>46771</v>
      </c>
      <c r="G12" s="26">
        <v>44478</v>
      </c>
      <c r="H12" s="27">
        <v>42018</v>
      </c>
      <c r="I12" s="27">
        <v>41346</v>
      </c>
      <c r="J12" s="27">
        <v>42278</v>
      </c>
      <c r="K12" s="27">
        <v>42553</v>
      </c>
      <c r="L12" s="27">
        <v>44345</v>
      </c>
      <c r="M12" s="27">
        <v>45363</v>
      </c>
      <c r="N12" s="27">
        <v>47344</v>
      </c>
      <c r="O12" s="27">
        <v>50078</v>
      </c>
      <c r="P12" s="27">
        <v>52472</v>
      </c>
      <c r="Q12" s="27">
        <v>55219</v>
      </c>
      <c r="R12" s="27">
        <v>56644</v>
      </c>
      <c r="S12" s="27">
        <v>58265</v>
      </c>
      <c r="T12" s="27">
        <v>58710</v>
      </c>
      <c r="U12" s="27">
        <v>61197</v>
      </c>
      <c r="V12" s="27">
        <v>62756</v>
      </c>
      <c r="W12" s="27">
        <v>63076</v>
      </c>
      <c r="X12" s="27">
        <v>63260</v>
      </c>
      <c r="Y12" s="27">
        <v>64465</v>
      </c>
      <c r="Z12" s="27">
        <v>63841</v>
      </c>
      <c r="AA12" s="27">
        <v>64653</v>
      </c>
      <c r="AB12" s="27">
        <v>63357</v>
      </c>
      <c r="AC12" s="27">
        <v>63724</v>
      </c>
      <c r="AD12" s="27">
        <v>64052</v>
      </c>
      <c r="AE12" s="27">
        <v>62202</v>
      </c>
      <c r="AF12" s="27">
        <v>62316</v>
      </c>
      <c r="AG12" s="27">
        <v>63818</v>
      </c>
      <c r="AH12" s="27">
        <v>64719</v>
      </c>
      <c r="AI12" s="27">
        <v>66583</v>
      </c>
      <c r="AJ12" s="27">
        <v>67731</v>
      </c>
      <c r="AK12" s="27">
        <v>68440</v>
      </c>
      <c r="AL12" s="27">
        <v>69972</v>
      </c>
      <c r="AM12" s="28">
        <v>70050</v>
      </c>
      <c r="AN12" s="28">
        <v>70560</v>
      </c>
      <c r="AO12" s="28">
        <v>70930</v>
      </c>
      <c r="AP12" s="28">
        <v>72074</v>
      </c>
      <c r="AQ12" s="30">
        <v>71621</v>
      </c>
    </row>
    <row r="13" spans="1:43" x14ac:dyDescent="0.3">
      <c r="A13" s="16" t="s">
        <v>12</v>
      </c>
      <c r="B13" s="13">
        <v>41709</v>
      </c>
      <c r="C13" s="13">
        <v>41656</v>
      </c>
      <c r="D13" s="26">
        <v>42037</v>
      </c>
      <c r="E13" s="26">
        <v>43987</v>
      </c>
      <c r="F13" s="26">
        <v>45629</v>
      </c>
      <c r="G13" s="26">
        <v>44794</v>
      </c>
      <c r="H13" s="27">
        <v>41886</v>
      </c>
      <c r="I13" s="27">
        <v>39464</v>
      </c>
      <c r="J13" s="27">
        <v>38630</v>
      </c>
      <c r="K13" s="27">
        <v>39863</v>
      </c>
      <c r="L13" s="27">
        <v>40656</v>
      </c>
      <c r="M13" s="27">
        <v>41844</v>
      </c>
      <c r="N13" s="27">
        <v>42536</v>
      </c>
      <c r="O13" s="27">
        <v>44702</v>
      </c>
      <c r="P13" s="27">
        <v>47128</v>
      </c>
      <c r="Q13" s="27">
        <v>49058</v>
      </c>
      <c r="R13" s="27">
        <v>50972</v>
      </c>
      <c r="S13" s="27">
        <v>51622</v>
      </c>
      <c r="T13" s="27">
        <v>52548</v>
      </c>
      <c r="U13" s="27">
        <v>54006</v>
      </c>
      <c r="V13" s="27">
        <v>54862</v>
      </c>
      <c r="W13" s="27">
        <v>55938</v>
      </c>
      <c r="X13" s="27">
        <v>56779</v>
      </c>
      <c r="Y13" s="27">
        <v>57704</v>
      </c>
      <c r="Z13" s="27">
        <v>59994</v>
      </c>
      <c r="AA13" s="27">
        <v>60150</v>
      </c>
      <c r="AB13" s="27">
        <v>60725</v>
      </c>
      <c r="AC13" s="27">
        <v>60470</v>
      </c>
      <c r="AD13" s="27">
        <v>60329</v>
      </c>
      <c r="AE13" s="27">
        <v>60696</v>
      </c>
      <c r="AF13" s="27">
        <v>60597</v>
      </c>
      <c r="AG13" s="27">
        <v>60786</v>
      </c>
      <c r="AH13" s="27">
        <v>62478</v>
      </c>
      <c r="AI13" s="27">
        <v>63648</v>
      </c>
      <c r="AJ13" s="27">
        <v>65569</v>
      </c>
      <c r="AK13" s="27">
        <v>66424</v>
      </c>
      <c r="AL13" s="27">
        <v>67089</v>
      </c>
      <c r="AM13" s="28">
        <v>68453</v>
      </c>
      <c r="AN13" s="28">
        <v>68822</v>
      </c>
      <c r="AO13" s="28">
        <v>68745</v>
      </c>
      <c r="AP13" s="28">
        <v>69290</v>
      </c>
      <c r="AQ13" s="30">
        <v>70581</v>
      </c>
    </row>
    <row r="14" spans="1:43" x14ac:dyDescent="0.3">
      <c r="A14" s="16" t="s">
        <v>13</v>
      </c>
      <c r="B14" s="13">
        <v>41988</v>
      </c>
      <c r="C14" s="13">
        <v>39770</v>
      </c>
      <c r="D14" s="26">
        <v>39390</v>
      </c>
      <c r="E14" s="26">
        <v>39188</v>
      </c>
      <c r="F14" s="26">
        <v>40619</v>
      </c>
      <c r="G14" s="26">
        <v>42543</v>
      </c>
      <c r="H14" s="27">
        <v>41865</v>
      </c>
      <c r="I14" s="27">
        <v>38819</v>
      </c>
      <c r="J14" s="27">
        <v>37391</v>
      </c>
      <c r="K14" s="27">
        <v>36614</v>
      </c>
      <c r="L14" s="27">
        <v>38164</v>
      </c>
      <c r="M14" s="27">
        <v>38559</v>
      </c>
      <c r="N14" s="27">
        <v>39610</v>
      </c>
      <c r="O14" s="27">
        <v>39956</v>
      </c>
      <c r="P14" s="27">
        <v>41751</v>
      </c>
      <c r="Q14" s="27">
        <v>44244</v>
      </c>
      <c r="R14" s="27">
        <v>45380</v>
      </c>
      <c r="S14" s="27">
        <v>47173</v>
      </c>
      <c r="T14" s="27">
        <v>47725</v>
      </c>
      <c r="U14" s="27">
        <v>49237</v>
      </c>
      <c r="V14" s="27">
        <v>50459</v>
      </c>
      <c r="W14" s="27">
        <v>51593</v>
      </c>
      <c r="X14" s="27">
        <v>52223</v>
      </c>
      <c r="Y14" s="27">
        <v>52799</v>
      </c>
      <c r="Z14" s="27">
        <v>54372</v>
      </c>
      <c r="AA14" s="27">
        <v>55936</v>
      </c>
      <c r="AB14" s="27">
        <v>56788</v>
      </c>
      <c r="AC14" s="27">
        <v>57774</v>
      </c>
      <c r="AD14" s="27">
        <v>57900</v>
      </c>
      <c r="AE14" s="27">
        <v>58247</v>
      </c>
      <c r="AF14" s="27">
        <v>58950</v>
      </c>
      <c r="AG14" s="27">
        <v>58800</v>
      </c>
      <c r="AH14" s="27">
        <v>59227</v>
      </c>
      <c r="AI14" s="27">
        <v>61298</v>
      </c>
      <c r="AJ14" s="27">
        <v>62168</v>
      </c>
      <c r="AK14" s="27">
        <v>64265</v>
      </c>
      <c r="AL14" s="27">
        <v>65070</v>
      </c>
      <c r="AM14" s="28">
        <v>65700</v>
      </c>
      <c r="AN14" s="28">
        <v>67143</v>
      </c>
      <c r="AO14" s="28">
        <v>67257</v>
      </c>
      <c r="AP14" s="28">
        <v>67641</v>
      </c>
      <c r="AQ14" s="30">
        <v>67909</v>
      </c>
    </row>
    <row r="15" spans="1:43" x14ac:dyDescent="0.3">
      <c r="A15" s="16" t="s">
        <v>14</v>
      </c>
      <c r="B15" s="13">
        <v>39464</v>
      </c>
      <c r="C15" s="13">
        <v>38489</v>
      </c>
      <c r="D15" s="26">
        <v>36119</v>
      </c>
      <c r="E15" s="26">
        <v>35872</v>
      </c>
      <c r="F15" s="26">
        <v>35538</v>
      </c>
      <c r="G15" s="26">
        <v>37327</v>
      </c>
      <c r="H15" s="27">
        <v>39096</v>
      </c>
      <c r="I15" s="27">
        <v>37538</v>
      </c>
      <c r="J15" s="27">
        <v>34799</v>
      </c>
      <c r="K15" s="27">
        <v>33582</v>
      </c>
      <c r="L15" s="27">
        <v>33108</v>
      </c>
      <c r="M15" s="27">
        <v>34533</v>
      </c>
      <c r="N15" s="27">
        <v>34770</v>
      </c>
      <c r="O15" s="27">
        <v>35464</v>
      </c>
      <c r="P15" s="27">
        <v>35480</v>
      </c>
      <c r="Q15" s="27">
        <v>37179</v>
      </c>
      <c r="R15" s="27">
        <v>39263</v>
      </c>
      <c r="S15" s="27">
        <v>40076</v>
      </c>
      <c r="T15" s="27">
        <v>41999</v>
      </c>
      <c r="U15" s="27">
        <v>43502</v>
      </c>
      <c r="V15" s="27">
        <v>44912</v>
      </c>
      <c r="W15" s="27">
        <v>46790</v>
      </c>
      <c r="X15" s="27">
        <v>48885</v>
      </c>
      <c r="Y15" s="27">
        <v>50401</v>
      </c>
      <c r="Z15" s="27">
        <v>51831</v>
      </c>
      <c r="AA15" s="27">
        <v>53870</v>
      </c>
      <c r="AB15" s="27">
        <v>55356</v>
      </c>
      <c r="AC15" s="27">
        <v>55858</v>
      </c>
      <c r="AD15" s="27">
        <v>58489</v>
      </c>
      <c r="AE15" s="27">
        <v>60875</v>
      </c>
      <c r="AF15" s="27">
        <v>61370</v>
      </c>
      <c r="AG15" s="27">
        <v>62472</v>
      </c>
      <c r="AH15" s="27">
        <v>62819</v>
      </c>
      <c r="AI15" s="27">
        <v>62968</v>
      </c>
      <c r="AJ15" s="27">
        <v>65275</v>
      </c>
      <c r="AK15" s="27">
        <v>66200</v>
      </c>
      <c r="AL15" s="27">
        <v>68059</v>
      </c>
      <c r="AM15" s="28">
        <v>69316</v>
      </c>
      <c r="AN15" s="28">
        <v>70205</v>
      </c>
      <c r="AO15" s="28">
        <v>71492</v>
      </c>
      <c r="AP15" s="28">
        <v>71735</v>
      </c>
      <c r="AQ15" s="30">
        <v>71545</v>
      </c>
    </row>
    <row r="16" spans="1:43" x14ac:dyDescent="0.3">
      <c r="A16" s="16" t="s">
        <v>15</v>
      </c>
      <c r="B16" s="13">
        <v>253</v>
      </c>
      <c r="C16" s="13">
        <v>51</v>
      </c>
      <c r="D16" s="26"/>
      <c r="E16" s="26"/>
      <c r="F16" s="26"/>
      <c r="G16" s="26"/>
      <c r="H16" s="27"/>
      <c r="I16" s="27"/>
      <c r="J16" s="27"/>
      <c r="K16" s="27"/>
      <c r="L16" s="27"/>
      <c r="M16" s="27"/>
      <c r="N16" s="27">
        <v>0</v>
      </c>
      <c r="O16" s="27"/>
      <c r="P16" s="27"/>
      <c r="Q16" s="27"/>
      <c r="R16" s="27"/>
      <c r="S16" s="27"/>
      <c r="T16" s="27"/>
      <c r="U16" s="27"/>
      <c r="V16" s="27"/>
      <c r="W16" s="27"/>
      <c r="X16" s="27">
        <v>227</v>
      </c>
      <c r="Y16" s="27">
        <v>421</v>
      </c>
      <c r="Z16" s="27">
        <v>375</v>
      </c>
      <c r="AA16" s="27">
        <v>457</v>
      </c>
      <c r="AB16" s="27">
        <v>428</v>
      </c>
      <c r="AC16" s="27">
        <v>340</v>
      </c>
      <c r="AD16" s="27">
        <v>247</v>
      </c>
      <c r="AE16" s="27">
        <v>248</v>
      </c>
      <c r="AF16" s="27">
        <v>219</v>
      </c>
      <c r="AG16" s="27">
        <v>198</v>
      </c>
      <c r="AH16" s="27">
        <v>152</v>
      </c>
      <c r="AI16" s="27">
        <v>172</v>
      </c>
      <c r="AJ16" s="27">
        <v>181</v>
      </c>
      <c r="AK16" s="27">
        <v>193</v>
      </c>
      <c r="AL16" s="27">
        <v>236</v>
      </c>
      <c r="AM16" s="28">
        <v>288</v>
      </c>
      <c r="AN16" s="28">
        <v>261</v>
      </c>
      <c r="AO16" s="28">
        <v>127</v>
      </c>
      <c r="AP16" s="28">
        <v>141</v>
      </c>
      <c r="AQ16" s="30">
        <v>165</v>
      </c>
    </row>
    <row r="17" spans="1:43" x14ac:dyDescent="0.3">
      <c r="A17" s="16" t="s">
        <v>16</v>
      </c>
      <c r="B17" s="13">
        <v>5200</v>
      </c>
      <c r="C17" s="13">
        <v>5389</v>
      </c>
      <c r="D17" s="26">
        <v>5683</v>
      </c>
      <c r="E17" s="26">
        <v>5499</v>
      </c>
      <c r="F17" s="26">
        <v>6013</v>
      </c>
      <c r="G17" s="26">
        <v>5534</v>
      </c>
      <c r="H17" s="27">
        <v>5611</v>
      </c>
      <c r="I17" s="27"/>
      <c r="J17" s="27"/>
      <c r="K17" s="27">
        <v>2339</v>
      </c>
      <c r="L17" s="27">
        <v>941</v>
      </c>
      <c r="M17" s="27">
        <v>730</v>
      </c>
      <c r="N17" s="27">
        <v>739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13"/>
      <c r="AN17" s="13"/>
      <c r="AO17" s="13"/>
      <c r="AP17" s="13"/>
      <c r="AQ17" s="29"/>
    </row>
    <row r="18" spans="1:43" x14ac:dyDescent="0.3">
      <c r="A18" s="16" t="s">
        <v>17</v>
      </c>
      <c r="B18" s="13">
        <v>909</v>
      </c>
      <c r="C18" s="13">
        <v>852</v>
      </c>
      <c r="D18" s="26">
        <v>959</v>
      </c>
      <c r="E18" s="26">
        <v>940</v>
      </c>
      <c r="F18" s="26">
        <v>967</v>
      </c>
      <c r="G18" s="26">
        <v>720</v>
      </c>
      <c r="H18" s="27">
        <v>1067</v>
      </c>
      <c r="I18" s="27">
        <v>6830</v>
      </c>
      <c r="J18" s="27">
        <v>4941</v>
      </c>
      <c r="K18" s="27">
        <v>1614</v>
      </c>
      <c r="L18" s="27">
        <v>1767</v>
      </c>
      <c r="M18" s="27">
        <v>1704</v>
      </c>
      <c r="N18" s="27">
        <v>1345</v>
      </c>
      <c r="O18" s="27">
        <v>1343</v>
      </c>
      <c r="P18" s="27">
        <v>1330</v>
      </c>
      <c r="Q18" s="27">
        <v>1330</v>
      </c>
      <c r="R18" s="27">
        <v>1015</v>
      </c>
      <c r="S18" s="27">
        <v>1247</v>
      </c>
      <c r="T18" s="27">
        <v>1261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13"/>
      <c r="AN18" s="13"/>
      <c r="AO18" s="13"/>
      <c r="AP18" s="13"/>
      <c r="AQ18" s="29"/>
    </row>
    <row r="19" spans="1:43" x14ac:dyDescent="0.3">
      <c r="A19" s="34" t="s">
        <v>22</v>
      </c>
      <c r="B19" s="35">
        <v>544174</v>
      </c>
      <c r="C19" s="35">
        <v>545209</v>
      </c>
      <c r="D19" s="35">
        <v>542196</v>
      </c>
      <c r="E19" s="35">
        <v>545427</v>
      </c>
      <c r="F19" s="35">
        <v>550642</v>
      </c>
      <c r="G19" s="35">
        <v>558415</v>
      </c>
      <c r="H19" s="35">
        <v>560236</v>
      </c>
      <c r="I19" s="35">
        <v>560081</v>
      </c>
      <c r="J19" s="35">
        <v>562755</v>
      </c>
      <c r="K19" s="35">
        <v>574213</v>
      </c>
      <c r="L19" s="35">
        <v>593030</v>
      </c>
      <c r="M19" s="35">
        <v>612635</v>
      </c>
      <c r="N19" s="35">
        <v>625062</v>
      </c>
      <c r="O19" s="35">
        <v>640521</v>
      </c>
      <c r="P19" s="35">
        <v>656279</v>
      </c>
      <c r="Q19" s="35">
        <v>673767</v>
      </c>
      <c r="R19" s="35">
        <v>687167</v>
      </c>
      <c r="S19" s="35">
        <v>699135</v>
      </c>
      <c r="T19" s="35">
        <v>708109</v>
      </c>
      <c r="U19" s="35">
        <v>724508</v>
      </c>
      <c r="V19" s="35">
        <v>742145</v>
      </c>
      <c r="W19" s="35">
        <v>751862</v>
      </c>
      <c r="X19" s="35">
        <v>757668</v>
      </c>
      <c r="Y19" s="35">
        <v>766657</v>
      </c>
      <c r="Z19" s="35">
        <v>780708</v>
      </c>
      <c r="AA19" s="35">
        <v>794026</v>
      </c>
      <c r="AB19" s="35">
        <v>802639</v>
      </c>
      <c r="AC19" s="35">
        <v>818443</v>
      </c>
      <c r="AD19" s="35">
        <v>832368</v>
      </c>
      <c r="AE19" s="35">
        <v>843316</v>
      </c>
      <c r="AF19" s="35">
        <v>854265</v>
      </c>
      <c r="AG19" s="35">
        <v>863561</v>
      </c>
      <c r="AH19" s="35">
        <v>876999</v>
      </c>
      <c r="AI19" s="35">
        <v>889006</v>
      </c>
      <c r="AJ19" s="35">
        <v>899112</v>
      </c>
      <c r="AK19" s="35">
        <v>905019</v>
      </c>
      <c r="AL19" s="35">
        <v>910280</v>
      </c>
      <c r="AM19" s="36">
        <v>911536</v>
      </c>
      <c r="AN19" s="36">
        <v>913223</v>
      </c>
      <c r="AO19" s="36">
        <v>883199</v>
      </c>
      <c r="AP19" s="36">
        <v>886933</v>
      </c>
      <c r="AQ19" s="37">
        <v>883264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0" ma:contentTypeDescription="Create a new document." ma:contentTypeScope="" ma:versionID="548d23524b53ed20fc498f086a5e87df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b90326f50b63c9a91ec40b85244c8830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0A2BBC5D-E2F9-4D37-9AB2-BA50CF5183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781F39-B60A-4FA4-AD89-FB079B0B2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8B1C7D-0090-40CE-BDCD-798FDC6E817D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Historical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2024-12-18T20:33:01Z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