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1-2022/"/>
    </mc:Choice>
  </mc:AlternateContent>
  <xr:revisionPtr revIDLastSave="62" documentId="13_ncr:1_{3D411C7A-C07D-4162-B2F3-8E55F319C67B}" xr6:coauthVersionLast="47" xr6:coauthVersionMax="47" xr10:uidLastSave="{40708390-4B49-41A7-9B14-72A6F2A967DF}"/>
  <bookViews>
    <workbookView xWindow="28680" yWindow="-120" windowWidth="29040" windowHeight="15720" xr2:uid="{00000000-000D-0000-FFFF-FFFF00000000}"/>
  </bookViews>
  <sheets>
    <sheet name="Data" sheetId="3" r:id="rId1"/>
    <sheet name="Historical Percentages" sheetId="5" r:id="rId2"/>
    <sheet name="Historical Coun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D14" i="3"/>
  <c r="E14" i="3" s="1"/>
  <c r="D4" i="3"/>
  <c r="X9" i="5" l="1"/>
  <c r="W9" i="5"/>
  <c r="V9" i="5"/>
  <c r="U9" i="5"/>
  <c r="D5" i="3" l="1"/>
  <c r="D6" i="3"/>
  <c r="D7" i="3"/>
  <c r="D8" i="3"/>
  <c r="D9" i="3"/>
  <c r="D10" i="3"/>
  <c r="AK9" i="4" l="1"/>
  <c r="D15" i="3" l="1"/>
  <c r="E15" i="3" s="1"/>
  <c r="D16" i="3"/>
  <c r="E16" i="3" s="1"/>
  <c r="D17" i="3"/>
  <c r="E17" i="3" s="1"/>
  <c r="D18" i="3"/>
  <c r="E18" i="3" s="1"/>
  <c r="D19" i="3"/>
  <c r="E19" i="3" s="1"/>
  <c r="D20" i="3"/>
  <c r="E20" i="3" s="1"/>
  <c r="E5" i="3"/>
  <c r="E6" i="3"/>
  <c r="E7" i="3"/>
  <c r="E8" i="3"/>
  <c r="E9" i="3"/>
  <c r="E10" i="3"/>
  <c r="E4" i="3"/>
  <c r="E9" i="5" l="1"/>
  <c r="D9" i="5"/>
  <c r="C9" i="5"/>
  <c r="B9" i="5"/>
  <c r="T9" i="5"/>
  <c r="S9" i="5"/>
  <c r="R9" i="5"/>
  <c r="Q9" i="5"/>
  <c r="P9" i="5"/>
  <c r="O9" i="5"/>
  <c r="N9" i="5"/>
  <c r="AJ9" i="4"/>
  <c r="AI9" i="4"/>
  <c r="AH9" i="4"/>
  <c r="AG9" i="4"/>
  <c r="AF9" i="4"/>
  <c r="C21" i="3" l="1"/>
  <c r="B21" i="3"/>
  <c r="C11" i="3"/>
  <c r="D21" i="3" l="1"/>
  <c r="E21" i="3" s="1"/>
  <c r="D11" i="3"/>
  <c r="E11" i="3" s="1"/>
</calcChain>
</file>

<file path=xl/sharedStrings.xml><?xml version="1.0" encoding="utf-8"?>
<sst xmlns="http://schemas.openxmlformats.org/spreadsheetml/2006/main" count="112" uniqueCount="57">
  <si>
    <t>COLORADO DEPARTMENT OF EDUCATION</t>
  </si>
  <si>
    <t>Racial/Ethnic Group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</si>
  <si>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</si>
  <si>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</si>
  <si>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</si>
  <si>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</si>
  <si>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</si>
  <si>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</si>
  <si>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</si>
  <si>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</si>
  <si>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2013-2014</t>
  </si>
  <si>
    <t>2014-2015</t>
  </si>
  <si>
    <t>2015-2016</t>
  </si>
  <si>
    <t>2016-2017</t>
  </si>
  <si>
    <t>2017-2018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</si>
  <si>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</si>
  <si>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</si>
  <si>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</si>
  <si>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</si>
  <si>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</si>
  <si>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</si>
  <si>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</si>
  <si>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</si>
  <si>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</si>
  <si>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</si>
  <si>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</si>
  <si>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</si>
  <si>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</si>
  <si>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</si>
  <si>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</si>
  <si>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</si>
  <si>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1996-1997</t>
  </si>
  <si>
    <t>1995-1996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</si>
  <si>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</si>
  <si>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</si>
  <si>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</si>
  <si>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</si>
  <si>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</si>
  <si>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</si>
  <si>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</si>
  <si>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</si>
  <si>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</si>
  <si>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</si>
  <si>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</si>
  <si>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</si>
  <si>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2018-2019</t>
  </si>
  <si>
    <t>2019-2020</t>
  </si>
  <si>
    <t>2020-2021</t>
  </si>
  <si>
    <t>Pupil Count October 2020</t>
  </si>
  <si>
    <t>Student October Preschool (PK) Through Grade 12 Pupil Counts by Racial/Ethnic Group</t>
  </si>
  <si>
    <t>Pupil Count October 2021</t>
  </si>
  <si>
    <t>Count Change From 2020 to 2021</t>
  </si>
  <si>
    <t>Percent Change From 2020 to 2021</t>
  </si>
  <si>
    <t>Pupil Count October 2011</t>
  </si>
  <si>
    <t>Count Change From 2011 to 2021</t>
  </si>
  <si>
    <t>Percent Change From 2011 to 2021</t>
  </si>
  <si>
    <t>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</si>
</sst>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7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2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/>
    <xf numFmtId="0" fontId="11" fillId="0" borderId="0" xfId="0" applyFont="1" applyAlignment="1"/>
    <xf numFmtId="3" fontId="14" fillId="0" borderId="0" xfId="0" applyNumberFormat="1" applyFont="1" applyAlignment="1"/>
    <xf numFmtId="0" fontId="14" fillId="0" borderId="0" xfId="0" applyFont="1"/>
    <xf numFmtId="0" fontId="14" fillId="0" borderId="0" xfId="0" applyFont="1" applyAlignment="1"/>
    <xf numFmtId="10" fontId="14" fillId="0" borderId="0" xfId="0" applyNumberFormat="1" applyFont="1" applyAlignment="1"/>
    <xf numFmtId="0" fontId="14" fillId="0" borderId="1" xfId="0" applyFont="1" applyFill="1" applyBorder="1"/>
    <xf numFmtId="3" fontId="14" fillId="0" borderId="1" xfId="0" applyNumberFormat="1" applyFont="1" applyFill="1" applyBorder="1" applyAlignment="1"/>
    <xf numFmtId="3" fontId="14" fillId="0" borderId="1" xfId="6" applyNumberFormat="1" applyFont="1" applyFill="1" applyBorder="1" applyAlignment="1"/>
    <xf numFmtId="0" fontId="15" fillId="0" borderId="0" xfId="0" applyFont="1" applyFill="1" applyAlignment="1">
      <alignment vertical="center"/>
    </xf>
    <xf numFmtId="0" fontId="15" fillId="0" borderId="0" xfId="0" applyFont="1" applyFill="1" applyAlignment="1"/>
    <xf numFmtId="0" fontId="14" fillId="0" borderId="2" xfId="0" applyFont="1" applyFill="1" applyBorder="1"/>
    <xf numFmtId="10" fontId="14" fillId="0" borderId="3" xfId="0" applyNumberFormat="1" applyFont="1" applyFill="1" applyBorder="1" applyAlignment="1"/>
    <xf numFmtId="0" fontId="13" fillId="0" borderId="4" xfId="0" applyFont="1" applyFill="1" applyBorder="1"/>
    <xf numFmtId="3" fontId="14" fillId="0" borderId="5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/>
    <xf numFmtId="3" fontId="14" fillId="0" borderId="8" xfId="0" applyNumberFormat="1" applyFont="1" applyFill="1" applyBorder="1" applyAlignment="1"/>
    <xf numFmtId="10" fontId="14" fillId="0" borderId="9" xfId="0" applyNumberFormat="1" applyFont="1" applyFill="1" applyBorder="1" applyAlignment="1"/>
    <xf numFmtId="0" fontId="14" fillId="0" borderId="0" xfId="0" applyFont="1" applyFill="1"/>
    <xf numFmtId="164" fontId="14" fillId="0" borderId="1" xfId="0" applyNumberFormat="1" applyFont="1" applyFill="1" applyBorder="1"/>
    <xf numFmtId="164" fontId="14" fillId="0" borderId="1" xfId="0" applyNumberFormat="1" applyFont="1" applyFill="1" applyBorder="1" applyAlignment="1">
      <alignment wrapText="1"/>
    </xf>
    <xf numFmtId="164" fontId="14" fillId="0" borderId="1" xfId="3" applyNumberFormat="1" applyFont="1" applyFill="1" applyBorder="1"/>
    <xf numFmtId="164" fontId="14" fillId="0" borderId="3" xfId="0" applyNumberFormat="1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164" fontId="14" fillId="0" borderId="8" xfId="0" applyNumberFormat="1" applyFont="1" applyFill="1" applyBorder="1"/>
    <xf numFmtId="164" fontId="14" fillId="0" borderId="9" xfId="0" applyNumberFormat="1" applyFont="1" applyFill="1" applyBorder="1"/>
    <xf numFmtId="0" fontId="14" fillId="0" borderId="1" xfId="0" applyFont="1" applyBorder="1"/>
    <xf numFmtId="165" fontId="14" fillId="0" borderId="1" xfId="8" applyNumberFormat="1" applyFont="1" applyBorder="1"/>
    <xf numFmtId="165" fontId="1" fillId="0" borderId="1" xfId="8" applyNumberFormat="1" applyFont="1" applyBorder="1"/>
    <xf numFmtId="165" fontId="14" fillId="0" borderId="1" xfId="8" applyNumberFormat="1" applyFont="1" applyFill="1" applyBorder="1" applyAlignment="1" applyProtection="1"/>
    <xf numFmtId="0" fontId="14" fillId="0" borderId="2" xfId="0" applyFont="1" applyBorder="1"/>
    <xf numFmtId="165" fontId="14" fillId="0" borderId="3" xfId="8" applyNumberFormat="1" applyFont="1" applyFill="1" applyBorder="1" applyAlignment="1" applyProtection="1"/>
    <xf numFmtId="0" fontId="14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165" fontId="14" fillId="0" borderId="8" xfId="8" applyNumberFormat="1" applyFont="1" applyBorder="1"/>
    <xf numFmtId="165" fontId="14" fillId="0" borderId="8" xfId="8" applyNumberFormat="1" applyFont="1" applyFill="1" applyBorder="1" applyAlignment="1" applyProtection="1"/>
    <xf numFmtId="165" fontId="14" fillId="0" borderId="9" xfId="8" applyNumberFormat="1" applyFont="1" applyFill="1" applyBorder="1" applyAlignment="1" applyProtection="1"/>
  </cellXfs>
  <cellStyles count="9">
    <cellStyle name="Comma" xfId="8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71BD19F7-7EAD-4B49-B7B2-31E99622545A}"/>
    <cellStyle name="Percent" xfId="3" builtinId="5"/>
  </cellStyles>
  <dxfs count="9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97F2F1-636F-443E-9066-13A5B3D70563}" name="PK_12_Membership_by_Race_1YearChange" displayName="PK_12_Membership_by_Race_1YearChange" ref="A3:E11" totalsRowShown="0" dataDxfId="86" headerRowBorderDxfId="93" tableBorderDxfId="94" totalsRowBorderDxfId="92">
  <autoFilter ref="A3:E11" xr:uid="{FF97F2F1-636F-443E-9066-13A5B3D7056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1A1D891-3B07-4239-8C69-0EC282AAFF41}" name="Racial/Ethnic Group" dataDxfId="91"/>
    <tableColumn id="2" xr3:uid="{BE8439FD-363F-493D-A0B9-CDDAFFDC657A}" name="Pupil Count October 2020" dataDxfId="90"/>
    <tableColumn id="3" xr3:uid="{B97AA273-724D-4932-98AF-0FED9737FDC5}" name="Pupil Count October 2021" dataDxfId="89"/>
    <tableColumn id="4" xr3:uid="{2E1229D5-3636-4CA0-8ADD-A9D77DCA0EBE}" name="Count Change From 2020 to 2021" dataDxfId="88"/>
    <tableColumn id="5" xr3:uid="{C5D558A5-FCC7-4387-AA2E-1E44314DB071}" name="Percent Change From 2020 to 2021" dataDxfId="87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A04183-DF74-4FEA-801F-6CC4D1612210}" name="PK_12_Membership_by_Race_10YearChange" displayName="PK_12_Membership_by_Race_10YearChange" ref="A13:E21" totalsRowShown="0" headerRowDxfId="76" dataDxfId="77" headerRowBorderDxfId="84" tableBorderDxfId="85" totalsRowBorderDxfId="83">
  <autoFilter ref="A13:E21" xr:uid="{D3A04183-DF74-4FEA-801F-6CC4D161221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E573A1C-74E8-4268-B6A0-685C426B08D6}" name="Racial/Ethnic Group" dataDxfId="82"/>
    <tableColumn id="2" xr3:uid="{16EF286E-14E0-4B46-B101-5AB2EB2B9782}" name="Pupil Count October 2011" dataDxfId="81"/>
    <tableColumn id="3" xr3:uid="{1F328670-F45C-4D73-ADA0-E3B5299D9E68}" name="Pupil Count October 2021" dataDxfId="80"/>
    <tableColumn id="4" xr3:uid="{EDE7CA62-D204-4172-B92C-1071E7130A89}" name="Count Change From 2011 to 2021" dataDxfId="79">
      <calculatedColumnFormula>C14-B14</calculatedColumnFormula>
    </tableColumn>
    <tableColumn id="5" xr3:uid="{3B18262C-60AB-4014-B66A-4479C83F180F}" name="Percent Change From 2011 to 2021" dataDxfId="78">
      <calculatedColumnFormula>D14/B14</calculatedColumn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6EB27D-E831-4691-8E29-45402DE21AB2}" name="Historical_Percentages_Race_Ethnicity" displayName="Historical_Percentages_Race_Ethnicity" ref="A1:AC9" totalsRowShown="0" headerRowDxfId="43" headerRowBorderDxfId="74" tableBorderDxfId="75" totalsRowBorderDxfId="73">
  <autoFilter ref="A1:AC9" xr:uid="{EC6EB27D-E831-4691-8E29-45402DE21A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CB8CFBC6-6204-4A7B-B8FD-BD313F89C56B}" name="Racial/Ethnic Group" dataDxfId="72"/>
    <tableColumn id="2" xr3:uid="{8B0B9C34-FCFC-4065-9481-E0430C89E8DC}" name="1993-1994" dataDxfId="71"/>
    <tableColumn id="3" xr3:uid="{EB6E499A-6F9D-4AD6-BACB-845C91F509B5}" name="1994-1995" dataDxfId="70"/>
    <tableColumn id="4" xr3:uid="{A064233F-87F6-4091-8CDA-05ADF174C2C3}" name="1995-1996" dataDxfId="69"/>
    <tableColumn id="5" xr3:uid="{9DC94408-CCC1-4DB4-A850-FBB70C7D6753}" name="1996-1997" dataDxfId="68"/>
    <tableColumn id="6" xr3:uid="{2A7986C3-B6F9-4ECF-B3D4-31D483F14182}" name="1997-1998" dataDxfId="67"/>
    <tableColumn id="7" xr3:uid="{6BFE6835-D2A9-4B07-A4AC-2836867CA17D}" name="1998-1999" dataDxfId="66"/>
    <tableColumn id="8" xr3:uid="{2F710161-3AE8-42D6-93B5-438910C21994}" name="1999-2000" dataDxfId="65"/>
    <tableColumn id="9" xr3:uid="{9555D36E-245D-4AF6-9590-DB0685AE3E19}" name="2000-2001" dataDxfId="64"/>
    <tableColumn id="10" xr3:uid="{1094133A-B9AF-4E8F-B7BC-E9BAD2947831}" name="2001-2002" dataDxfId="63"/>
    <tableColumn id="11" xr3:uid="{849FB60D-9517-4BBB-8462-7ED52C721B3A}" name="2002-2003" dataDxfId="62"/>
    <tableColumn id="12" xr3:uid="{BFBBE609-B175-4038-9104-DA67448D6F27}" name="2003-2004" dataDxfId="61"/>
    <tableColumn id="13" xr3:uid="{9989F8D0-B697-4AEF-9B62-C743B0A32DB7}" name="2004-2005" dataDxfId="60"/>
    <tableColumn id="14" xr3:uid="{42693F3E-C285-47A9-A48E-3948F9757EB7}" name="2005-2006" dataDxfId="59"/>
    <tableColumn id="15" xr3:uid="{0E315F02-057A-4060-9496-2DD996B79D3C}" name="2006-2007" dataDxfId="58"/>
    <tableColumn id="16" xr3:uid="{76C0F791-FB6D-442B-9C32-74273BC7CEA4}" name="2007-2008" dataDxfId="57"/>
    <tableColumn id="17" xr3:uid="{746D81D1-4612-4828-A6AA-F373EB1AED39}" name="2008-2009" dataDxfId="56"/>
    <tableColumn id="18" xr3:uid="{94A09276-2098-4E64-BDA9-BDFD106D3CD2}" name="2009-2010" dataDxfId="55"/>
    <tableColumn id="19" xr3:uid="{62CDE0D4-2872-447C-BE5B-36F49545FEFD}" name="2010-2011" dataDxfId="54"/>
    <tableColumn id="20" xr3:uid="{824014AC-7A47-4BE6-BCBF-C03BDC1F0586}" name="2011-2012" dataDxfId="53"/>
    <tableColumn id="21" xr3:uid="{E80E3D34-BE77-472E-9BEB-400992A8E109}" name="2012-2013" dataDxfId="52"/>
    <tableColumn id="22" xr3:uid="{75B25EC5-037A-4065-9B37-77A3C7D95519}" name="2013-2014" dataDxfId="51"/>
    <tableColumn id="23" xr3:uid="{CEB7A3D3-FDC1-4943-9483-7AEA493C3C3B}" name="2014-2015" dataDxfId="50" dataCellStyle="Percent"/>
    <tableColumn id="24" xr3:uid="{D858EF4F-3858-41B0-B938-7570190360D5}" name="2015-2016" dataDxfId="49"/>
    <tableColumn id="25" xr3:uid="{4F542330-64FF-4B6A-B7F6-0104C2A3BE2A}" name="2016-2017" dataDxfId="48" dataCellStyle="Percent"/>
    <tableColumn id="26" xr3:uid="{54739274-F7A6-4533-AFAD-B9720262E729}" name="2017-2018" dataDxfId="47" dataCellStyle="Percent"/>
    <tableColumn id="27" xr3:uid="{F28BFB21-E77F-48AC-A09C-F48DA0A92D06}" name="2018-2019" dataDxfId="46"/>
    <tableColumn id="28" xr3:uid="{A97188C0-FA23-4A94-B748-05EE9758F2DC}" name="2019-2020" dataDxfId="45"/>
    <tableColumn id="29" xr3:uid="{CDE77E70-E1D1-4D56-BC27-B93541E349E0}" name="2020-2021" dataDxfId="44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B47EB4-3C72-4F9F-B94C-9818FC92D0B7}" name="Historical_Counts_Race_Ethnicity" displayName="Historical_Counts_Race_Ethnicity" ref="A1:AM9" totalsRowShown="0" headerRowDxfId="0" headerRowBorderDxfId="41" tableBorderDxfId="42" totalsRowBorderDxfId="40">
  <autoFilter ref="A1:AM9" xr:uid="{D8B47EB4-3C72-4F9F-B94C-9818FC92D0B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</autoFilter>
  <tableColumns count="39">
    <tableColumn id="1" xr3:uid="{FEBF71CA-704C-4124-8DCC-94EAB3D77D7F}" name="Race/Ethnicity" dataDxfId="39"/>
    <tableColumn id="2" xr3:uid="{E275EA13-24CB-4F4A-BAAC-3A102D789162}" name="1983-1984" dataDxfId="38"/>
    <tableColumn id="3" xr3:uid="{7B8DF63B-01B2-4352-B28F-DF3467C4B9C1}" name="1984-1985" dataDxfId="37"/>
    <tableColumn id="4" xr3:uid="{CCA9D1BF-B0A3-4687-B7E2-C2E241FEFBE9}" name="1985-1986" dataDxfId="36"/>
    <tableColumn id="5" xr3:uid="{6198A6CD-8527-448C-B477-48F6A2A3613D}" name="1986-1987" dataDxfId="35"/>
    <tableColumn id="6" xr3:uid="{8538D83C-6ADF-49D8-A506-299060A94B38}" name="1987-1988" dataDxfId="34"/>
    <tableColumn id="7" xr3:uid="{B5D3EA91-A2C5-4D5D-A509-26848698FB15}" name="1988-1989" dataDxfId="33"/>
    <tableColumn id="8" xr3:uid="{9E5BDE67-F9CD-44FD-A944-8F1EEDFF0307}" name="1989-1990" dataDxfId="32" dataCellStyle="Comma"/>
    <tableColumn id="9" xr3:uid="{B20FB41F-6206-4EAD-824D-4A3E70192DE4}" name="1990-1991" dataDxfId="31" dataCellStyle="Comma"/>
    <tableColumn id="10" xr3:uid="{5A9EFD5C-CBA3-4723-8B9F-B606BF8D5171}" name="1991-1992" dataDxfId="30" dataCellStyle="Comma"/>
    <tableColumn id="11" xr3:uid="{07FD7151-7C4E-4706-A337-D54BA328E8F5}" name="1992-1993" dataDxfId="29" dataCellStyle="Comma"/>
    <tableColumn id="12" xr3:uid="{3EEE2D5D-F2DA-43F0-94BF-ECC50E72B3B5}" name="1993-1994" dataDxfId="28" dataCellStyle="Comma"/>
    <tableColumn id="13" xr3:uid="{9601095A-6295-4751-87E6-E1C56E2F15D1}" name="1994-1995" dataDxfId="27" dataCellStyle="Comma"/>
    <tableColumn id="14" xr3:uid="{65D2B6DF-21E8-4F44-85EF-BE25A6B3BFA4}" name="1995-1996" dataDxfId="26" dataCellStyle="Comma"/>
    <tableColumn id="15" xr3:uid="{0D5BE318-DC63-45B8-A8C2-9F5A0C20B9CA}" name="1996-1997" dataDxfId="25" dataCellStyle="Comma"/>
    <tableColumn id="16" xr3:uid="{B541C6B4-0FEE-4244-8D28-AC00AB2ABE3A}" name="1997-1998" dataDxfId="24" dataCellStyle="Comma"/>
    <tableColumn id="17" xr3:uid="{CDA208EC-0174-4602-B5F6-0AFF0E20D3D2}" name="1998-1999" dataDxfId="23" dataCellStyle="Comma"/>
    <tableColumn id="18" xr3:uid="{69F77368-CC2C-45BC-9C8D-FCBABD26858E}" name="1999-2000" dataDxfId="22" dataCellStyle="Comma"/>
    <tableColumn id="19" xr3:uid="{CBED32B4-329B-4B2B-87A3-EBD3003742F3}" name="2000-2001" dataDxfId="21" dataCellStyle="Comma"/>
    <tableColumn id="20" xr3:uid="{C35C8F0F-AEFE-4425-AE6A-56537DE34F4F}" name="2001-2002" dataDxfId="20" dataCellStyle="Comma"/>
    <tableColumn id="21" xr3:uid="{AEA5FA56-70A9-4E52-9CCC-B9C68FBD00A7}" name="2002-2003" dataDxfId="19" dataCellStyle="Comma"/>
    <tableColumn id="22" xr3:uid="{8377E0AF-5976-4B11-8126-61F15D406459}" name="2003-2004" dataDxfId="18" dataCellStyle="Comma"/>
    <tableColumn id="23" xr3:uid="{E0C910D0-33E3-4202-936D-1CF1519DF9AA}" name="2004-2005" dataDxfId="17" dataCellStyle="Comma"/>
    <tableColumn id="24" xr3:uid="{B48E586D-7B76-458A-8151-B77175050FE0}" name="2005-2006" dataDxfId="16" dataCellStyle="Comma"/>
    <tableColumn id="25" xr3:uid="{2DA64450-5242-4483-A2E6-014EE753A614}" name="2006-2007" dataDxfId="15" dataCellStyle="Comma"/>
    <tableColumn id="26" xr3:uid="{598E7B11-E94A-48F2-9495-0E1619FA7C1F}" name="2007-2008" dataDxfId="14" dataCellStyle="Comma"/>
    <tableColumn id="27" xr3:uid="{8762896F-F96A-4905-B712-D77D481AEAA5}" name="2008-2009" dataDxfId="13" dataCellStyle="Comma"/>
    <tableColumn id="28" xr3:uid="{7BE2098C-0845-4E4A-9B9A-42D00F08FE90}" name="2009-2010" dataDxfId="12" dataCellStyle="Comma"/>
    <tableColumn id="29" xr3:uid="{D0C4FC11-38B1-4E04-86C0-32AF59E835EC}" name="2010-2011" dataDxfId="11" dataCellStyle="Comma"/>
    <tableColumn id="30" xr3:uid="{936BE5F7-C03E-467F-819A-7227E6140619}" name="2011-2012" dataDxfId="10" dataCellStyle="Comma"/>
    <tableColumn id="31" xr3:uid="{3B10C54A-CEE4-427D-82A7-045CB34FD4D6}" name="2012-2013" dataDxfId="9" dataCellStyle="Comma"/>
    <tableColumn id="32" xr3:uid="{5668EDA9-7E81-4713-BF90-9C25B83D9213}" name="2013-2014" dataDxfId="8" dataCellStyle="Comma"/>
    <tableColumn id="33" xr3:uid="{D6EF7B81-87D6-4AAB-BE5A-C88B5678786F}" name="2014-2015" dataDxfId="7" dataCellStyle="Comma"/>
    <tableColumn id="34" xr3:uid="{331D3989-C123-4738-9A38-56B868C15E14}" name="2015-2016" dataDxfId="6" dataCellStyle="Comma"/>
    <tableColumn id="35" xr3:uid="{62E71F2F-8511-4CBB-BF8F-2EC315F17B29}" name="2016-2017" dataDxfId="5" dataCellStyle="Comma"/>
    <tableColumn id="36" xr3:uid="{D2DB0CD7-2A20-4DEB-AC96-6E5A7407C985}" name="2017-2018" dataDxfId="4" dataCellStyle="Comma"/>
    <tableColumn id="37" xr3:uid="{D182B48B-B3A6-4CA1-A6F2-158BB81C5F16}" name="2018-2019" dataDxfId="3" dataCellStyle="Comma"/>
    <tableColumn id="38" xr3:uid="{FDCE9AFC-9B77-44B9-8DA7-75E8B4FFAC02}" name="2019-2020" dataDxfId="2" dataCellStyle="Comma"/>
    <tableColumn id="39" xr3:uid="{AC4EF8FD-D772-4E6D-9B4D-7C217FD9E8AC}" name="2020-2021" dataDxfId="1" dataCellStyle="Comma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workbookViewId="0">
      <selection activeCell="G17" sqref="G17"/>
    </sheetView>
  </sheetViews>
  <sheetFormatPr defaultColWidth="8.77734375" defaultRowHeight="13.8" x14ac:dyDescent="0.3"/>
  <cols>
    <col min="1" max="1" width="38.6640625" style="1" customWidth="1"/>
    <col min="2" max="3" width="24.5546875" style="6" customWidth="1"/>
    <col min="4" max="4" width="30.5546875" style="6" customWidth="1"/>
    <col min="5" max="5" width="32.109375" style="6" customWidth="1"/>
    <col min="6" max="15" width="9.33203125" style="1" customWidth="1"/>
    <col min="16" max="16384" width="8.77734375" style="1"/>
  </cols>
  <sheetData>
    <row r="1" spans="1:5" ht="21" x14ac:dyDescent="0.3">
      <c r="A1" s="14" t="s">
        <v>0</v>
      </c>
      <c r="B1" s="4"/>
      <c r="C1" s="4"/>
      <c r="D1" s="4"/>
      <c r="E1" s="4"/>
    </row>
    <row r="2" spans="1:5" s="2" customFormat="1" ht="21" x14ac:dyDescent="0.4">
      <c r="A2" s="15" t="s">
        <v>49</v>
      </c>
      <c r="B2" s="5"/>
      <c r="C2" s="5"/>
      <c r="D2" s="5"/>
      <c r="E2" s="5"/>
    </row>
    <row r="3" spans="1:5" s="3" customFormat="1" ht="14.4" x14ac:dyDescent="0.3">
      <c r="A3" s="18" t="s">
        <v>1</v>
      </c>
      <c r="B3" s="19" t="s">
        <v>48</v>
      </c>
      <c r="C3" s="19" t="s">
        <v>50</v>
      </c>
      <c r="D3" s="20" t="s">
        <v>51</v>
      </c>
      <c r="E3" s="21" t="s">
        <v>52</v>
      </c>
    </row>
    <row r="4" spans="1:5" ht="14.4" x14ac:dyDescent="0.3">
      <c r="A4" s="16" t="s">
        <v>2</v>
      </c>
      <c r="B4" s="12">
        <v>5847</v>
      </c>
      <c r="C4" s="12">
        <v>5742</v>
      </c>
      <c r="D4" s="12">
        <f>C4-B4</f>
        <v>-105</v>
      </c>
      <c r="E4" s="17">
        <f>D4/B4</f>
        <v>-1.7957927142124165E-2</v>
      </c>
    </row>
    <row r="5" spans="1:5" ht="14.4" x14ac:dyDescent="0.3">
      <c r="A5" s="16" t="s">
        <v>3</v>
      </c>
      <c r="B5" s="12">
        <v>28425</v>
      </c>
      <c r="C5" s="12">
        <v>28214</v>
      </c>
      <c r="D5" s="12">
        <f t="shared" ref="D5:D10" si="0">C5-B5</f>
        <v>-211</v>
      </c>
      <c r="E5" s="17">
        <f t="shared" ref="E5:E10" si="1">D5/B5</f>
        <v>-7.4230430958663147E-3</v>
      </c>
    </row>
    <row r="6" spans="1:5" ht="14.4" x14ac:dyDescent="0.3">
      <c r="A6" s="16" t="s">
        <v>4</v>
      </c>
      <c r="B6" s="12">
        <v>40420</v>
      </c>
      <c r="C6" s="12">
        <v>40229</v>
      </c>
      <c r="D6" s="12">
        <f t="shared" si="0"/>
        <v>-191</v>
      </c>
      <c r="E6" s="17">
        <f t="shared" si="1"/>
        <v>-4.7253834735279561E-3</v>
      </c>
    </row>
    <row r="7" spans="1:5" ht="14.4" x14ac:dyDescent="0.3">
      <c r="A7" s="16" t="s">
        <v>5</v>
      </c>
      <c r="B7" s="12">
        <v>301858</v>
      </c>
      <c r="C7" s="12">
        <v>306215</v>
      </c>
      <c r="D7" s="12">
        <f t="shared" si="0"/>
        <v>4357</v>
      </c>
      <c r="E7" s="17">
        <f t="shared" si="1"/>
        <v>1.4433939136945186E-2</v>
      </c>
    </row>
    <row r="8" spans="1:5" ht="14.4" x14ac:dyDescent="0.3">
      <c r="A8" s="16" t="s">
        <v>6</v>
      </c>
      <c r="B8" s="12">
        <v>463292</v>
      </c>
      <c r="C8" s="12">
        <v>460186</v>
      </c>
      <c r="D8" s="12">
        <f t="shared" si="0"/>
        <v>-3106</v>
      </c>
      <c r="E8" s="17">
        <f t="shared" si="1"/>
        <v>-6.7041951943914418E-3</v>
      </c>
    </row>
    <row r="9" spans="1:5" ht="14.4" x14ac:dyDescent="0.3">
      <c r="A9" s="16" t="s">
        <v>7</v>
      </c>
      <c r="B9" s="12">
        <v>2453</v>
      </c>
      <c r="C9" s="12">
        <v>2578</v>
      </c>
      <c r="D9" s="12">
        <f t="shared" si="0"/>
        <v>125</v>
      </c>
      <c r="E9" s="17">
        <f t="shared" si="1"/>
        <v>5.0958010599266204E-2</v>
      </c>
    </row>
    <row r="10" spans="1:5" ht="14.4" x14ac:dyDescent="0.3">
      <c r="A10" s="16" t="s">
        <v>8</v>
      </c>
      <c r="B10" s="12">
        <v>40904</v>
      </c>
      <c r="C10" s="12">
        <v>43353</v>
      </c>
      <c r="D10" s="12">
        <f t="shared" si="0"/>
        <v>2449</v>
      </c>
      <c r="E10" s="17">
        <f t="shared" si="1"/>
        <v>5.9871895169176612E-2</v>
      </c>
    </row>
    <row r="11" spans="1:5" ht="14.4" x14ac:dyDescent="0.3">
      <c r="A11" s="22" t="s">
        <v>9</v>
      </c>
      <c r="B11" s="23">
        <f>SUM(B4:B10)</f>
        <v>883199</v>
      </c>
      <c r="C11" s="23">
        <f>SUM(C4:C10)</f>
        <v>886517</v>
      </c>
      <c r="D11" s="23">
        <f>SUM(D4:D10)</f>
        <v>3318</v>
      </c>
      <c r="E11" s="24">
        <f t="shared" ref="E11" si="2">D11/B11</f>
        <v>3.75679773188149E-3</v>
      </c>
    </row>
    <row r="12" spans="1:5" ht="14.4" x14ac:dyDescent="0.3">
      <c r="A12" s="8"/>
      <c r="B12" s="7"/>
      <c r="C12" s="9"/>
      <c r="D12" s="7"/>
      <c r="E12" s="10"/>
    </row>
    <row r="13" spans="1:5" ht="14.4" x14ac:dyDescent="0.3">
      <c r="A13" s="18" t="s">
        <v>1</v>
      </c>
      <c r="B13" s="20" t="s">
        <v>53</v>
      </c>
      <c r="C13" s="19" t="s">
        <v>50</v>
      </c>
      <c r="D13" s="20" t="s">
        <v>54</v>
      </c>
      <c r="E13" s="21" t="s">
        <v>55</v>
      </c>
    </row>
    <row r="14" spans="1:5" ht="14.4" x14ac:dyDescent="0.3">
      <c r="A14" s="16" t="s">
        <v>2</v>
      </c>
      <c r="B14" s="13">
        <v>7143</v>
      </c>
      <c r="C14" s="12">
        <v>5742</v>
      </c>
      <c r="D14" s="12">
        <f>C14-B14</f>
        <v>-1401</v>
      </c>
      <c r="E14" s="17">
        <f>D14/B14</f>
        <v>-0.19613607727845442</v>
      </c>
    </row>
    <row r="15" spans="1:5" ht="14.4" x14ac:dyDescent="0.3">
      <c r="A15" s="16" t="s">
        <v>3</v>
      </c>
      <c r="B15" s="13">
        <v>26522</v>
      </c>
      <c r="C15" s="12">
        <v>28214</v>
      </c>
      <c r="D15" s="12">
        <f t="shared" ref="D15:D20" si="3">C15-B15</f>
        <v>1692</v>
      </c>
      <c r="E15" s="17">
        <f t="shared" ref="E15:E20" si="4">D15/B15</f>
        <v>6.3796093808913351E-2</v>
      </c>
    </row>
    <row r="16" spans="1:5" ht="14.4" x14ac:dyDescent="0.3">
      <c r="A16" s="16" t="s">
        <v>4</v>
      </c>
      <c r="B16" s="12">
        <v>40932</v>
      </c>
      <c r="C16" s="12">
        <v>40229</v>
      </c>
      <c r="D16" s="12">
        <f t="shared" si="3"/>
        <v>-703</v>
      </c>
      <c r="E16" s="17">
        <f t="shared" si="4"/>
        <v>-1.7174826541581159E-2</v>
      </c>
    </row>
    <row r="17" spans="1:5" ht="14.4" x14ac:dyDescent="0.3">
      <c r="A17" s="16" t="s">
        <v>5</v>
      </c>
      <c r="B17" s="13">
        <v>272490</v>
      </c>
      <c r="C17" s="12">
        <v>306215</v>
      </c>
      <c r="D17" s="12">
        <f t="shared" si="3"/>
        <v>33725</v>
      </c>
      <c r="E17" s="17">
        <f t="shared" si="4"/>
        <v>0.12376600976182613</v>
      </c>
    </row>
    <row r="18" spans="1:5" ht="14.4" x14ac:dyDescent="0.3">
      <c r="A18" s="16" t="s">
        <v>6</v>
      </c>
      <c r="B18" s="13">
        <v>479288</v>
      </c>
      <c r="C18" s="12">
        <v>460186</v>
      </c>
      <c r="D18" s="12">
        <f t="shared" si="3"/>
        <v>-19102</v>
      </c>
      <c r="E18" s="17">
        <f t="shared" si="4"/>
        <v>-3.9854951511408589E-2</v>
      </c>
    </row>
    <row r="19" spans="1:5" ht="14.4" x14ac:dyDescent="0.3">
      <c r="A19" s="16" t="s">
        <v>7</v>
      </c>
      <c r="B19" s="12">
        <v>1817</v>
      </c>
      <c r="C19" s="12">
        <v>2578</v>
      </c>
      <c r="D19" s="12">
        <f t="shared" si="3"/>
        <v>761</v>
      </c>
      <c r="E19" s="17">
        <f t="shared" si="4"/>
        <v>0.41882223445239408</v>
      </c>
    </row>
    <row r="20" spans="1:5" ht="14.4" x14ac:dyDescent="0.3">
      <c r="A20" s="16" t="s">
        <v>8</v>
      </c>
      <c r="B20" s="12">
        <v>26073</v>
      </c>
      <c r="C20" s="12">
        <v>43353</v>
      </c>
      <c r="D20" s="12">
        <f t="shared" si="3"/>
        <v>17280</v>
      </c>
      <c r="E20" s="17">
        <f t="shared" si="4"/>
        <v>0.66275457369692781</v>
      </c>
    </row>
    <row r="21" spans="1:5" ht="14.4" x14ac:dyDescent="0.3">
      <c r="A21" s="22" t="s">
        <v>9</v>
      </c>
      <c r="B21" s="23">
        <f>SUM(B14:B20)</f>
        <v>854265</v>
      </c>
      <c r="C21" s="23">
        <f>SUM(C14:C20)</f>
        <v>886517</v>
      </c>
      <c r="D21" s="23">
        <f t="shared" ref="D21" si="5">C21-B21</f>
        <v>32252</v>
      </c>
      <c r="E21" s="24">
        <f t="shared" ref="E21" si="6">D21/B21</f>
        <v>3.7754092699572146E-2</v>
      </c>
    </row>
  </sheetData>
  <printOptions gridLines="1"/>
  <pageMargins left="0.25" right="0.25" top="0.75" bottom="0.75" header="0.3" footer="0.3"/>
  <pageSetup scale="81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"/>
  <sheetViews>
    <sheetView workbookViewId="0">
      <selection activeCell="D25" sqref="D25"/>
    </sheetView>
  </sheetViews>
  <sheetFormatPr defaultColWidth="8.77734375" defaultRowHeight="14.4" x14ac:dyDescent="0.3"/>
  <cols>
    <col min="1" max="1" width="36.88671875" style="25" bestFit="1" customWidth="1"/>
    <col min="2" max="29" width="11.44140625" style="25" customWidth="1"/>
    <col min="30" max="16384" width="8.77734375" style="25"/>
  </cols>
  <sheetData>
    <row r="1" spans="1:29" x14ac:dyDescent="0.3">
      <c r="A1" s="18" t="s">
        <v>1</v>
      </c>
      <c r="B1" s="20" t="s">
        <v>34</v>
      </c>
      <c r="C1" s="20" t="s">
        <v>33</v>
      </c>
      <c r="D1" s="20" t="s">
        <v>32</v>
      </c>
      <c r="E1" s="20" t="s">
        <v>31</v>
      </c>
      <c r="F1" s="20" t="s">
        <v>30</v>
      </c>
      <c r="G1" s="20" t="s">
        <v>29</v>
      </c>
      <c r="H1" s="20" t="s">
        <v>28</v>
      </c>
      <c r="I1" s="20" t="s">
        <v>27</v>
      </c>
      <c r="J1" s="20" t="s">
        <v>26</v>
      </c>
      <c r="K1" s="20" t="s">
        <v>25</v>
      </c>
      <c r="L1" s="20" t="s">
        <v>24</v>
      </c>
      <c r="M1" s="20" t="s">
        <v>23</v>
      </c>
      <c r="N1" s="20" t="s">
        <v>22</v>
      </c>
      <c r="O1" s="20" t="s">
        <v>21</v>
      </c>
      <c r="P1" s="20" t="s">
        <v>20</v>
      </c>
      <c r="Q1" s="20" t="s">
        <v>19</v>
      </c>
      <c r="R1" s="20" t="s">
        <v>18</v>
      </c>
      <c r="S1" s="20" t="s">
        <v>17</v>
      </c>
      <c r="T1" s="20" t="s">
        <v>16</v>
      </c>
      <c r="U1" s="20" t="s">
        <v>15</v>
      </c>
      <c r="V1" s="20" t="s">
        <v>10</v>
      </c>
      <c r="W1" s="20" t="s">
        <v>11</v>
      </c>
      <c r="X1" s="20" t="s">
        <v>12</v>
      </c>
      <c r="Y1" s="20" t="s">
        <v>13</v>
      </c>
      <c r="Z1" s="20" t="s">
        <v>14</v>
      </c>
      <c r="AA1" s="20" t="s">
        <v>45</v>
      </c>
      <c r="AB1" s="30" t="s">
        <v>46</v>
      </c>
      <c r="AC1" s="31" t="s">
        <v>47</v>
      </c>
    </row>
    <row r="2" spans="1:29" x14ac:dyDescent="0.3">
      <c r="A2" s="16" t="s">
        <v>2</v>
      </c>
      <c r="B2" s="26">
        <v>0.01</v>
      </c>
      <c r="C2" s="26">
        <v>0.01</v>
      </c>
      <c r="D2" s="26">
        <v>1.1000000000000001E-2</v>
      </c>
      <c r="E2" s="26">
        <v>1.1000000000000001E-2</v>
      </c>
      <c r="F2" s="26">
        <v>1.1000000000000001E-2</v>
      </c>
      <c r="G2" s="26">
        <v>1.2E-2</v>
      </c>
      <c r="H2" s="26">
        <v>1.2E-2</v>
      </c>
      <c r="I2" s="26">
        <v>1.2E-2</v>
      </c>
      <c r="J2" s="26">
        <v>1.2E-2</v>
      </c>
      <c r="K2" s="26">
        <v>1.1903780214986261E-2</v>
      </c>
      <c r="L2" s="26">
        <v>1.187327431012E-2</v>
      </c>
      <c r="M2" s="26">
        <v>1.18018879368479E-2</v>
      </c>
      <c r="N2" s="26">
        <v>1.1768804725966687E-2</v>
      </c>
      <c r="O2" s="26">
        <v>1.1538165811275782E-2</v>
      </c>
      <c r="P2" s="26">
        <v>1.2E-2</v>
      </c>
      <c r="Q2" s="26">
        <v>1.1600074776129798E-2</v>
      </c>
      <c r="R2" s="26">
        <v>1.1538165811275782E-2</v>
      </c>
      <c r="S2" s="26">
        <v>8.8365452570566671E-3</v>
      </c>
      <c r="T2" s="26">
        <v>8.361573984653474E-3</v>
      </c>
      <c r="U2" s="26">
        <v>7.7770997069112604E-3</v>
      </c>
      <c r="V2" s="27">
        <v>7.0000000000000001E-3</v>
      </c>
      <c r="W2" s="28">
        <v>7.0000000000000001E-3</v>
      </c>
      <c r="X2" s="27">
        <v>7.1448273407539887E-3</v>
      </c>
      <c r="Y2" s="28">
        <v>7.1943240970631555E-3</v>
      </c>
      <c r="Z2" s="28">
        <v>7.0912246781210178E-3</v>
      </c>
      <c r="AA2" s="26">
        <v>7.0000000000000001E-3</v>
      </c>
      <c r="AB2" s="26">
        <v>7.0000000000000001E-3</v>
      </c>
      <c r="AC2" s="29">
        <v>7.0000000000000001E-3</v>
      </c>
    </row>
    <row r="3" spans="1:29" x14ac:dyDescent="0.3">
      <c r="A3" s="16" t="s">
        <v>3</v>
      </c>
      <c r="B3" s="26">
        <v>2.4E-2</v>
      </c>
      <c r="C3" s="26">
        <v>2.5000000000000001E-2</v>
      </c>
      <c r="D3" s="26">
        <v>2.6000000000000002E-2</v>
      </c>
      <c r="E3" s="26">
        <v>2.6000000000000002E-2</v>
      </c>
      <c r="F3" s="26">
        <v>2.7000000000000003E-2</v>
      </c>
      <c r="G3" s="26">
        <v>2.7000000000000003E-2</v>
      </c>
      <c r="H3" s="26">
        <v>2.7999999999999997E-2</v>
      </c>
      <c r="I3" s="26">
        <v>2.8999999999999998E-2</v>
      </c>
      <c r="J3" s="26">
        <v>0.03</v>
      </c>
      <c r="K3" s="26">
        <v>3.0338014156853253E-2</v>
      </c>
      <c r="L3" s="26">
        <v>3.1092774143820247E-2</v>
      </c>
      <c r="M3" s="26">
        <v>3.1839531889749917E-2</v>
      </c>
      <c r="N3" s="26">
        <v>3.2613986279121002E-2</v>
      </c>
      <c r="O3" s="26">
        <v>3.3000000000000002E-2</v>
      </c>
      <c r="P3" s="26">
        <v>3.4000000000000002E-2</v>
      </c>
      <c r="Q3" s="26">
        <v>3.5742256943977771E-2</v>
      </c>
      <c r="R3" s="26">
        <v>3.7026891951636776E-2</v>
      </c>
      <c r="S3" s="26">
        <v>2.9043679949153106E-2</v>
      </c>
      <c r="T3" s="26">
        <v>3.1046572199493132E-2</v>
      </c>
      <c r="U3" s="26">
        <v>3.1573913134104001E-2</v>
      </c>
      <c r="V3" s="27">
        <v>3.1E-2</v>
      </c>
      <c r="W3" s="28">
        <v>3.1E-2</v>
      </c>
      <c r="X3" s="27">
        <v>3.0844878057461139E-2</v>
      </c>
      <c r="Y3" s="28">
        <v>3.1280006276111327E-2</v>
      </c>
      <c r="Z3" s="28">
        <v>3.1801204025135123E-2</v>
      </c>
      <c r="AA3" s="26">
        <v>3.2000000000000001E-2</v>
      </c>
      <c r="AB3" s="26">
        <v>3.2000000000000001E-2</v>
      </c>
      <c r="AC3" s="29">
        <v>3.2000000000000001E-2</v>
      </c>
    </row>
    <row r="4" spans="1:29" x14ac:dyDescent="0.3">
      <c r="A4" s="16" t="s">
        <v>4</v>
      </c>
      <c r="B4" s="26">
        <v>5.4000000000000006E-2</v>
      </c>
      <c r="C4" s="26">
        <v>5.4000000000000006E-2</v>
      </c>
      <c r="D4" s="26">
        <v>5.4000000000000006E-2</v>
      </c>
      <c r="E4" s="26">
        <v>5.5E-2</v>
      </c>
      <c r="F4" s="26">
        <v>5.5999999999999994E-2</v>
      </c>
      <c r="G4" s="26">
        <v>5.5999999999999994E-2</v>
      </c>
      <c r="H4" s="26">
        <v>5.7000000000000002E-2</v>
      </c>
      <c r="I4" s="26">
        <v>5.7000000000000002E-2</v>
      </c>
      <c r="J4" s="26">
        <v>5.7000000000000002E-2</v>
      </c>
      <c r="K4" s="26">
        <v>5.723656734879539E-2</v>
      </c>
      <c r="L4" s="26">
        <v>5.8185115380351288E-2</v>
      </c>
      <c r="M4" s="26">
        <v>5.8862046521456143E-2</v>
      </c>
      <c r="N4" s="26">
        <v>5.9603590587005643E-2</v>
      </c>
      <c r="O4" s="26">
        <v>0.06</v>
      </c>
      <c r="P4" s="26">
        <v>0.06</v>
      </c>
      <c r="Q4" s="26">
        <v>5.9572871904335425E-2</v>
      </c>
      <c r="R4" s="26">
        <v>5.9364367683524592E-2</v>
      </c>
      <c r="S4" s="26">
        <v>4.8068576903556912E-2</v>
      </c>
      <c r="T4" s="26">
        <v>4.7914874190093236E-2</v>
      </c>
      <c r="U4" s="26">
        <v>4.68941973989098E-2</v>
      </c>
      <c r="V4" s="27">
        <v>4.7E-2</v>
      </c>
      <c r="W4" s="28">
        <v>4.7E-2</v>
      </c>
      <c r="X4" s="27">
        <v>4.62233848508306E-2</v>
      </c>
      <c r="Y4" s="28">
        <v>4.583108199938344E-2</v>
      </c>
      <c r="Z4" s="28">
        <v>4.5778222085512153E-2</v>
      </c>
      <c r="AA4" s="26">
        <v>4.4999999999999998E-2</v>
      </c>
      <c r="AB4" s="26">
        <v>4.4999999999999998E-2</v>
      </c>
      <c r="AC4" s="29">
        <v>4.4999999999999998E-2</v>
      </c>
    </row>
    <row r="5" spans="1:29" x14ac:dyDescent="0.3">
      <c r="A5" s="16" t="s">
        <v>5</v>
      </c>
      <c r="B5" s="26">
        <v>0.17100000000000001</v>
      </c>
      <c r="C5" s="26">
        <v>0.17600000000000002</v>
      </c>
      <c r="D5" s="26">
        <v>0.184</v>
      </c>
      <c r="E5" s="26">
        <v>0.188</v>
      </c>
      <c r="F5" s="26">
        <v>0.193</v>
      </c>
      <c r="G5" s="26">
        <v>0.19899999999999998</v>
      </c>
      <c r="H5" s="26">
        <v>0.20800000000000002</v>
      </c>
      <c r="I5" s="26">
        <v>0.22</v>
      </c>
      <c r="J5" s="26">
        <v>0.23300000000000001</v>
      </c>
      <c r="K5" s="26">
        <v>0.24316430408771822</v>
      </c>
      <c r="L5" s="26">
        <v>0.25337746875940387</v>
      </c>
      <c r="M5" s="26">
        <v>0.2621980885845952</v>
      </c>
      <c r="N5" s="26">
        <v>0.27082212555782698</v>
      </c>
      <c r="O5" s="26">
        <v>0.27600000000000002</v>
      </c>
      <c r="P5" s="26">
        <v>0.27900000000000003</v>
      </c>
      <c r="Q5" s="26">
        <v>0.28374120128096886</v>
      </c>
      <c r="R5" s="26">
        <v>0.28568734021490494</v>
      </c>
      <c r="S5" s="26">
        <v>0.3155377106565036</v>
      </c>
      <c r="T5" s="26">
        <v>0.31897596179171567</v>
      </c>
      <c r="U5" s="26">
        <v>0.32263962823703202</v>
      </c>
      <c r="V5" s="27">
        <v>0.32800000000000001</v>
      </c>
      <c r="W5" s="28">
        <v>0.33100000000000002</v>
      </c>
      <c r="X5" s="27">
        <v>0.3337815533548657</v>
      </c>
      <c r="Y5" s="28">
        <v>0.33543273677127222</v>
      </c>
      <c r="Z5" s="28">
        <v>0.33663707870105902</v>
      </c>
      <c r="AA5" s="26">
        <v>0.33600000000000002</v>
      </c>
      <c r="AB5" s="26">
        <v>0.34300000000000003</v>
      </c>
      <c r="AC5" s="29">
        <v>0.34200000000000003</v>
      </c>
    </row>
    <row r="6" spans="1:29" x14ac:dyDescent="0.3">
      <c r="A6" s="16" t="s">
        <v>6</v>
      </c>
      <c r="B6" s="26">
        <v>0.74099999999999999</v>
      </c>
      <c r="C6" s="26">
        <v>0.73499999999999999</v>
      </c>
      <c r="D6" s="26">
        <v>0.72499999999999998</v>
      </c>
      <c r="E6" s="26">
        <v>0.72</v>
      </c>
      <c r="F6" s="26">
        <v>0.71299999999999997</v>
      </c>
      <c r="G6" s="26">
        <v>0.70599999999999996</v>
      </c>
      <c r="H6" s="26">
        <v>0.69499999999999995</v>
      </c>
      <c r="I6" s="26">
        <v>0.68200000000000005</v>
      </c>
      <c r="J6" s="26">
        <v>0.66799999999999993</v>
      </c>
      <c r="K6" s="26">
        <v>0.65735733419164688</v>
      </c>
      <c r="L6" s="26">
        <v>0.64547136740630462</v>
      </c>
      <c r="M6" s="26">
        <v>0.63529844506735089</v>
      </c>
      <c r="N6" s="26">
        <v>0.62519149285007969</v>
      </c>
      <c r="O6" s="26">
        <v>0.61899999999999999</v>
      </c>
      <c r="P6" s="26">
        <v>0.61499999999999999</v>
      </c>
      <c r="Q6" s="26">
        <v>0.60934359509458813</v>
      </c>
      <c r="R6" s="26">
        <v>0.60638323433865793</v>
      </c>
      <c r="S6" s="26">
        <v>0.56838361895185197</v>
      </c>
      <c r="T6" s="26">
        <v>0.56105306901254293</v>
      </c>
      <c r="U6" s="26">
        <v>0.55626180431955496</v>
      </c>
      <c r="V6" s="27">
        <v>0.55000000000000004</v>
      </c>
      <c r="W6" s="28">
        <v>0.54500000000000004</v>
      </c>
      <c r="X6" s="27">
        <v>0.54144311276014556</v>
      </c>
      <c r="Y6" s="28">
        <v>0.53759865814971841</v>
      </c>
      <c r="Z6" s="28">
        <v>0.53442786834820055</v>
      </c>
      <c r="AA6" s="26">
        <v>0.53400000000000003</v>
      </c>
      <c r="AB6" s="26">
        <v>0.53400000000000003</v>
      </c>
      <c r="AC6" s="29">
        <v>0.52500000000000002</v>
      </c>
    </row>
    <row r="7" spans="1:29" x14ac:dyDescent="0.3">
      <c r="A7" s="16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26"/>
      <c r="L7" s="26"/>
      <c r="M7" s="26"/>
      <c r="N7" s="26"/>
      <c r="O7" s="26"/>
      <c r="P7" s="26"/>
      <c r="Q7" s="26"/>
      <c r="R7" s="26"/>
      <c r="S7" s="26">
        <v>2.1866062069259922E-3</v>
      </c>
      <c r="T7" s="26">
        <v>2.1269746507231362E-3</v>
      </c>
      <c r="U7" s="26">
        <v>2.1538721642130601E-3</v>
      </c>
      <c r="V7" s="27">
        <v>2E-3</v>
      </c>
      <c r="W7" s="28">
        <v>2E-3</v>
      </c>
      <c r="X7" s="27">
        <v>2.3100570340513753E-3</v>
      </c>
      <c r="Y7" s="28">
        <v>2.4563020223884804E-3</v>
      </c>
      <c r="Z7" s="28">
        <v>2.5157094520367358E-3</v>
      </c>
      <c r="AA7" s="26">
        <v>3.0000000000000001E-3</v>
      </c>
      <c r="AB7" s="26">
        <v>3.0000000000000001E-3</v>
      </c>
      <c r="AC7" s="29">
        <v>3.0000000000000001E-3</v>
      </c>
    </row>
    <row r="8" spans="1:29" x14ac:dyDescent="0.3">
      <c r="A8" s="16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26"/>
      <c r="L8" s="26"/>
      <c r="M8" s="26"/>
      <c r="N8" s="26"/>
      <c r="O8" s="26"/>
      <c r="P8" s="26"/>
      <c r="Q8" s="26"/>
      <c r="R8" s="26"/>
      <c r="S8" s="26">
        <v>2.7943262074951739E-2</v>
      </c>
      <c r="T8" s="26">
        <v>3.0520974170778387E-2</v>
      </c>
      <c r="U8" s="26">
        <v>3.2699485039273397E-2</v>
      </c>
      <c r="V8" s="27">
        <v>3.5000000000000003E-2</v>
      </c>
      <c r="W8" s="28">
        <v>3.6999999999999998E-2</v>
      </c>
      <c r="X8" s="27">
        <v>3.8252186601891641E-2</v>
      </c>
      <c r="Y8" s="28">
        <v>4.0206890684062989E-2</v>
      </c>
      <c r="Z8" s="28">
        <v>4.1748692709935406E-2</v>
      </c>
      <c r="AA8" s="26">
        <v>4.3999999999999997E-2</v>
      </c>
      <c r="AB8" s="26">
        <v>4.4999999999999998E-2</v>
      </c>
      <c r="AC8" s="29">
        <v>4.5999999999999999E-2</v>
      </c>
    </row>
    <row r="9" spans="1:29" x14ac:dyDescent="0.3">
      <c r="A9" s="22" t="s">
        <v>9</v>
      </c>
      <c r="B9" s="32">
        <f>SUM(B2:B6)</f>
        <v>1</v>
      </c>
      <c r="C9" s="32">
        <f>SUM(C2:C6)</f>
        <v>1</v>
      </c>
      <c r="D9" s="32">
        <f>SUM(D2:D6)</f>
        <v>1</v>
      </c>
      <c r="E9" s="32">
        <f>SUM(E2:E6)</f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32">
        <v>1</v>
      </c>
      <c r="L9" s="32">
        <v>1</v>
      </c>
      <c r="M9" s="32">
        <v>1</v>
      </c>
      <c r="N9" s="32">
        <f>SUM(N2:N8)</f>
        <v>1</v>
      </c>
      <c r="O9" s="32">
        <f t="shared" ref="O9:T9" si="0">SUM(N2:N8)</f>
        <v>1</v>
      </c>
      <c r="P9" s="32">
        <f t="shared" si="0"/>
        <v>0.99953816581127586</v>
      </c>
      <c r="Q9" s="32">
        <f t="shared" si="0"/>
        <v>1</v>
      </c>
      <c r="R9" s="32">
        <f t="shared" si="0"/>
        <v>1</v>
      </c>
      <c r="S9" s="32">
        <f t="shared" si="0"/>
        <v>1</v>
      </c>
      <c r="T9" s="32">
        <f t="shared" si="0"/>
        <v>1</v>
      </c>
      <c r="U9" s="32">
        <f t="shared" ref="U9:W9" si="1">SUM(T2:T8)</f>
        <v>0.99999999999999989</v>
      </c>
      <c r="V9" s="32">
        <f t="shared" si="1"/>
        <v>0.99999999999999856</v>
      </c>
      <c r="W9" s="32">
        <f t="shared" si="1"/>
        <v>1</v>
      </c>
      <c r="X9" s="32">
        <f>SUM(X2:X8)</f>
        <v>1</v>
      </c>
      <c r="Y9" s="32">
        <v>1</v>
      </c>
      <c r="Z9" s="32">
        <v>1</v>
      </c>
      <c r="AA9" s="32">
        <v>1</v>
      </c>
      <c r="AB9" s="32">
        <v>1</v>
      </c>
      <c r="AC9" s="33">
        <v>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9"/>
  <sheetViews>
    <sheetView workbookViewId="0">
      <selection activeCell="A36" sqref="A36"/>
    </sheetView>
  </sheetViews>
  <sheetFormatPr defaultColWidth="8.77734375" defaultRowHeight="14.4" x14ac:dyDescent="0.3"/>
  <cols>
    <col min="1" max="1" width="39.6640625" style="8" bestFit="1" customWidth="1"/>
    <col min="2" max="7" width="11.44140625" style="8" customWidth="1"/>
    <col min="8" max="8" width="12.6640625" style="8" bestFit="1" customWidth="1"/>
    <col min="9" max="12" width="11.44140625" style="8" customWidth="1"/>
    <col min="13" max="17" width="12.6640625" style="8" customWidth="1"/>
    <col min="18" max="24" width="11.44140625" style="8" customWidth="1"/>
    <col min="25" max="28" width="12.6640625" style="8" customWidth="1"/>
    <col min="29" max="36" width="12.6640625" style="8" bestFit="1" customWidth="1"/>
    <col min="37" max="37" width="12.109375" style="8" customWidth="1"/>
    <col min="38" max="39" width="11.44140625" style="8" customWidth="1"/>
    <col min="40" max="16384" width="8.77734375" style="8"/>
  </cols>
  <sheetData>
    <row r="1" spans="1:39" x14ac:dyDescent="0.3">
      <c r="A1" s="40" t="s">
        <v>56</v>
      </c>
      <c r="B1" s="41" t="s">
        <v>44</v>
      </c>
      <c r="C1" s="41" t="s">
        <v>43</v>
      </c>
      <c r="D1" s="41" t="s">
        <v>42</v>
      </c>
      <c r="E1" s="41" t="s">
        <v>41</v>
      </c>
      <c r="F1" s="41" t="s">
        <v>40</v>
      </c>
      <c r="G1" s="41" t="s">
        <v>39</v>
      </c>
      <c r="H1" s="41" t="s">
        <v>38</v>
      </c>
      <c r="I1" s="41" t="s">
        <v>37</v>
      </c>
      <c r="J1" s="41" t="s">
        <v>36</v>
      </c>
      <c r="K1" s="41" t="s">
        <v>35</v>
      </c>
      <c r="L1" s="41" t="s">
        <v>34</v>
      </c>
      <c r="M1" s="41" t="s">
        <v>33</v>
      </c>
      <c r="N1" s="41" t="s">
        <v>32</v>
      </c>
      <c r="O1" s="41" t="s">
        <v>31</v>
      </c>
      <c r="P1" s="41" t="s">
        <v>30</v>
      </c>
      <c r="Q1" s="41" t="s">
        <v>29</v>
      </c>
      <c r="R1" s="41" t="s">
        <v>28</v>
      </c>
      <c r="S1" s="41" t="s">
        <v>27</v>
      </c>
      <c r="T1" s="41" t="s">
        <v>26</v>
      </c>
      <c r="U1" s="41" t="s">
        <v>25</v>
      </c>
      <c r="V1" s="41" t="s">
        <v>24</v>
      </c>
      <c r="W1" s="41" t="s">
        <v>23</v>
      </c>
      <c r="X1" s="41" t="s">
        <v>22</v>
      </c>
      <c r="Y1" s="41" t="s">
        <v>21</v>
      </c>
      <c r="Z1" s="41" t="s">
        <v>20</v>
      </c>
      <c r="AA1" s="41" t="s">
        <v>19</v>
      </c>
      <c r="AB1" s="41" t="s">
        <v>18</v>
      </c>
      <c r="AC1" s="41" t="s">
        <v>17</v>
      </c>
      <c r="AD1" s="41" t="s">
        <v>16</v>
      </c>
      <c r="AE1" s="41" t="s">
        <v>15</v>
      </c>
      <c r="AF1" s="41" t="s">
        <v>10</v>
      </c>
      <c r="AG1" s="41" t="s">
        <v>11</v>
      </c>
      <c r="AH1" s="41" t="s">
        <v>12</v>
      </c>
      <c r="AI1" s="41" t="s">
        <v>13</v>
      </c>
      <c r="AJ1" s="41" t="s">
        <v>14</v>
      </c>
      <c r="AK1" s="41" t="s">
        <v>45</v>
      </c>
      <c r="AL1" s="41" t="s">
        <v>46</v>
      </c>
      <c r="AM1" s="42" t="s">
        <v>47</v>
      </c>
    </row>
    <row r="2" spans="1:39" x14ac:dyDescent="0.3">
      <c r="A2" s="38" t="s">
        <v>2</v>
      </c>
      <c r="B2" s="34">
        <v>3748</v>
      </c>
      <c r="C2" s="34">
        <v>3816</v>
      </c>
      <c r="D2" s="34">
        <v>4135</v>
      </c>
      <c r="E2" s="34">
        <v>4198</v>
      </c>
      <c r="F2" s="34">
        <v>4274</v>
      </c>
      <c r="G2" s="34">
        <v>4515</v>
      </c>
      <c r="H2" s="35">
        <v>5045</v>
      </c>
      <c r="I2" s="35">
        <v>5321</v>
      </c>
      <c r="J2" s="35">
        <v>5674</v>
      </c>
      <c r="K2" s="35">
        <v>5881</v>
      </c>
      <c r="L2" s="35">
        <v>6237</v>
      </c>
      <c r="M2" s="35">
        <v>6467</v>
      </c>
      <c r="N2" s="35">
        <v>7033</v>
      </c>
      <c r="O2" s="35">
        <v>7305</v>
      </c>
      <c r="P2" s="35">
        <v>7672</v>
      </c>
      <c r="Q2" s="35">
        <v>8054</v>
      </c>
      <c r="R2" s="35">
        <v>8258</v>
      </c>
      <c r="S2" s="35">
        <v>8701</v>
      </c>
      <c r="T2" s="35">
        <v>8710</v>
      </c>
      <c r="U2" s="35">
        <v>8950</v>
      </c>
      <c r="V2" s="35">
        <v>8996</v>
      </c>
      <c r="W2" s="35">
        <v>9048</v>
      </c>
      <c r="X2" s="35">
        <v>9188</v>
      </c>
      <c r="Y2" s="35">
        <v>9283</v>
      </c>
      <c r="Z2" s="35">
        <v>9411</v>
      </c>
      <c r="AA2" s="35">
        <v>9494</v>
      </c>
      <c r="AB2" s="35">
        <v>9604</v>
      </c>
      <c r="AC2" s="35">
        <v>7452</v>
      </c>
      <c r="AD2" s="35">
        <v>7143</v>
      </c>
      <c r="AE2" s="35">
        <v>6716</v>
      </c>
      <c r="AF2" s="35">
        <v>6574</v>
      </c>
      <c r="AG2" s="35">
        <v>6537</v>
      </c>
      <c r="AH2" s="35">
        <v>6424</v>
      </c>
      <c r="AI2" s="35">
        <v>6511</v>
      </c>
      <c r="AJ2" s="35">
        <v>6455</v>
      </c>
      <c r="AK2" s="36">
        <v>6503</v>
      </c>
      <c r="AL2" s="37">
        <v>6210</v>
      </c>
      <c r="AM2" s="39">
        <v>5847</v>
      </c>
    </row>
    <row r="3" spans="1:39" x14ac:dyDescent="0.3">
      <c r="A3" s="38" t="s">
        <v>3</v>
      </c>
      <c r="B3" s="34">
        <v>10347</v>
      </c>
      <c r="C3" s="34">
        <v>10505</v>
      </c>
      <c r="D3" s="34">
        <v>10916</v>
      </c>
      <c r="E3" s="34">
        <v>11598</v>
      </c>
      <c r="F3" s="34">
        <v>11902</v>
      </c>
      <c r="G3" s="34">
        <v>12318</v>
      </c>
      <c r="H3" s="35">
        <v>12520</v>
      </c>
      <c r="I3" s="35">
        <v>12985</v>
      </c>
      <c r="J3" s="35">
        <v>13720</v>
      </c>
      <c r="K3" s="35">
        <v>14511</v>
      </c>
      <c r="L3" s="35">
        <v>15243</v>
      </c>
      <c r="M3" s="35">
        <v>15956</v>
      </c>
      <c r="N3" s="35">
        <v>16713</v>
      </c>
      <c r="O3" s="35">
        <v>17388</v>
      </c>
      <c r="P3" s="35">
        <v>18224</v>
      </c>
      <c r="Q3" s="35">
        <v>18876</v>
      </c>
      <c r="R3" s="35">
        <v>19792</v>
      </c>
      <c r="S3" s="35">
        <v>20932</v>
      </c>
      <c r="T3" s="35">
        <v>22131</v>
      </c>
      <c r="U3" s="35">
        <v>22810</v>
      </c>
      <c r="V3" s="35">
        <v>23558</v>
      </c>
      <c r="W3" s="35">
        <v>24410</v>
      </c>
      <c r="X3" s="35">
        <v>25462</v>
      </c>
      <c r="Y3" s="35">
        <v>26482</v>
      </c>
      <c r="Z3" s="35">
        <v>27664</v>
      </c>
      <c r="AA3" s="35">
        <v>29253</v>
      </c>
      <c r="AB3" s="35">
        <v>30820</v>
      </c>
      <c r="AC3" s="35">
        <v>24493</v>
      </c>
      <c r="AD3" s="35">
        <v>26522</v>
      </c>
      <c r="AE3" s="35">
        <v>27266</v>
      </c>
      <c r="AF3" s="35">
        <v>26895</v>
      </c>
      <c r="AG3" s="35">
        <v>27297</v>
      </c>
      <c r="AH3" s="35">
        <v>27733</v>
      </c>
      <c r="AI3" s="35">
        <v>28309</v>
      </c>
      <c r="AJ3" s="35">
        <v>28948</v>
      </c>
      <c r="AK3" s="36">
        <v>29054</v>
      </c>
      <c r="AL3" s="37">
        <v>29209</v>
      </c>
      <c r="AM3" s="39">
        <v>28425</v>
      </c>
    </row>
    <row r="4" spans="1:39" x14ac:dyDescent="0.3">
      <c r="A4" s="38" t="s">
        <v>4</v>
      </c>
      <c r="B4" s="34">
        <v>24829</v>
      </c>
      <c r="C4" s="34">
        <v>25384</v>
      </c>
      <c r="D4" s="34">
        <v>26324</v>
      </c>
      <c r="E4" s="34">
        <v>27235</v>
      </c>
      <c r="F4" s="34">
        <v>28286</v>
      </c>
      <c r="G4" s="34">
        <v>28722</v>
      </c>
      <c r="H4" s="35">
        <v>28941</v>
      </c>
      <c r="I4" s="35">
        <v>29820</v>
      </c>
      <c r="J4" s="35">
        <v>31053</v>
      </c>
      <c r="K4" s="35">
        <v>33002</v>
      </c>
      <c r="L4" s="35">
        <v>33536</v>
      </c>
      <c r="M4" s="35">
        <v>34425</v>
      </c>
      <c r="N4" s="35">
        <v>35772</v>
      </c>
      <c r="O4" s="35">
        <v>37207</v>
      </c>
      <c r="P4" s="35">
        <v>38556</v>
      </c>
      <c r="Q4" s="35">
        <v>39402</v>
      </c>
      <c r="R4" s="35">
        <v>40156</v>
      </c>
      <c r="S4" s="35">
        <v>40967</v>
      </c>
      <c r="T4" s="35">
        <v>42361</v>
      </c>
      <c r="U4" s="35">
        <v>43034</v>
      </c>
      <c r="V4" s="35">
        <v>44085</v>
      </c>
      <c r="W4" s="35">
        <v>45127</v>
      </c>
      <c r="X4" s="35">
        <v>46533</v>
      </c>
      <c r="Y4" s="35">
        <v>47354</v>
      </c>
      <c r="Z4" s="35">
        <v>47936</v>
      </c>
      <c r="AA4" s="35">
        <v>48757</v>
      </c>
      <c r="AB4" s="35">
        <v>49413</v>
      </c>
      <c r="AC4" s="35">
        <v>40537</v>
      </c>
      <c r="AD4" s="35">
        <v>40932</v>
      </c>
      <c r="AE4" s="35">
        <v>40496</v>
      </c>
      <c r="AF4" s="35">
        <v>41107</v>
      </c>
      <c r="AG4" s="35">
        <v>41660</v>
      </c>
      <c r="AH4" s="35">
        <v>41560</v>
      </c>
      <c r="AI4" s="35">
        <v>41478</v>
      </c>
      <c r="AJ4" s="35">
        <v>41671</v>
      </c>
      <c r="AK4" s="36">
        <v>41135</v>
      </c>
      <c r="AL4" s="37">
        <v>41554</v>
      </c>
      <c r="AM4" s="39">
        <v>40420</v>
      </c>
    </row>
    <row r="5" spans="1:39" x14ac:dyDescent="0.3">
      <c r="A5" s="38" t="s">
        <v>5</v>
      </c>
      <c r="B5" s="34">
        <v>81133</v>
      </c>
      <c r="C5" s="34">
        <v>81371</v>
      </c>
      <c r="D5" s="34">
        <v>82952</v>
      </c>
      <c r="E5" s="34">
        <v>85215</v>
      </c>
      <c r="F5" s="34">
        <v>86708</v>
      </c>
      <c r="G5" s="34">
        <v>88783</v>
      </c>
      <c r="H5" s="35">
        <v>90546</v>
      </c>
      <c r="I5" s="35">
        <v>93829</v>
      </c>
      <c r="J5" s="35">
        <v>98207</v>
      </c>
      <c r="K5" s="35">
        <v>102873</v>
      </c>
      <c r="L5" s="35">
        <v>106976</v>
      </c>
      <c r="M5" s="35">
        <v>112890</v>
      </c>
      <c r="N5" s="35">
        <v>120678</v>
      </c>
      <c r="O5" s="35">
        <v>126536</v>
      </c>
      <c r="P5" s="35">
        <v>132657</v>
      </c>
      <c r="Q5" s="35">
        <v>139451</v>
      </c>
      <c r="R5" s="35">
        <v>147447</v>
      </c>
      <c r="S5" s="35">
        <v>159600</v>
      </c>
      <c r="T5" s="35">
        <v>172940</v>
      </c>
      <c r="U5" s="35">
        <v>182826</v>
      </c>
      <c r="V5" s="35">
        <v>191976</v>
      </c>
      <c r="W5" s="35">
        <v>201016</v>
      </c>
      <c r="X5" s="35">
        <v>211433</v>
      </c>
      <c r="Y5" s="35">
        <v>219433</v>
      </c>
      <c r="Z5" s="35">
        <v>224250</v>
      </c>
      <c r="AA5" s="35">
        <v>232226</v>
      </c>
      <c r="AB5" s="35">
        <v>237797</v>
      </c>
      <c r="AC5" s="35">
        <v>266098</v>
      </c>
      <c r="AD5" s="35">
        <v>272490</v>
      </c>
      <c r="AE5" s="35">
        <v>278619</v>
      </c>
      <c r="AF5" s="35">
        <v>287402</v>
      </c>
      <c r="AG5" s="35">
        <v>294435</v>
      </c>
      <c r="AH5" s="35">
        <v>300107</v>
      </c>
      <c r="AI5" s="35">
        <v>303573</v>
      </c>
      <c r="AJ5" s="35">
        <v>306434</v>
      </c>
      <c r="AK5" s="36">
        <v>305948</v>
      </c>
      <c r="AL5" s="37">
        <v>309972</v>
      </c>
      <c r="AM5" s="39">
        <v>301858</v>
      </c>
    </row>
    <row r="6" spans="1:39" x14ac:dyDescent="0.3">
      <c r="A6" s="38" t="s">
        <v>7</v>
      </c>
      <c r="B6" s="34"/>
      <c r="C6" s="34"/>
      <c r="D6" s="34"/>
      <c r="E6" s="34"/>
      <c r="F6" s="34"/>
      <c r="G6" s="3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>
        <v>1844</v>
      </c>
      <c r="AD6" s="35">
        <v>1817</v>
      </c>
      <c r="AE6" s="35">
        <v>1860</v>
      </c>
      <c r="AF6" s="35">
        <v>1991</v>
      </c>
      <c r="AG6" s="35">
        <v>2065</v>
      </c>
      <c r="AH6" s="35">
        <v>2077</v>
      </c>
      <c r="AI6" s="35">
        <v>2223</v>
      </c>
      <c r="AJ6" s="35">
        <v>2290</v>
      </c>
      <c r="AK6" s="36">
        <v>2436</v>
      </c>
      <c r="AL6" s="37">
        <v>2433</v>
      </c>
      <c r="AM6" s="39">
        <v>2453</v>
      </c>
    </row>
    <row r="7" spans="1:39" x14ac:dyDescent="0.3">
      <c r="A7" s="38" t="s">
        <v>8</v>
      </c>
      <c r="B7" s="34"/>
      <c r="C7" s="34"/>
      <c r="D7" s="34"/>
      <c r="E7" s="34"/>
      <c r="F7" s="34"/>
      <c r="G7" s="34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>
        <v>23565</v>
      </c>
      <c r="AD7" s="35">
        <v>26073</v>
      </c>
      <c r="AE7" s="35">
        <v>28238</v>
      </c>
      <c r="AF7" s="35">
        <v>30625</v>
      </c>
      <c r="AG7" s="35">
        <v>32707</v>
      </c>
      <c r="AH7" s="35">
        <v>34393</v>
      </c>
      <c r="AI7" s="35">
        <v>36388</v>
      </c>
      <c r="AJ7" s="35">
        <v>38003</v>
      </c>
      <c r="AK7" s="36">
        <v>39826</v>
      </c>
      <c r="AL7" s="37">
        <v>40794</v>
      </c>
      <c r="AM7" s="39">
        <v>40904</v>
      </c>
    </row>
    <row r="8" spans="1:39" x14ac:dyDescent="0.3">
      <c r="A8" s="38" t="s">
        <v>6</v>
      </c>
      <c r="B8" s="34">
        <v>422139</v>
      </c>
      <c r="C8" s="34">
        <v>424351</v>
      </c>
      <c r="D8" s="34">
        <v>426315</v>
      </c>
      <c r="E8" s="34">
        <v>430169</v>
      </c>
      <c r="F8" s="34">
        <v>429066</v>
      </c>
      <c r="G8" s="34">
        <v>425743</v>
      </c>
      <c r="H8" s="35">
        <v>425703</v>
      </c>
      <c r="I8" s="35">
        <v>432258</v>
      </c>
      <c r="J8" s="35">
        <v>444376</v>
      </c>
      <c r="K8" s="35">
        <v>456368</v>
      </c>
      <c r="L8" s="35">
        <v>463070</v>
      </c>
      <c r="M8" s="35">
        <v>470783</v>
      </c>
      <c r="N8" s="35">
        <v>476083</v>
      </c>
      <c r="O8" s="35">
        <v>485002</v>
      </c>
      <c r="P8" s="35">
        <v>490058</v>
      </c>
      <c r="Q8" s="35">
        <v>493352</v>
      </c>
      <c r="R8" s="35">
        <v>492456</v>
      </c>
      <c r="S8" s="35">
        <v>494308</v>
      </c>
      <c r="T8" s="35">
        <v>496003</v>
      </c>
      <c r="U8" s="35">
        <v>494242</v>
      </c>
      <c r="V8" s="35">
        <v>489053</v>
      </c>
      <c r="W8" s="35">
        <v>487056</v>
      </c>
      <c r="X8" s="35">
        <v>488092</v>
      </c>
      <c r="Y8" s="35">
        <v>491474</v>
      </c>
      <c r="Z8" s="35">
        <v>493378</v>
      </c>
      <c r="AA8" s="35">
        <v>498713</v>
      </c>
      <c r="AB8" s="35">
        <v>504734</v>
      </c>
      <c r="AC8" s="35">
        <v>479327</v>
      </c>
      <c r="AD8" s="35">
        <v>479288</v>
      </c>
      <c r="AE8" s="35">
        <v>480366</v>
      </c>
      <c r="AF8" s="35">
        <v>482405</v>
      </c>
      <c r="AG8" s="35">
        <v>484305</v>
      </c>
      <c r="AH8" s="35">
        <v>486818</v>
      </c>
      <c r="AI8" s="35">
        <v>486537</v>
      </c>
      <c r="AJ8" s="35">
        <v>486479</v>
      </c>
      <c r="AK8" s="36">
        <v>486634</v>
      </c>
      <c r="AL8" s="37">
        <v>483051</v>
      </c>
      <c r="AM8" s="39">
        <v>463292</v>
      </c>
    </row>
    <row r="9" spans="1:39" x14ac:dyDescent="0.3">
      <c r="A9" s="43" t="s">
        <v>9</v>
      </c>
      <c r="B9" s="44">
        <v>542196</v>
      </c>
      <c r="C9" s="44">
        <v>545427</v>
      </c>
      <c r="D9" s="44">
        <v>550642</v>
      </c>
      <c r="E9" s="44">
        <v>558415</v>
      </c>
      <c r="F9" s="44">
        <v>560236</v>
      </c>
      <c r="G9" s="44">
        <v>560081</v>
      </c>
      <c r="H9" s="45">
        <v>562755</v>
      </c>
      <c r="I9" s="45">
        <v>574213</v>
      </c>
      <c r="J9" s="45">
        <v>593030</v>
      </c>
      <c r="K9" s="45">
        <v>612635</v>
      </c>
      <c r="L9" s="45">
        <v>625062</v>
      </c>
      <c r="M9" s="45">
        <v>640521</v>
      </c>
      <c r="N9" s="45">
        <v>656279</v>
      </c>
      <c r="O9" s="45">
        <v>673438</v>
      </c>
      <c r="P9" s="45">
        <v>687167</v>
      </c>
      <c r="Q9" s="45">
        <v>699135</v>
      </c>
      <c r="R9" s="45">
        <v>708109</v>
      </c>
      <c r="S9" s="45">
        <v>724508</v>
      </c>
      <c r="T9" s="45">
        <v>742145</v>
      </c>
      <c r="U9" s="45">
        <v>751862</v>
      </c>
      <c r="V9" s="45">
        <v>757668</v>
      </c>
      <c r="W9" s="45">
        <v>766657</v>
      </c>
      <c r="X9" s="45">
        <v>780708</v>
      </c>
      <c r="Y9" s="45">
        <v>794026</v>
      </c>
      <c r="Z9" s="45">
        <v>802639</v>
      </c>
      <c r="AA9" s="45">
        <v>818443</v>
      </c>
      <c r="AB9" s="45">
        <v>832368</v>
      </c>
      <c r="AC9" s="45">
        <v>843316</v>
      </c>
      <c r="AD9" s="45">
        <v>854265</v>
      </c>
      <c r="AE9" s="45">
        <v>863561</v>
      </c>
      <c r="AF9" s="45">
        <f t="shared" ref="AF9:AI9" si="0">SUM(AF2:AF8)</f>
        <v>876999</v>
      </c>
      <c r="AG9" s="45">
        <f t="shared" si="0"/>
        <v>889006</v>
      </c>
      <c r="AH9" s="45">
        <f t="shared" si="0"/>
        <v>899112</v>
      </c>
      <c r="AI9" s="45">
        <f t="shared" si="0"/>
        <v>905019</v>
      </c>
      <c r="AJ9" s="45">
        <f>SUM(AJ2:AJ8)</f>
        <v>910280</v>
      </c>
      <c r="AK9" s="46">
        <f>SUM(AK2:AK8)</f>
        <v>911536</v>
      </c>
      <c r="AL9" s="46">
        <v>913223</v>
      </c>
      <c r="AM9" s="47">
        <v>883199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EAD7C2-BE69-4216-A23C-D5CC3A23BD10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D81BE233-D3E2-46DF-88E4-A87E7E637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4AD09D-FB97-4E68-88F4-531E352C8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Historical Percentages</vt:lpstr>
      <vt:lpstr>Historical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2015-12-29T20:04:54Z</cp:lastPrinted>
  <dcterms:created xsi:type="dcterms:W3CDTF">2012-01-11T15:56:16Z</dcterms:created>
  <dcterms:modified xsi:type="dcterms:W3CDTF">2024-12-18T16:21:58Z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</Properties>
</file>