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66" documentId="13_ncr:1_{E2897903-BE3D-4BF9-A182-5DCDA32CFDE4}" xr6:coauthVersionLast="47" xr6:coauthVersionMax="47" xr10:uidLastSave="{AA492EB7-8CB4-4F44-8B42-A83B3BA43C45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E24" i="3" s="1"/>
  <c r="D14" i="3"/>
  <c r="E14" i="3" s="1"/>
  <c r="D4" i="3"/>
  <c r="X9" i="5" l="1"/>
  <c r="W9" i="5"/>
  <c r="V9" i="5"/>
  <c r="U9" i="5"/>
  <c r="C31" i="3" l="1"/>
  <c r="B31" i="3"/>
  <c r="D30" i="3"/>
  <c r="D29" i="3"/>
  <c r="D28" i="3"/>
  <c r="E28" i="3" s="1"/>
  <c r="D27" i="3"/>
  <c r="E27" i="3" s="1"/>
  <c r="D26" i="3"/>
  <c r="E26" i="3" s="1"/>
  <c r="D25" i="3"/>
  <c r="E25" i="3" s="1"/>
  <c r="D5" i="3"/>
  <c r="D6" i="3"/>
  <c r="D7" i="3"/>
  <c r="D8" i="3"/>
  <c r="D9" i="3"/>
  <c r="D10" i="3"/>
  <c r="B11" i="3"/>
  <c r="D31" i="3" l="1"/>
  <c r="E31" i="3" s="1"/>
  <c r="AK9" i="4"/>
  <c r="D15" i="3" l="1"/>
  <c r="E15" i="3" s="1"/>
  <c r="D16" i="3"/>
  <c r="E16" i="3" s="1"/>
  <c r="D17" i="3"/>
  <c r="E17" i="3" s="1"/>
  <c r="D18" i="3"/>
  <c r="E18" i="3" s="1"/>
  <c r="D19" i="3"/>
  <c r="D20" i="3"/>
  <c r="E5" i="3"/>
  <c r="E6" i="3"/>
  <c r="E7" i="3"/>
  <c r="E8" i="3"/>
  <c r="E9" i="3"/>
  <c r="E10" i="3"/>
  <c r="E4" i="3"/>
  <c r="E9" i="5" l="1"/>
  <c r="D9" i="5"/>
  <c r="C9" i="5"/>
  <c r="B9" i="5"/>
  <c r="T9" i="5"/>
  <c r="S9" i="5"/>
  <c r="R9" i="5"/>
  <c r="Q9" i="5"/>
  <c r="P9" i="5"/>
  <c r="O9" i="5"/>
  <c r="N9" i="5"/>
  <c r="AJ9" i="4"/>
  <c r="AI9" i="4"/>
  <c r="AH9" i="4"/>
  <c r="AG9" i="4"/>
  <c r="AF9" i="4"/>
  <c r="C21" i="3" l="1"/>
  <c r="B21" i="3"/>
  <c r="C11" i="3"/>
  <c r="D21" i="3" l="1"/>
  <c r="E21" i="3" s="1"/>
  <c r="D11" i="3"/>
  <c r="E11" i="3" s="1"/>
</calcChain>
</file>

<file path=xl/sharedStrings.xml><?xml version="1.0" encoding="utf-8"?>
<sst xmlns="http://schemas.openxmlformats.org/spreadsheetml/2006/main" count="125" uniqueCount="60">
  <si>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</si>
  <si>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</si>
  <si>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</si>
  <si>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</si>
  <si>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</si>
  <si>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</si>
  <si>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</si>
  <si>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</si>
  <si>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</si>
  <si>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</si>
  <si>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</si>
  <si>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</si>
  <si>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</si>
  <si>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</si>
  <si>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</si>
  <si>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</si>
  <si>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</si>
  <si>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</si>
  <si>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</si>
  <si>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</si>
  <si>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</si>
  <si>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</si>
  <si>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</si>
  <si>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</si>
  <si>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</si>
  <si>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</si>
  <si>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</si>
  <si>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</si>
  <si>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</si>
  <si>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</si>
  <si>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</si>
  <si>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</si>
  <si>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</si>
  <si>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</si>
  <si>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</si>
  <si>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</si>
  <si>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</si>
  <si>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</si>
  <si>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</si>
  <si>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</si>
  <si>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</si>
  <si>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</si>
  <si>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</si>
  <si>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</si>
  <si>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</si>
  <si>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2018-2019</t>
  </si>
  <si>
    <t>Pupil Count October 2019</t>
  </si>
  <si>
    <t>2019-2020</t>
  </si>
  <si>
    <t>Pupil Count October 2009</t>
  </si>
  <si>
    <t>Count Change From 2009 to 2019</t>
  </si>
  <si>
    <t>Percent Change From 2009 to 2019</t>
  </si>
  <si>
    <t>2020-2021</t>
  </si>
  <si>
    <t>Pupil Count October 2020</t>
  </si>
  <si>
    <t>Count Change From 2019 to 2020</t>
  </si>
  <si>
    <t>Percent Change From 2019 to 2020</t>
  </si>
  <si>
    <t>Pupil Count October 2010</t>
  </si>
  <si>
    <t>Count Change From 2010 to 2020</t>
  </si>
  <si>
    <t>Percent Change From 2010 to 2020</t>
  </si>
  <si>
    <t>Student October Preschool (PK) Through Grade 12 Pupil Counts by Racial/Ethnic Group</t>
  </si>
  <si>
    <t>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</si>
</sst>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2" fillId="0" borderId="0"/>
    <xf numFmtId="43" fontId="9" fillId="0" borderId="0" applyFont="0" applyFill="0" applyBorder="0" applyAlignment="0" applyProtection="0"/>
  </cellStyleXfs>
  <cellXfs count="49">
    <xf numFmtId="0" fontId="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 applyFill="1" applyAlignment="1"/>
    <xf numFmtId="0" fontId="1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0" fontId="11" fillId="0" borderId="0" xfId="0" applyFont="1" applyAlignment="1"/>
    <xf numFmtId="0" fontId="15" fillId="0" borderId="0" xfId="0" applyFont="1" applyAlignment="1">
      <alignment horizontal="center" wrapText="1"/>
    </xf>
    <xf numFmtId="3" fontId="15" fillId="0" borderId="0" xfId="0" applyNumberFormat="1" applyFont="1" applyFill="1" applyAlignment="1"/>
    <xf numFmtId="0" fontId="15" fillId="0" borderId="0" xfId="0" applyFont="1" applyFill="1"/>
    <xf numFmtId="0" fontId="15" fillId="0" borderId="0" xfId="0" applyFont="1"/>
    <xf numFmtId="0" fontId="15" fillId="0" borderId="0" xfId="0" applyFont="1" applyFill="1" applyAlignment="1"/>
    <xf numFmtId="10" fontId="15" fillId="0" borderId="0" xfId="0" applyNumberFormat="1" applyFont="1" applyFill="1" applyAlignment="1"/>
    <xf numFmtId="0" fontId="15" fillId="0" borderId="1" xfId="0" applyFont="1" applyFill="1" applyBorder="1"/>
    <xf numFmtId="3" fontId="15" fillId="0" borderId="1" xfId="0" applyNumberFormat="1" applyFont="1" applyFill="1" applyBorder="1" applyAlignment="1"/>
    <xf numFmtId="3" fontId="1" fillId="0" borderId="1" xfId="5" applyNumberFormat="1" applyFont="1" applyFill="1" applyBorder="1" applyAlignment="1"/>
    <xf numFmtId="3" fontId="15" fillId="0" borderId="1" xfId="6" applyNumberFormat="1" applyFont="1" applyFill="1" applyBorder="1" applyAlignment="1"/>
    <xf numFmtId="0" fontId="15" fillId="0" borderId="2" xfId="0" applyFont="1" applyFill="1" applyBorder="1"/>
    <xf numFmtId="10" fontId="15" fillId="0" borderId="3" xfId="0" applyNumberFormat="1" applyFont="1" applyFill="1" applyBorder="1" applyAlignment="1"/>
    <xf numFmtId="0" fontId="14" fillId="0" borderId="4" xfId="0" applyFont="1" applyFill="1" applyBorder="1"/>
    <xf numFmtId="0" fontId="15" fillId="0" borderId="5" xfId="0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/>
    <xf numFmtId="3" fontId="15" fillId="0" borderId="8" xfId="0" applyNumberFormat="1" applyFont="1" applyFill="1" applyBorder="1" applyAlignment="1"/>
    <xf numFmtId="10" fontId="15" fillId="0" borderId="9" xfId="0" applyNumberFormat="1" applyFont="1" applyFill="1" applyBorder="1" applyAlignment="1"/>
    <xf numFmtId="164" fontId="15" fillId="0" borderId="1" xfId="0" applyNumberFormat="1" applyFont="1" applyFill="1" applyBorder="1"/>
    <xf numFmtId="164" fontId="15" fillId="0" borderId="1" xfId="0" applyNumberFormat="1" applyFont="1" applyFill="1" applyBorder="1" applyAlignment="1">
      <alignment wrapText="1"/>
    </xf>
    <xf numFmtId="164" fontId="15" fillId="0" borderId="1" xfId="3" applyNumberFormat="1" applyFont="1" applyFill="1" applyBorder="1"/>
    <xf numFmtId="164" fontId="15" fillId="0" borderId="3" xfId="0" applyNumberFormat="1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164" fontId="15" fillId="0" borderId="8" xfId="0" applyNumberFormat="1" applyFont="1" applyFill="1" applyBorder="1"/>
    <xf numFmtId="164" fontId="15" fillId="0" borderId="9" xfId="0" applyNumberFormat="1" applyFont="1" applyFill="1" applyBorder="1"/>
    <xf numFmtId="0" fontId="15" fillId="0" borderId="1" xfId="0" applyFont="1" applyBorder="1"/>
    <xf numFmtId="165" fontId="15" fillId="0" borderId="1" xfId="8" applyNumberFormat="1" applyFont="1" applyBorder="1"/>
    <xf numFmtId="165" fontId="1" fillId="0" borderId="1" xfId="8" applyNumberFormat="1" applyFont="1" applyBorder="1"/>
    <xf numFmtId="165" fontId="15" fillId="0" borderId="1" xfId="8" applyNumberFormat="1" applyFont="1" applyFill="1" applyBorder="1" applyAlignment="1" applyProtection="1"/>
    <xf numFmtId="0" fontId="15" fillId="0" borderId="2" xfId="0" applyFont="1" applyBorder="1"/>
    <xf numFmtId="165" fontId="15" fillId="0" borderId="3" xfId="8" applyNumberFormat="1" applyFont="1" applyFill="1" applyBorder="1" applyAlignment="1" applyProtection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165" fontId="15" fillId="0" borderId="8" xfId="8" applyNumberFormat="1" applyFont="1" applyBorder="1"/>
    <xf numFmtId="165" fontId="15" fillId="0" borderId="8" xfId="8" applyNumberFormat="1" applyFont="1" applyFill="1" applyBorder="1" applyAlignment="1" applyProtection="1"/>
    <xf numFmtId="165" fontId="15" fillId="0" borderId="9" xfId="8" applyNumberFormat="1" applyFont="1" applyFill="1" applyBorder="1" applyAlignment="1" applyProtection="1"/>
  </cellXfs>
  <cellStyles count="9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71BD19F7-7EAD-4B49-B7B2-31E99622545A}"/>
    <cellStyle name="Percent" xfId="3" builtinId="5"/>
  </cellStyles>
  <dxfs count="10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E72874-159B-42B5-B27D-451E34640C0B}" name="PK_12_Pupil_Counts_By_Race_1YearChange" displayName="PK_12_Pupil_Counts_By_Race_1YearChange" ref="A3:E11" totalsRowShown="0" headerRowDxfId="95" headerRowBorderDxfId="102" tableBorderDxfId="103" totalsRowBorderDxfId="101">
  <autoFilter ref="A3:E11" xr:uid="{0CE72874-159B-42B5-B27D-451E34640C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E78BF3-B36D-4388-B615-FF135F4AD46C}" name="Racial/Ethnic Group" dataDxfId="100"/>
    <tableColumn id="2" xr3:uid="{79F216E9-FD46-4A7E-8851-B87AE88D1258}" name="Pupil Count October 2019" dataDxfId="99" dataCellStyle="Normal 5"/>
    <tableColumn id="3" xr3:uid="{91E4CEEB-0A59-4B3D-B9E8-A17851D8B252}" name="Pupil Count October 2020" dataDxfId="98"/>
    <tableColumn id="4" xr3:uid="{9EFBF02F-34CF-4BCC-9B5E-37D4445E41AD}" name="Count Change From 2019 to 2020" dataDxfId="97"/>
    <tableColumn id="5" xr3:uid="{2F37A594-7153-422B-8610-2E7AB5C15FD2}" name="Percent Change From 2019 to 2020" dataDxfId="96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5E015A-3093-40CA-B46F-90234A026E67}" name="PK_12_Pupil_Counts_By_Race_10YearChange" displayName="PK_12_Pupil_Counts_By_Race_10YearChange" ref="A13:E21" totalsRowShown="0" headerRowDxfId="85" dataDxfId="86" headerRowBorderDxfId="93" tableBorderDxfId="94" totalsRowBorderDxfId="92">
  <autoFilter ref="A13:E21" xr:uid="{2F5E015A-3093-40CA-B46F-90234A026E6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CCF7E00-C9D0-4321-8F35-7386E97E6479}" name="Racial/Ethnic Group" dataDxfId="91"/>
    <tableColumn id="2" xr3:uid="{20B0CF5F-06FD-48D4-B99B-5DB161FEDDF6}" name="Pupil Count October 2010" dataDxfId="90"/>
    <tableColumn id="3" xr3:uid="{9EA80C9E-358E-41AA-BB6B-3563514D1761}" name="Pupil Count October 2020" dataDxfId="89"/>
    <tableColumn id="4" xr3:uid="{4B09B15B-E5D1-42E8-94B1-FFDF565F21B1}" name="Count Change From 2010 to 2020" dataDxfId="88">
      <calculatedColumnFormula>C14-B14</calculatedColumnFormula>
    </tableColumn>
    <tableColumn id="5" xr3:uid="{14A83B8D-7ABE-4EC0-8CE8-384194A63617}" name="Percent Change From 2010 to 2020" dataDxfId="8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1F8D5F-5F13-4977-B19D-4D303AF13AA0}" name="PK_12_Pupil_Counts_By_Race_20YearChange" displayName="PK_12_Pupil_Counts_By_Race_20YearChange" ref="A23:E31" totalsRowShown="0" headerRowDxfId="76" headerRowBorderDxfId="83" tableBorderDxfId="84" totalsRowBorderDxfId="82">
  <autoFilter ref="A23:E31" xr:uid="{0D1F8D5F-5F13-4977-B19D-4D303AF13AA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7182BFD-657D-48B6-949A-3BC433D8FF14}" name="Racial/Ethnic Group" dataDxfId="81"/>
    <tableColumn id="2" xr3:uid="{D8E5395B-9B9D-4870-AA9F-7E2C33133FC6}" name="Pupil Count October 2009" dataDxfId="80"/>
    <tableColumn id="3" xr3:uid="{979BA0A6-58A3-476B-ABDD-C9EDE50BD60E}" name="Pupil Count October 2019" dataDxfId="79" dataCellStyle="Normal 5"/>
    <tableColumn id="4" xr3:uid="{18F4AF48-8E23-42EA-AB4A-003F0B7AC9E1}" name="Count Change From 2009 to 2019" dataDxfId="78">
      <calculatedColumnFormula>C24-B24</calculatedColumnFormula>
    </tableColumn>
    <tableColumn id="5" xr3:uid="{92797E00-2EE7-4536-B6CC-34A90A0D4CBF}" name="Percent Change From 2009 to 2019" dataDxfId="7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2B48DE-E8C5-4F3F-9567-AAD5AD3E1063}" name="Historical_Percentages_By_Race" displayName="Historical_Percentages_By_Race" ref="A1:AC9" totalsRowShown="0" headerRowDxfId="43" headerRowBorderDxfId="74" tableBorderDxfId="75" totalsRowBorderDxfId="73">
  <autoFilter ref="A1:AC9" xr:uid="{4E2B48DE-E8C5-4F3F-9567-AAD5AD3E10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8F30E314-59C9-488D-A0F4-0AACEE982B6D}" name="Racial/Ethnic Group" dataDxfId="72"/>
    <tableColumn id="2" xr3:uid="{DCBB7C7E-B085-466D-8428-6ADB22069F9D}" name="1993-1994" dataDxfId="71"/>
    <tableColumn id="3" xr3:uid="{FC2536DA-CC65-4DB2-9780-E0CE2BB343DD}" name="1994-1995" dataDxfId="70"/>
    <tableColumn id="4" xr3:uid="{80259907-E62F-4DB1-B947-1E14CDD165C4}" name="1995-1996" dataDxfId="69"/>
    <tableColumn id="5" xr3:uid="{071F6A75-2FD5-4D28-BD23-C84A93C7A21F}" name="1996-1997" dataDxfId="68"/>
    <tableColumn id="6" xr3:uid="{177A79D4-FD8F-4613-AB8B-CE4AB5E02A52}" name="1997-1998" dataDxfId="67"/>
    <tableColumn id="7" xr3:uid="{93BD1731-4033-4A71-B07F-02B49082417E}" name="1998-1999" dataDxfId="66"/>
    <tableColumn id="8" xr3:uid="{2B5D3C4B-2AB1-45D3-9000-3708264D5DEC}" name="1999-2000" dataDxfId="65"/>
    <tableColumn id="9" xr3:uid="{CB11730F-42F0-4564-8ADB-F2E66EA38F73}" name="2000-2001" dataDxfId="64"/>
    <tableColumn id="10" xr3:uid="{2789EFEF-3F84-42E0-90F5-D913C0BF8299}" name="2001-2002" dataDxfId="63"/>
    <tableColumn id="11" xr3:uid="{B1E7DFF0-9E42-4DE9-A3CD-F5C44750E15F}" name="2002-2003" dataDxfId="62"/>
    <tableColumn id="12" xr3:uid="{7E2A0B94-2EAA-4006-B492-09CFE78FCBCD}" name="2003-2004" dataDxfId="61"/>
    <tableColumn id="13" xr3:uid="{6482EB94-B761-46DF-AEBB-DD0BA15B08B8}" name="2004-2005" dataDxfId="60"/>
    <tableColumn id="14" xr3:uid="{F51C72D1-1EC8-410E-8F42-B75D387C25BE}" name="2005-2006" dataDxfId="59"/>
    <tableColumn id="15" xr3:uid="{A1BEE8AE-124B-421C-A935-086552FF0FA6}" name="2006-2007" dataDxfId="58"/>
    <tableColumn id="16" xr3:uid="{79E3A723-58D5-472E-9F74-7AC54AAF587B}" name="2007-2008" dataDxfId="57"/>
    <tableColumn id="17" xr3:uid="{1BBCF158-09B0-4260-B989-F29227E0A432}" name="2008-2009" dataDxfId="56"/>
    <tableColumn id="18" xr3:uid="{8E7B923D-1FEA-4958-9811-9A3ACD1D789D}" name="2009-2010" dataDxfId="55"/>
    <tableColumn id="19" xr3:uid="{D94DFD81-1C88-4E6F-ADCE-2BF7DEC095F2}" name="2010-2011" dataDxfId="54"/>
    <tableColumn id="20" xr3:uid="{8C299391-513C-4653-A11C-F5DDFDBE757D}" name="2011-2012" dataDxfId="53"/>
    <tableColumn id="21" xr3:uid="{699D02D7-BCB3-42F7-9F21-23A98D2B05BD}" name="2012-2013" dataDxfId="52"/>
    <tableColumn id="22" xr3:uid="{2E944E5E-3ECA-40BF-AAD1-17472B942CC9}" name="2013-2014" dataDxfId="51"/>
    <tableColumn id="23" xr3:uid="{CF95845E-2FE7-4F5B-80C2-D4466E41A951}" name="2014-2015" dataDxfId="50" dataCellStyle="Percent"/>
    <tableColumn id="24" xr3:uid="{F9A642F4-0611-49B1-B8E1-64D1E7FD2708}" name="2015-2016" dataDxfId="49"/>
    <tableColumn id="25" xr3:uid="{CD517188-7D21-4050-A8AF-CD3C8482409B}" name="2016-2017" dataDxfId="48" dataCellStyle="Percent"/>
    <tableColumn id="26" xr3:uid="{B2E92DD8-A339-40ED-85E5-6D1EDC5E5073}" name="2017-2018" dataDxfId="47" dataCellStyle="Percent"/>
    <tableColumn id="27" xr3:uid="{CC0CE99D-46F4-4CD8-A7E2-6650212F3327}" name="2018-2019" dataDxfId="46"/>
    <tableColumn id="28" xr3:uid="{19D52052-CD25-40DE-A490-26E9FDBE1DFB}" name="2019-2020" dataDxfId="45"/>
    <tableColumn id="29" xr3:uid="{A929E4F8-996A-45AD-8CA2-483D45502143}" name="2020-2021" dataDxfId="44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C29978-CB9F-4FEB-BCEC-D654A5453D36}" name="Historical_Count_by_Race" displayName="Historical_Count_by_Race" ref="A1:AM9" totalsRowShown="0" headerRowDxfId="0" headerRowBorderDxfId="41" tableBorderDxfId="42" totalsRowBorderDxfId="40">
  <autoFilter ref="A1:AM9" xr:uid="{B8C29978-CB9F-4FEB-BCEC-D654A5453D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</autoFilter>
  <tableColumns count="39">
    <tableColumn id="1" xr3:uid="{E92D50EA-DDBD-49FB-80DF-905CFC37CCF4}" name="Race/Ethnicity" dataDxfId="39"/>
    <tableColumn id="2" xr3:uid="{3FCB5357-6FE8-463B-BEFC-6D48ACC39E6C}" name="1983-1984" dataDxfId="38"/>
    <tableColumn id="3" xr3:uid="{7FB3C3C0-9447-4CBD-969E-619EB8FDE8E5}" name="1984-1985" dataDxfId="37"/>
    <tableColumn id="4" xr3:uid="{70932840-7406-4D49-AE7B-74CA7BF7305C}" name="1985-1986" dataDxfId="36"/>
    <tableColumn id="5" xr3:uid="{D8205E66-1C92-4329-AC84-0B503DAB76AF}" name="1986-1987" dataDxfId="35"/>
    <tableColumn id="6" xr3:uid="{964BC782-727E-4191-B3C3-4423668FBCE4}" name="1987-1988" dataDxfId="34"/>
    <tableColumn id="7" xr3:uid="{1E562146-1C75-4F02-81A0-F65FEFFE0044}" name="1988-1989" dataDxfId="33"/>
    <tableColumn id="8" xr3:uid="{C81DF6E4-5CD2-45F5-BC3B-6E1C3061AAC7}" name="1989-1990" dataDxfId="32" dataCellStyle="Comma"/>
    <tableColumn id="9" xr3:uid="{961F11E2-A64C-4388-ADFA-20CFFC5D3C1B}" name="1990-1991" dataDxfId="31" dataCellStyle="Comma"/>
    <tableColumn id="10" xr3:uid="{AF6F8C0F-C038-4CAD-9859-C3B3F951A40B}" name="1991-1992" dataDxfId="30" dataCellStyle="Comma"/>
    <tableColumn id="11" xr3:uid="{0827AD3A-CBB5-4139-B451-8B939FE3580A}" name="1992-1993" dataDxfId="29" dataCellStyle="Comma"/>
    <tableColumn id="12" xr3:uid="{DF508546-9DFD-4995-B957-70124A6D589C}" name="1993-1994" dataDxfId="28" dataCellStyle="Comma"/>
    <tableColumn id="13" xr3:uid="{9427D833-3A31-40B6-825C-26CB24BE506F}" name="1994-1995" dataDxfId="27" dataCellStyle="Comma"/>
    <tableColumn id="14" xr3:uid="{9AC3C219-496C-4755-AFB0-0ED6E133CF71}" name="1995-1996" dataDxfId="26" dataCellStyle="Comma"/>
    <tableColumn id="15" xr3:uid="{AF583AAC-56F3-412B-816A-967EFAD4BDC5}" name="1996-1997" dataDxfId="25" dataCellStyle="Comma"/>
    <tableColumn id="16" xr3:uid="{9CABECE8-B021-455D-B839-A8D209BED2D7}" name="1997-1998" dataDxfId="24" dataCellStyle="Comma"/>
    <tableColumn id="17" xr3:uid="{120FE042-0935-4C24-B20C-993C32A31257}" name="1998-1999" dataDxfId="23" dataCellStyle="Comma"/>
    <tableColumn id="18" xr3:uid="{E1F9AD43-337E-46FE-8A1C-B98EFA2509D9}" name="1999-2000" dataDxfId="22" dataCellStyle="Comma"/>
    <tableColumn id="19" xr3:uid="{DA6B4445-CB5A-4181-BCA7-FF91DD13E848}" name="2000-2001" dataDxfId="21" dataCellStyle="Comma"/>
    <tableColumn id="20" xr3:uid="{A8813923-09C8-4116-916C-2BF85491A110}" name="2001-2002" dataDxfId="20" dataCellStyle="Comma"/>
    <tableColumn id="21" xr3:uid="{B9E856A5-6FB8-4570-8F4F-665F444C96E2}" name="2002-2003" dataDxfId="19" dataCellStyle="Comma"/>
    <tableColumn id="22" xr3:uid="{8D91C8E6-A077-4864-93B7-E31E251DBA92}" name="2003-2004" dataDxfId="18" dataCellStyle="Comma"/>
    <tableColumn id="23" xr3:uid="{2B7D51D4-0943-4848-B906-71CF936C417D}" name="2004-2005" dataDxfId="17" dataCellStyle="Comma"/>
    <tableColumn id="24" xr3:uid="{3679C13F-B8E0-4E9A-ADF6-3CB862BADC6E}" name="2005-2006" dataDxfId="16" dataCellStyle="Comma"/>
    <tableColumn id="25" xr3:uid="{4C500D16-4C11-4828-9B4E-2C3695B5EFD9}" name="2006-2007" dataDxfId="15" dataCellStyle="Comma"/>
    <tableColumn id="26" xr3:uid="{E0BB6255-92D1-476F-9BC6-5A202E43A826}" name="2007-2008" dataDxfId="14" dataCellStyle="Comma"/>
    <tableColumn id="27" xr3:uid="{F6D30F51-F84F-4FEC-A7A4-ABA261595454}" name="2008-2009" dataDxfId="13" dataCellStyle="Comma"/>
    <tableColumn id="28" xr3:uid="{B685114E-3C91-49BC-9376-CFC8C3DB1A65}" name="2009-2010" dataDxfId="12" dataCellStyle="Comma"/>
    <tableColumn id="29" xr3:uid="{04EE117C-79EE-47DE-BFD5-F3C50F0A048A}" name="2010-2011" dataDxfId="11" dataCellStyle="Comma"/>
    <tableColumn id="30" xr3:uid="{3E2D88EF-B642-4248-858E-68E2C2EC94FA}" name="2011-2012" dataDxfId="10" dataCellStyle="Comma"/>
    <tableColumn id="31" xr3:uid="{7225C621-DFC9-4DC5-A823-3400ABF1626B}" name="2012-2013" dataDxfId="9" dataCellStyle="Comma"/>
    <tableColumn id="32" xr3:uid="{922A31B4-AADB-4379-84E8-F60CE4EACB2A}" name="2013-2014" dataDxfId="8" dataCellStyle="Comma"/>
    <tableColumn id="33" xr3:uid="{5F81B984-ED7A-4AA3-AEE0-860FD8AC487A}" name="2014-2015" dataDxfId="7" dataCellStyle="Comma"/>
    <tableColumn id="34" xr3:uid="{01A52F21-8D87-497F-A759-F60F51282337}" name="2015-2016" dataDxfId="6" dataCellStyle="Comma"/>
    <tableColumn id="35" xr3:uid="{86B9A0BE-A700-4E0F-8BDC-F8629828FB86}" name="2016-2017" dataDxfId="5" dataCellStyle="Comma"/>
    <tableColumn id="36" xr3:uid="{15A5AF94-0462-43B6-AE63-C49D16341A91}" name="2017-2018" dataDxfId="4" dataCellStyle="Comma"/>
    <tableColumn id="37" xr3:uid="{FF1B5FA7-56FB-46D3-A101-B6E6E823BFC2}" name="2018-2019" dataDxfId="3" dataCellStyle="Comma"/>
    <tableColumn id="38" xr3:uid="{24D83CDF-6157-487C-916E-694DF8B6D303}" name="2019-2020" dataDxfId="2" dataCellStyle="Comma"/>
    <tableColumn id="39" xr3:uid="{ED43AEFB-80CC-44AE-97CE-28EE36E4A53A}" name="2020-2021" dataDxfId="1" dataCellStyle="Comma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K9" sqref="K9"/>
    </sheetView>
  </sheetViews>
  <sheetFormatPr defaultRowHeight="13.8" x14ac:dyDescent="0.3"/>
  <cols>
    <col min="1" max="1" width="38.6640625" style="1" customWidth="1"/>
    <col min="2" max="3" width="24.5546875" style="7" customWidth="1"/>
    <col min="4" max="4" width="30.5546875" style="7" customWidth="1"/>
    <col min="5" max="5" width="32.109375" style="7" customWidth="1"/>
    <col min="6" max="15" width="9.33203125" style="1" customWidth="1"/>
    <col min="16" max="16384" width="8.88671875" style="1"/>
  </cols>
  <sheetData>
    <row r="1" spans="1:5" ht="21" x14ac:dyDescent="0.3">
      <c r="A1" s="5" t="s">
        <v>0</v>
      </c>
      <c r="B1" s="4"/>
      <c r="C1" s="4"/>
      <c r="D1" s="4"/>
      <c r="E1" s="4"/>
    </row>
    <row r="2" spans="1:5" s="2" customFormat="1" ht="21" x14ac:dyDescent="0.4">
      <c r="A2" s="6" t="s">
        <v>58</v>
      </c>
      <c r="B2" s="3"/>
      <c r="C2" s="3"/>
      <c r="D2" s="3"/>
      <c r="E2" s="3"/>
    </row>
    <row r="3" spans="1:5" s="8" customFormat="1" ht="14.4" x14ac:dyDescent="0.3">
      <c r="A3" s="20" t="s">
        <v>1</v>
      </c>
      <c r="B3" s="21" t="s">
        <v>46</v>
      </c>
      <c r="C3" s="22" t="s">
        <v>52</v>
      </c>
      <c r="D3" s="21" t="s">
        <v>53</v>
      </c>
      <c r="E3" s="23" t="s">
        <v>54</v>
      </c>
    </row>
    <row r="4" spans="1:5" s="11" customFormat="1" ht="14.4" x14ac:dyDescent="0.3">
      <c r="A4" s="18" t="s">
        <v>2</v>
      </c>
      <c r="B4" s="15">
        <v>6210</v>
      </c>
      <c r="C4" s="15">
        <v>5847</v>
      </c>
      <c r="D4" s="15">
        <f>C4-B4</f>
        <v>-363</v>
      </c>
      <c r="E4" s="19">
        <f>D4/B4</f>
        <v>-5.8454106280193235E-2</v>
      </c>
    </row>
    <row r="5" spans="1:5" s="11" customFormat="1" ht="14.4" x14ac:dyDescent="0.3">
      <c r="A5" s="18" t="s">
        <v>3</v>
      </c>
      <c r="B5" s="15">
        <v>29209</v>
      </c>
      <c r="C5" s="15">
        <v>28425</v>
      </c>
      <c r="D5" s="15">
        <f t="shared" ref="D5:D10" si="0">C5-B5</f>
        <v>-784</v>
      </c>
      <c r="E5" s="19">
        <f t="shared" ref="E5:E10" si="1">D5/B5</f>
        <v>-2.684104214454449E-2</v>
      </c>
    </row>
    <row r="6" spans="1:5" s="11" customFormat="1" ht="14.4" x14ac:dyDescent="0.3">
      <c r="A6" s="18" t="s">
        <v>4</v>
      </c>
      <c r="B6" s="16">
        <v>41554</v>
      </c>
      <c r="C6" s="15">
        <v>40420</v>
      </c>
      <c r="D6" s="15">
        <f t="shared" si="0"/>
        <v>-1134</v>
      </c>
      <c r="E6" s="19">
        <f t="shared" si="1"/>
        <v>-2.7289791596476872E-2</v>
      </c>
    </row>
    <row r="7" spans="1:5" s="11" customFormat="1" ht="14.4" x14ac:dyDescent="0.3">
      <c r="A7" s="18" t="s">
        <v>5</v>
      </c>
      <c r="B7" s="16">
        <v>309972</v>
      </c>
      <c r="C7" s="15">
        <v>301858</v>
      </c>
      <c r="D7" s="15">
        <f t="shared" si="0"/>
        <v>-8114</v>
      </c>
      <c r="E7" s="19">
        <f t="shared" si="1"/>
        <v>-2.6176557882647465E-2</v>
      </c>
    </row>
    <row r="8" spans="1:5" s="11" customFormat="1" ht="14.4" x14ac:dyDescent="0.3">
      <c r="A8" s="18" t="s">
        <v>6</v>
      </c>
      <c r="B8" s="16">
        <v>483051</v>
      </c>
      <c r="C8" s="15">
        <v>463292</v>
      </c>
      <c r="D8" s="15">
        <f t="shared" si="0"/>
        <v>-19759</v>
      </c>
      <c r="E8" s="19">
        <f t="shared" si="1"/>
        <v>-4.0904583573991155E-2</v>
      </c>
    </row>
    <row r="9" spans="1:5" s="11" customFormat="1" ht="14.4" x14ac:dyDescent="0.3">
      <c r="A9" s="18" t="s">
        <v>7</v>
      </c>
      <c r="B9" s="16">
        <v>2433</v>
      </c>
      <c r="C9" s="15">
        <v>2453</v>
      </c>
      <c r="D9" s="15">
        <f t="shared" si="0"/>
        <v>20</v>
      </c>
      <c r="E9" s="19">
        <f t="shared" si="1"/>
        <v>8.2203041512535959E-3</v>
      </c>
    </row>
    <row r="10" spans="1:5" s="11" customFormat="1" ht="14.4" x14ac:dyDescent="0.3">
      <c r="A10" s="18" t="s">
        <v>8</v>
      </c>
      <c r="B10" s="16">
        <v>40794</v>
      </c>
      <c r="C10" s="15">
        <v>40904</v>
      </c>
      <c r="D10" s="15">
        <f t="shared" si="0"/>
        <v>110</v>
      </c>
      <c r="E10" s="19">
        <f t="shared" si="1"/>
        <v>2.6964749718095798E-3</v>
      </c>
    </row>
    <row r="11" spans="1:5" s="11" customFormat="1" ht="14.4" x14ac:dyDescent="0.3">
      <c r="A11" s="24" t="s">
        <v>9</v>
      </c>
      <c r="B11" s="25">
        <f>SUM(B4:B10)</f>
        <v>913223</v>
      </c>
      <c r="C11" s="25">
        <f>SUM(C4:C10)</f>
        <v>883199</v>
      </c>
      <c r="D11" s="25">
        <f>SUM(D4:D10)</f>
        <v>-30024</v>
      </c>
      <c r="E11" s="26">
        <f t="shared" ref="E11" si="2">D11/B11</f>
        <v>-3.2876964334012611E-2</v>
      </c>
    </row>
    <row r="12" spans="1:5" s="11" customFormat="1" ht="14.4" x14ac:dyDescent="0.3">
      <c r="A12" s="10"/>
      <c r="B12" s="9"/>
      <c r="C12" s="12"/>
      <c r="D12" s="9"/>
      <c r="E12" s="13"/>
    </row>
    <row r="13" spans="1:5" s="11" customFormat="1" ht="14.4" x14ac:dyDescent="0.3">
      <c r="A13" s="20" t="s">
        <v>1</v>
      </c>
      <c r="B13" s="21" t="s">
        <v>55</v>
      </c>
      <c r="C13" s="21" t="s">
        <v>52</v>
      </c>
      <c r="D13" s="21" t="s">
        <v>56</v>
      </c>
      <c r="E13" s="23" t="s">
        <v>57</v>
      </c>
    </row>
    <row r="14" spans="1:5" s="11" customFormat="1" ht="14.4" x14ac:dyDescent="0.3">
      <c r="A14" s="18" t="s">
        <v>2</v>
      </c>
      <c r="B14" s="17">
        <v>9604</v>
      </c>
      <c r="C14" s="15">
        <v>5847</v>
      </c>
      <c r="D14" s="15">
        <f>C14-B14</f>
        <v>-3757</v>
      </c>
      <c r="E14" s="19">
        <f>D14/B14</f>
        <v>-0.39119117034568929</v>
      </c>
    </row>
    <row r="15" spans="1:5" s="11" customFormat="1" ht="14.4" x14ac:dyDescent="0.3">
      <c r="A15" s="18" t="s">
        <v>3</v>
      </c>
      <c r="B15" s="17">
        <v>30820</v>
      </c>
      <c r="C15" s="15">
        <v>28425</v>
      </c>
      <c r="D15" s="15">
        <f t="shared" ref="D15:D20" si="3">C15-B15</f>
        <v>-2395</v>
      </c>
      <c r="E15" s="19">
        <f t="shared" ref="E15:E18" si="4">D15/B15</f>
        <v>-7.7709279688513946E-2</v>
      </c>
    </row>
    <row r="16" spans="1:5" s="11" customFormat="1" ht="14.4" x14ac:dyDescent="0.3">
      <c r="A16" s="18" t="s">
        <v>4</v>
      </c>
      <c r="B16" s="15">
        <v>49413</v>
      </c>
      <c r="C16" s="15">
        <v>40420</v>
      </c>
      <c r="D16" s="15">
        <f t="shared" si="3"/>
        <v>-8993</v>
      </c>
      <c r="E16" s="19">
        <f t="shared" si="4"/>
        <v>-0.18199664056017648</v>
      </c>
    </row>
    <row r="17" spans="1:5" s="11" customFormat="1" ht="14.4" x14ac:dyDescent="0.3">
      <c r="A17" s="18" t="s">
        <v>5</v>
      </c>
      <c r="B17" s="17">
        <v>237797</v>
      </c>
      <c r="C17" s="15">
        <v>301858</v>
      </c>
      <c r="D17" s="15">
        <f t="shared" si="3"/>
        <v>64061</v>
      </c>
      <c r="E17" s="19">
        <f t="shared" si="4"/>
        <v>0.26939364247656616</v>
      </c>
    </row>
    <row r="18" spans="1:5" s="11" customFormat="1" ht="14.4" x14ac:dyDescent="0.3">
      <c r="A18" s="18" t="s">
        <v>6</v>
      </c>
      <c r="B18" s="17">
        <v>504734</v>
      </c>
      <c r="C18" s="15">
        <v>463292</v>
      </c>
      <c r="D18" s="15">
        <f t="shared" si="3"/>
        <v>-41442</v>
      </c>
      <c r="E18" s="19">
        <f t="shared" si="4"/>
        <v>-8.2106614573220743E-2</v>
      </c>
    </row>
    <row r="19" spans="1:5" s="11" customFormat="1" ht="14.4" x14ac:dyDescent="0.3">
      <c r="A19" s="18" t="s">
        <v>7</v>
      </c>
      <c r="B19" s="15"/>
      <c r="C19" s="15">
        <v>2453</v>
      </c>
      <c r="D19" s="15">
        <f t="shared" si="3"/>
        <v>2453</v>
      </c>
      <c r="E19" s="19"/>
    </row>
    <row r="20" spans="1:5" s="11" customFormat="1" ht="14.4" x14ac:dyDescent="0.3">
      <c r="A20" s="18" t="s">
        <v>8</v>
      </c>
      <c r="B20" s="15"/>
      <c r="C20" s="15">
        <v>40904</v>
      </c>
      <c r="D20" s="15">
        <f t="shared" si="3"/>
        <v>40904</v>
      </c>
      <c r="E20" s="19"/>
    </row>
    <row r="21" spans="1:5" s="11" customFormat="1" ht="14.4" x14ac:dyDescent="0.3">
      <c r="A21" s="24" t="s">
        <v>9</v>
      </c>
      <c r="B21" s="25">
        <f>SUM(B14:B20)</f>
        <v>832368</v>
      </c>
      <c r="C21" s="25">
        <f>SUM(C14:C20)</f>
        <v>883199</v>
      </c>
      <c r="D21" s="25">
        <f t="shared" ref="D21" si="5">C21-B21</f>
        <v>50831</v>
      </c>
      <c r="E21" s="26">
        <f t="shared" ref="E21" si="6">D21/B21</f>
        <v>6.1067941102973686E-2</v>
      </c>
    </row>
    <row r="22" spans="1:5" s="11" customFormat="1" ht="14.4" x14ac:dyDescent="0.3">
      <c r="A22" s="10"/>
      <c r="B22" s="9"/>
      <c r="C22" s="12"/>
      <c r="D22" s="9"/>
      <c r="E22" s="13"/>
    </row>
    <row r="23" spans="1:5" s="11" customFormat="1" ht="14.4" x14ac:dyDescent="0.3">
      <c r="A23" s="20" t="s">
        <v>1</v>
      </c>
      <c r="B23" s="21" t="s">
        <v>48</v>
      </c>
      <c r="C23" s="21" t="s">
        <v>46</v>
      </c>
      <c r="D23" s="21" t="s">
        <v>49</v>
      </c>
      <c r="E23" s="23" t="s">
        <v>50</v>
      </c>
    </row>
    <row r="24" spans="1:5" s="11" customFormat="1" ht="14.4" x14ac:dyDescent="0.3">
      <c r="A24" s="18" t="s">
        <v>2</v>
      </c>
      <c r="B24" s="17">
        <v>9494</v>
      </c>
      <c r="C24" s="15">
        <v>6503</v>
      </c>
      <c r="D24" s="15">
        <f>C24-B24</f>
        <v>-2991</v>
      </c>
      <c r="E24" s="19">
        <f>D24/B24</f>
        <v>-0.31504107857594271</v>
      </c>
    </row>
    <row r="25" spans="1:5" s="11" customFormat="1" ht="14.4" x14ac:dyDescent="0.3">
      <c r="A25" s="18" t="s">
        <v>3</v>
      </c>
      <c r="B25" s="17">
        <v>29253</v>
      </c>
      <c r="C25" s="15">
        <v>29054</v>
      </c>
      <c r="D25" s="15">
        <f t="shared" ref="D25:D31" si="7">C25-B25</f>
        <v>-199</v>
      </c>
      <c r="E25" s="19">
        <f t="shared" ref="E25:E28" si="8">D25/B25</f>
        <v>-6.8027210884353739E-3</v>
      </c>
    </row>
    <row r="26" spans="1:5" s="11" customFormat="1" ht="14.4" x14ac:dyDescent="0.3">
      <c r="A26" s="18" t="s">
        <v>4</v>
      </c>
      <c r="B26" s="15">
        <v>48757</v>
      </c>
      <c r="C26" s="16">
        <v>41135</v>
      </c>
      <c r="D26" s="15">
        <f t="shared" si="7"/>
        <v>-7622</v>
      </c>
      <c r="E26" s="19">
        <f t="shared" si="8"/>
        <v>-0.15632627109953443</v>
      </c>
    </row>
    <row r="27" spans="1:5" s="11" customFormat="1" ht="14.4" x14ac:dyDescent="0.3">
      <c r="A27" s="18" t="s">
        <v>5</v>
      </c>
      <c r="B27" s="17">
        <v>232226</v>
      </c>
      <c r="C27" s="16">
        <v>305948</v>
      </c>
      <c r="D27" s="15">
        <f t="shared" si="7"/>
        <v>73722</v>
      </c>
      <c r="E27" s="19">
        <f t="shared" si="8"/>
        <v>0.31745799350632575</v>
      </c>
    </row>
    <row r="28" spans="1:5" s="11" customFormat="1" ht="14.4" x14ac:dyDescent="0.3">
      <c r="A28" s="18" t="s">
        <v>6</v>
      </c>
      <c r="B28" s="17">
        <v>498713</v>
      </c>
      <c r="C28" s="16">
        <v>486634</v>
      </c>
      <c r="D28" s="15">
        <f t="shared" si="7"/>
        <v>-12079</v>
      </c>
      <c r="E28" s="19">
        <f t="shared" si="8"/>
        <v>-2.4220343163302339E-2</v>
      </c>
    </row>
    <row r="29" spans="1:5" s="11" customFormat="1" ht="14.4" x14ac:dyDescent="0.3">
      <c r="A29" s="18" t="s">
        <v>7</v>
      </c>
      <c r="B29" s="15"/>
      <c r="C29" s="16">
        <v>2436</v>
      </c>
      <c r="D29" s="15">
        <f t="shared" si="7"/>
        <v>2436</v>
      </c>
      <c r="E29" s="19"/>
    </row>
    <row r="30" spans="1:5" s="11" customFormat="1" ht="14.4" x14ac:dyDescent="0.3">
      <c r="A30" s="18" t="s">
        <v>8</v>
      </c>
      <c r="B30" s="15"/>
      <c r="C30" s="16">
        <v>39826</v>
      </c>
      <c r="D30" s="15">
        <f t="shared" si="7"/>
        <v>39826</v>
      </c>
      <c r="E30" s="19"/>
    </row>
    <row r="31" spans="1:5" s="11" customFormat="1" ht="14.4" x14ac:dyDescent="0.3">
      <c r="A31" s="24" t="s">
        <v>9</v>
      </c>
      <c r="B31" s="25">
        <f>SUM(B24:B30)</f>
        <v>818443</v>
      </c>
      <c r="C31" s="25">
        <f>SUM(C24:C30)</f>
        <v>911536</v>
      </c>
      <c r="D31" s="25">
        <f t="shared" si="7"/>
        <v>93093</v>
      </c>
      <c r="E31" s="26">
        <f t="shared" ref="E31" si="9">D31/B31</f>
        <v>0.11374402371331907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"/>
  <sheetViews>
    <sheetView workbookViewId="0">
      <selection activeCell="A18" sqref="A18"/>
    </sheetView>
  </sheetViews>
  <sheetFormatPr defaultRowHeight="14.4" x14ac:dyDescent="0.3"/>
  <cols>
    <col min="1" max="1" width="35.33203125" style="10" bestFit="1" customWidth="1"/>
    <col min="2" max="29" width="11.44140625" style="10" customWidth="1"/>
    <col min="30" max="16384" width="8.88671875" style="10"/>
  </cols>
  <sheetData>
    <row r="1" spans="1:29" x14ac:dyDescent="0.3">
      <c r="A1" s="20" t="s">
        <v>1</v>
      </c>
      <c r="B1" s="21" t="s">
        <v>34</v>
      </c>
      <c r="C1" s="21" t="s">
        <v>33</v>
      </c>
      <c r="D1" s="21" t="s">
        <v>32</v>
      </c>
      <c r="E1" s="21" t="s">
        <v>31</v>
      </c>
      <c r="F1" s="21" t="s">
        <v>30</v>
      </c>
      <c r="G1" s="21" t="s">
        <v>29</v>
      </c>
      <c r="H1" s="21" t="s">
        <v>28</v>
      </c>
      <c r="I1" s="21" t="s">
        <v>27</v>
      </c>
      <c r="J1" s="21" t="s">
        <v>26</v>
      </c>
      <c r="K1" s="21" t="s">
        <v>25</v>
      </c>
      <c r="L1" s="21" t="s">
        <v>24</v>
      </c>
      <c r="M1" s="21" t="s">
        <v>23</v>
      </c>
      <c r="N1" s="21" t="s">
        <v>22</v>
      </c>
      <c r="O1" s="21" t="s">
        <v>21</v>
      </c>
      <c r="P1" s="21" t="s">
        <v>20</v>
      </c>
      <c r="Q1" s="21" t="s">
        <v>19</v>
      </c>
      <c r="R1" s="21" t="s">
        <v>18</v>
      </c>
      <c r="S1" s="21" t="s">
        <v>17</v>
      </c>
      <c r="T1" s="21" t="s">
        <v>16</v>
      </c>
      <c r="U1" s="21" t="s">
        <v>15</v>
      </c>
      <c r="V1" s="21" t="s">
        <v>10</v>
      </c>
      <c r="W1" s="21" t="s">
        <v>11</v>
      </c>
      <c r="X1" s="21" t="s">
        <v>12</v>
      </c>
      <c r="Y1" s="21" t="s">
        <v>13</v>
      </c>
      <c r="Z1" s="21" t="s">
        <v>14</v>
      </c>
      <c r="AA1" s="21" t="s">
        <v>45</v>
      </c>
      <c r="AB1" s="31" t="s">
        <v>47</v>
      </c>
      <c r="AC1" s="32" t="s">
        <v>51</v>
      </c>
    </row>
    <row r="2" spans="1:29" x14ac:dyDescent="0.3">
      <c r="A2" s="18" t="s">
        <v>2</v>
      </c>
      <c r="B2" s="27">
        <v>0.01</v>
      </c>
      <c r="C2" s="27">
        <v>0.01</v>
      </c>
      <c r="D2" s="27">
        <v>1.1000000000000001E-2</v>
      </c>
      <c r="E2" s="27">
        <v>1.1000000000000001E-2</v>
      </c>
      <c r="F2" s="27">
        <v>1.1000000000000001E-2</v>
      </c>
      <c r="G2" s="27">
        <v>1.2E-2</v>
      </c>
      <c r="H2" s="27">
        <v>1.2E-2</v>
      </c>
      <c r="I2" s="27">
        <v>1.2E-2</v>
      </c>
      <c r="J2" s="27">
        <v>1.2E-2</v>
      </c>
      <c r="K2" s="27">
        <v>1.1903780214986261E-2</v>
      </c>
      <c r="L2" s="27">
        <v>1.187327431012E-2</v>
      </c>
      <c r="M2" s="27">
        <v>1.18018879368479E-2</v>
      </c>
      <c r="N2" s="27">
        <v>1.1768804725966687E-2</v>
      </c>
      <c r="O2" s="27">
        <v>1.1538165811275782E-2</v>
      </c>
      <c r="P2" s="27">
        <v>1.2E-2</v>
      </c>
      <c r="Q2" s="27">
        <v>1.1600074776129798E-2</v>
      </c>
      <c r="R2" s="27">
        <v>1.1538165811275782E-2</v>
      </c>
      <c r="S2" s="27">
        <v>8.8365452570566671E-3</v>
      </c>
      <c r="T2" s="27">
        <v>8.361573984653474E-3</v>
      </c>
      <c r="U2" s="27">
        <v>7.7770997069112604E-3</v>
      </c>
      <c r="V2" s="28">
        <v>7.0000000000000001E-3</v>
      </c>
      <c r="W2" s="29">
        <v>7.0000000000000001E-3</v>
      </c>
      <c r="X2" s="28">
        <v>7.1448273407539887E-3</v>
      </c>
      <c r="Y2" s="29">
        <v>7.1943240970631555E-3</v>
      </c>
      <c r="Z2" s="29">
        <v>7.0912246781210178E-3</v>
      </c>
      <c r="AA2" s="27">
        <v>7.0000000000000001E-3</v>
      </c>
      <c r="AB2" s="27">
        <v>7.0000000000000001E-3</v>
      </c>
      <c r="AC2" s="30">
        <v>7.0000000000000001E-3</v>
      </c>
    </row>
    <row r="3" spans="1:29" x14ac:dyDescent="0.3">
      <c r="A3" s="18" t="s">
        <v>3</v>
      </c>
      <c r="B3" s="27">
        <v>2.4E-2</v>
      </c>
      <c r="C3" s="27">
        <v>2.5000000000000001E-2</v>
      </c>
      <c r="D3" s="27">
        <v>2.6000000000000002E-2</v>
      </c>
      <c r="E3" s="27">
        <v>2.6000000000000002E-2</v>
      </c>
      <c r="F3" s="27">
        <v>2.7000000000000003E-2</v>
      </c>
      <c r="G3" s="27">
        <v>2.7000000000000003E-2</v>
      </c>
      <c r="H3" s="27">
        <v>2.7999999999999997E-2</v>
      </c>
      <c r="I3" s="27">
        <v>2.8999999999999998E-2</v>
      </c>
      <c r="J3" s="27">
        <v>0.03</v>
      </c>
      <c r="K3" s="27">
        <v>3.0338014156853253E-2</v>
      </c>
      <c r="L3" s="27">
        <v>3.1092774143820247E-2</v>
      </c>
      <c r="M3" s="27">
        <v>3.1839531889749917E-2</v>
      </c>
      <c r="N3" s="27">
        <v>3.2613986279121002E-2</v>
      </c>
      <c r="O3" s="27">
        <v>3.3000000000000002E-2</v>
      </c>
      <c r="P3" s="27">
        <v>3.4000000000000002E-2</v>
      </c>
      <c r="Q3" s="27">
        <v>3.5742256943977771E-2</v>
      </c>
      <c r="R3" s="27">
        <v>3.7026891951636776E-2</v>
      </c>
      <c r="S3" s="27">
        <v>2.9043679949153106E-2</v>
      </c>
      <c r="T3" s="27">
        <v>3.1046572199493132E-2</v>
      </c>
      <c r="U3" s="27">
        <v>3.1573913134104001E-2</v>
      </c>
      <c r="V3" s="28">
        <v>3.1E-2</v>
      </c>
      <c r="W3" s="29">
        <v>3.1E-2</v>
      </c>
      <c r="X3" s="28">
        <v>3.0844878057461139E-2</v>
      </c>
      <c r="Y3" s="29">
        <v>3.1280006276111327E-2</v>
      </c>
      <c r="Z3" s="29">
        <v>3.1801204025135123E-2</v>
      </c>
      <c r="AA3" s="27">
        <v>3.2000000000000001E-2</v>
      </c>
      <c r="AB3" s="27">
        <v>3.2000000000000001E-2</v>
      </c>
      <c r="AC3" s="30">
        <v>3.2000000000000001E-2</v>
      </c>
    </row>
    <row r="4" spans="1:29" x14ac:dyDescent="0.3">
      <c r="A4" s="18" t="s">
        <v>4</v>
      </c>
      <c r="B4" s="27">
        <v>5.4000000000000006E-2</v>
      </c>
      <c r="C4" s="27">
        <v>5.4000000000000006E-2</v>
      </c>
      <c r="D4" s="27">
        <v>5.4000000000000006E-2</v>
      </c>
      <c r="E4" s="27">
        <v>5.5E-2</v>
      </c>
      <c r="F4" s="27">
        <v>5.5999999999999994E-2</v>
      </c>
      <c r="G4" s="27">
        <v>5.5999999999999994E-2</v>
      </c>
      <c r="H4" s="27">
        <v>5.7000000000000002E-2</v>
      </c>
      <c r="I4" s="27">
        <v>5.7000000000000002E-2</v>
      </c>
      <c r="J4" s="27">
        <v>5.7000000000000002E-2</v>
      </c>
      <c r="K4" s="27">
        <v>5.723656734879539E-2</v>
      </c>
      <c r="L4" s="27">
        <v>5.8185115380351288E-2</v>
      </c>
      <c r="M4" s="27">
        <v>5.8862046521456143E-2</v>
      </c>
      <c r="N4" s="27">
        <v>5.9603590587005643E-2</v>
      </c>
      <c r="O4" s="27">
        <v>0.06</v>
      </c>
      <c r="P4" s="27">
        <v>0.06</v>
      </c>
      <c r="Q4" s="27">
        <v>5.9572871904335425E-2</v>
      </c>
      <c r="R4" s="27">
        <v>5.9364367683524592E-2</v>
      </c>
      <c r="S4" s="27">
        <v>4.8068576903556912E-2</v>
      </c>
      <c r="T4" s="27">
        <v>4.7914874190093236E-2</v>
      </c>
      <c r="U4" s="27">
        <v>4.68941973989098E-2</v>
      </c>
      <c r="V4" s="28">
        <v>4.7E-2</v>
      </c>
      <c r="W4" s="29">
        <v>4.7E-2</v>
      </c>
      <c r="X4" s="28">
        <v>4.62233848508306E-2</v>
      </c>
      <c r="Y4" s="29">
        <v>4.583108199938344E-2</v>
      </c>
      <c r="Z4" s="29">
        <v>4.5778222085512153E-2</v>
      </c>
      <c r="AA4" s="27">
        <v>4.4999999999999998E-2</v>
      </c>
      <c r="AB4" s="27">
        <v>4.4999999999999998E-2</v>
      </c>
      <c r="AC4" s="30">
        <v>4.4999999999999998E-2</v>
      </c>
    </row>
    <row r="5" spans="1:29" x14ac:dyDescent="0.3">
      <c r="A5" s="18" t="s">
        <v>5</v>
      </c>
      <c r="B5" s="27">
        <v>0.17100000000000001</v>
      </c>
      <c r="C5" s="27">
        <v>0.17600000000000002</v>
      </c>
      <c r="D5" s="27">
        <v>0.184</v>
      </c>
      <c r="E5" s="27">
        <v>0.188</v>
      </c>
      <c r="F5" s="27">
        <v>0.193</v>
      </c>
      <c r="G5" s="27">
        <v>0.19899999999999998</v>
      </c>
      <c r="H5" s="27">
        <v>0.20800000000000002</v>
      </c>
      <c r="I5" s="27">
        <v>0.22</v>
      </c>
      <c r="J5" s="27">
        <v>0.23300000000000001</v>
      </c>
      <c r="K5" s="27">
        <v>0.24316430408771822</v>
      </c>
      <c r="L5" s="27">
        <v>0.25337746875940387</v>
      </c>
      <c r="M5" s="27">
        <v>0.2621980885845952</v>
      </c>
      <c r="N5" s="27">
        <v>0.27082212555782698</v>
      </c>
      <c r="O5" s="27">
        <v>0.27600000000000002</v>
      </c>
      <c r="P5" s="27">
        <v>0.27900000000000003</v>
      </c>
      <c r="Q5" s="27">
        <v>0.28374120128096886</v>
      </c>
      <c r="R5" s="27">
        <v>0.28568734021490494</v>
      </c>
      <c r="S5" s="27">
        <v>0.3155377106565036</v>
      </c>
      <c r="T5" s="27">
        <v>0.31897596179171567</v>
      </c>
      <c r="U5" s="27">
        <v>0.32263962823703202</v>
      </c>
      <c r="V5" s="28">
        <v>0.32800000000000001</v>
      </c>
      <c r="W5" s="29">
        <v>0.33100000000000002</v>
      </c>
      <c r="X5" s="28">
        <v>0.3337815533548657</v>
      </c>
      <c r="Y5" s="29">
        <v>0.33543273677127222</v>
      </c>
      <c r="Z5" s="29">
        <v>0.33663707870105902</v>
      </c>
      <c r="AA5" s="27">
        <v>0.33600000000000002</v>
      </c>
      <c r="AB5" s="27">
        <v>0.34300000000000003</v>
      </c>
      <c r="AC5" s="30">
        <v>0.34200000000000003</v>
      </c>
    </row>
    <row r="6" spans="1:29" x14ac:dyDescent="0.3">
      <c r="A6" s="18" t="s">
        <v>6</v>
      </c>
      <c r="B6" s="27">
        <v>0.74099999999999999</v>
      </c>
      <c r="C6" s="27">
        <v>0.73499999999999999</v>
      </c>
      <c r="D6" s="27">
        <v>0.72499999999999998</v>
      </c>
      <c r="E6" s="27">
        <v>0.72</v>
      </c>
      <c r="F6" s="27">
        <v>0.71299999999999997</v>
      </c>
      <c r="G6" s="27">
        <v>0.70599999999999996</v>
      </c>
      <c r="H6" s="27">
        <v>0.69499999999999995</v>
      </c>
      <c r="I6" s="27">
        <v>0.68200000000000005</v>
      </c>
      <c r="J6" s="27">
        <v>0.66799999999999993</v>
      </c>
      <c r="K6" s="27">
        <v>0.65735733419164688</v>
      </c>
      <c r="L6" s="27">
        <v>0.64547136740630462</v>
      </c>
      <c r="M6" s="27">
        <v>0.63529844506735089</v>
      </c>
      <c r="N6" s="27">
        <v>0.62519149285007969</v>
      </c>
      <c r="O6" s="27">
        <v>0.61899999999999999</v>
      </c>
      <c r="P6" s="27">
        <v>0.61499999999999999</v>
      </c>
      <c r="Q6" s="27">
        <v>0.60934359509458813</v>
      </c>
      <c r="R6" s="27">
        <v>0.60638323433865793</v>
      </c>
      <c r="S6" s="27">
        <v>0.56838361895185197</v>
      </c>
      <c r="T6" s="27">
        <v>0.56105306901254293</v>
      </c>
      <c r="U6" s="27">
        <v>0.55626180431955496</v>
      </c>
      <c r="V6" s="28">
        <v>0.55000000000000004</v>
      </c>
      <c r="W6" s="29">
        <v>0.54500000000000004</v>
      </c>
      <c r="X6" s="28">
        <v>0.54144311276014556</v>
      </c>
      <c r="Y6" s="29">
        <v>0.53759865814971841</v>
      </c>
      <c r="Z6" s="29">
        <v>0.53442786834820055</v>
      </c>
      <c r="AA6" s="27">
        <v>0.53400000000000003</v>
      </c>
      <c r="AB6" s="27">
        <v>0.53400000000000003</v>
      </c>
      <c r="AC6" s="30">
        <v>0.52500000000000002</v>
      </c>
    </row>
    <row r="7" spans="1:29" x14ac:dyDescent="0.3">
      <c r="A7" s="1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27"/>
      <c r="L7" s="27"/>
      <c r="M7" s="27"/>
      <c r="N7" s="27"/>
      <c r="O7" s="27"/>
      <c r="P7" s="27"/>
      <c r="Q7" s="27"/>
      <c r="R7" s="27"/>
      <c r="S7" s="27">
        <v>2.1866062069259922E-3</v>
      </c>
      <c r="T7" s="27">
        <v>2.1269746507231362E-3</v>
      </c>
      <c r="U7" s="27">
        <v>2.1538721642130601E-3</v>
      </c>
      <c r="V7" s="28">
        <v>2E-3</v>
      </c>
      <c r="W7" s="29">
        <v>2E-3</v>
      </c>
      <c r="X7" s="28">
        <v>2.3100570340513753E-3</v>
      </c>
      <c r="Y7" s="29">
        <v>2.4563020223884804E-3</v>
      </c>
      <c r="Z7" s="29">
        <v>2.5157094520367358E-3</v>
      </c>
      <c r="AA7" s="27">
        <v>3.0000000000000001E-3</v>
      </c>
      <c r="AB7" s="27">
        <v>3.0000000000000001E-3</v>
      </c>
      <c r="AC7" s="30">
        <v>3.0000000000000001E-3</v>
      </c>
    </row>
    <row r="8" spans="1:29" x14ac:dyDescent="0.3">
      <c r="A8" s="18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27"/>
      <c r="L8" s="27"/>
      <c r="M8" s="27"/>
      <c r="N8" s="27"/>
      <c r="O8" s="27"/>
      <c r="P8" s="27"/>
      <c r="Q8" s="27"/>
      <c r="R8" s="27"/>
      <c r="S8" s="27">
        <v>2.7943262074951739E-2</v>
      </c>
      <c r="T8" s="27">
        <v>3.0520974170778387E-2</v>
      </c>
      <c r="U8" s="27">
        <v>3.2699485039273397E-2</v>
      </c>
      <c r="V8" s="28">
        <v>3.5000000000000003E-2</v>
      </c>
      <c r="W8" s="29">
        <v>3.6999999999999998E-2</v>
      </c>
      <c r="X8" s="28">
        <v>3.8252186601891641E-2</v>
      </c>
      <c r="Y8" s="29">
        <v>4.0206890684062989E-2</v>
      </c>
      <c r="Z8" s="29">
        <v>4.1748692709935406E-2</v>
      </c>
      <c r="AA8" s="27">
        <v>4.3999999999999997E-2</v>
      </c>
      <c r="AB8" s="27">
        <v>4.4999999999999998E-2</v>
      </c>
      <c r="AC8" s="30">
        <v>4.5999999999999999E-2</v>
      </c>
    </row>
    <row r="9" spans="1:29" x14ac:dyDescent="0.3">
      <c r="A9" s="24" t="s">
        <v>9</v>
      </c>
      <c r="B9" s="33">
        <f>SUM(B2:B6)</f>
        <v>1</v>
      </c>
      <c r="C9" s="33">
        <f>SUM(C2:C6)</f>
        <v>1</v>
      </c>
      <c r="D9" s="33">
        <f>SUM(D2:D6)</f>
        <v>1</v>
      </c>
      <c r="E9" s="33">
        <f>SUM(E2:E6)</f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f>SUM(N2:N8)</f>
        <v>1</v>
      </c>
      <c r="O9" s="33">
        <f t="shared" ref="O9:T9" si="0">SUM(N2:N8)</f>
        <v>1</v>
      </c>
      <c r="P9" s="33">
        <f t="shared" si="0"/>
        <v>0.99953816581127586</v>
      </c>
      <c r="Q9" s="33">
        <f t="shared" si="0"/>
        <v>1</v>
      </c>
      <c r="R9" s="33">
        <f t="shared" si="0"/>
        <v>1</v>
      </c>
      <c r="S9" s="33">
        <f t="shared" si="0"/>
        <v>1</v>
      </c>
      <c r="T9" s="33">
        <f t="shared" si="0"/>
        <v>1</v>
      </c>
      <c r="U9" s="33">
        <f t="shared" ref="U9:W9" si="1">SUM(T2:T8)</f>
        <v>0.99999999999999989</v>
      </c>
      <c r="V9" s="33">
        <f t="shared" si="1"/>
        <v>0.99999999999999856</v>
      </c>
      <c r="W9" s="33">
        <f t="shared" si="1"/>
        <v>1</v>
      </c>
      <c r="X9" s="33">
        <f>SUM(X2:X8)</f>
        <v>1</v>
      </c>
      <c r="Y9" s="33">
        <v>1</v>
      </c>
      <c r="Z9" s="33">
        <v>1</v>
      </c>
      <c r="AA9" s="33">
        <v>1</v>
      </c>
      <c r="AB9" s="33">
        <v>1</v>
      </c>
      <c r="AC9" s="34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"/>
  <sheetViews>
    <sheetView workbookViewId="0">
      <selection activeCell="F15" sqref="F15"/>
    </sheetView>
  </sheetViews>
  <sheetFormatPr defaultRowHeight="14.4" x14ac:dyDescent="0.3"/>
  <cols>
    <col min="1" max="1" width="39.6640625" style="11" bestFit="1" customWidth="1"/>
    <col min="2" max="7" width="11.44140625" style="11" customWidth="1"/>
    <col min="8" max="8" width="12.6640625" style="11" bestFit="1" customWidth="1"/>
    <col min="9" max="12" width="11.44140625" style="11" customWidth="1"/>
    <col min="13" max="17" width="12.6640625" style="11" bestFit="1" customWidth="1"/>
    <col min="18" max="24" width="11" style="11" hidden="1" customWidth="1"/>
    <col min="25" max="36" width="12.6640625" style="11" bestFit="1" customWidth="1"/>
    <col min="37" max="37" width="12.109375" style="11" customWidth="1"/>
    <col min="38" max="39" width="11.44140625" style="11" customWidth="1"/>
    <col min="40" max="16384" width="8.88671875" style="11"/>
  </cols>
  <sheetData>
    <row r="1" spans="1:39" x14ac:dyDescent="0.3">
      <c r="A1" s="41" t="s">
        <v>59</v>
      </c>
      <c r="B1" s="42" t="s">
        <v>44</v>
      </c>
      <c r="C1" s="42" t="s">
        <v>43</v>
      </c>
      <c r="D1" s="42" t="s">
        <v>42</v>
      </c>
      <c r="E1" s="42" t="s">
        <v>41</v>
      </c>
      <c r="F1" s="42" t="s">
        <v>40</v>
      </c>
      <c r="G1" s="42" t="s">
        <v>39</v>
      </c>
      <c r="H1" s="42" t="s">
        <v>38</v>
      </c>
      <c r="I1" s="42" t="s">
        <v>37</v>
      </c>
      <c r="J1" s="42" t="s">
        <v>36</v>
      </c>
      <c r="K1" s="42" t="s">
        <v>35</v>
      </c>
      <c r="L1" s="42" t="s">
        <v>34</v>
      </c>
      <c r="M1" s="42" t="s">
        <v>33</v>
      </c>
      <c r="N1" s="42" t="s">
        <v>32</v>
      </c>
      <c r="O1" s="42" t="s">
        <v>31</v>
      </c>
      <c r="P1" s="42" t="s">
        <v>30</v>
      </c>
      <c r="Q1" s="42" t="s">
        <v>29</v>
      </c>
      <c r="R1" s="42" t="s">
        <v>28</v>
      </c>
      <c r="S1" s="42" t="s">
        <v>27</v>
      </c>
      <c r="T1" s="42" t="s">
        <v>26</v>
      </c>
      <c r="U1" s="42" t="s">
        <v>25</v>
      </c>
      <c r="V1" s="42" t="s">
        <v>24</v>
      </c>
      <c r="W1" s="42" t="s">
        <v>23</v>
      </c>
      <c r="X1" s="42" t="s">
        <v>22</v>
      </c>
      <c r="Y1" s="42" t="s">
        <v>21</v>
      </c>
      <c r="Z1" s="42" t="s">
        <v>20</v>
      </c>
      <c r="AA1" s="42" t="s">
        <v>19</v>
      </c>
      <c r="AB1" s="42" t="s">
        <v>18</v>
      </c>
      <c r="AC1" s="42" t="s">
        <v>17</v>
      </c>
      <c r="AD1" s="42" t="s">
        <v>16</v>
      </c>
      <c r="AE1" s="42" t="s">
        <v>15</v>
      </c>
      <c r="AF1" s="42" t="s">
        <v>10</v>
      </c>
      <c r="AG1" s="42" t="s">
        <v>11</v>
      </c>
      <c r="AH1" s="42" t="s">
        <v>12</v>
      </c>
      <c r="AI1" s="42" t="s">
        <v>13</v>
      </c>
      <c r="AJ1" s="42" t="s">
        <v>14</v>
      </c>
      <c r="AK1" s="42" t="s">
        <v>45</v>
      </c>
      <c r="AL1" s="42" t="s">
        <v>47</v>
      </c>
      <c r="AM1" s="43" t="s">
        <v>51</v>
      </c>
    </row>
    <row r="2" spans="1:39" x14ac:dyDescent="0.3">
      <c r="A2" s="39" t="s">
        <v>2</v>
      </c>
      <c r="B2" s="35">
        <v>3748</v>
      </c>
      <c r="C2" s="35">
        <v>3816</v>
      </c>
      <c r="D2" s="35">
        <v>4135</v>
      </c>
      <c r="E2" s="35">
        <v>4198</v>
      </c>
      <c r="F2" s="35">
        <v>4274</v>
      </c>
      <c r="G2" s="35">
        <v>4515</v>
      </c>
      <c r="H2" s="36">
        <v>5045</v>
      </c>
      <c r="I2" s="36">
        <v>5321</v>
      </c>
      <c r="J2" s="36">
        <v>5674</v>
      </c>
      <c r="K2" s="36">
        <v>5881</v>
      </c>
      <c r="L2" s="36">
        <v>6237</v>
      </c>
      <c r="M2" s="36">
        <v>6467</v>
      </c>
      <c r="N2" s="36">
        <v>7033</v>
      </c>
      <c r="O2" s="36">
        <v>7305</v>
      </c>
      <c r="P2" s="36">
        <v>7672</v>
      </c>
      <c r="Q2" s="36">
        <v>8054</v>
      </c>
      <c r="R2" s="36">
        <v>8258</v>
      </c>
      <c r="S2" s="36">
        <v>8701</v>
      </c>
      <c r="T2" s="36">
        <v>8710</v>
      </c>
      <c r="U2" s="36">
        <v>8950</v>
      </c>
      <c r="V2" s="36">
        <v>8996</v>
      </c>
      <c r="W2" s="36">
        <v>9048</v>
      </c>
      <c r="X2" s="36">
        <v>9188</v>
      </c>
      <c r="Y2" s="36">
        <v>9283</v>
      </c>
      <c r="Z2" s="36">
        <v>9411</v>
      </c>
      <c r="AA2" s="36">
        <v>9494</v>
      </c>
      <c r="AB2" s="36">
        <v>9604</v>
      </c>
      <c r="AC2" s="36">
        <v>7452</v>
      </c>
      <c r="AD2" s="36">
        <v>7143</v>
      </c>
      <c r="AE2" s="36">
        <v>6716</v>
      </c>
      <c r="AF2" s="36">
        <v>6574</v>
      </c>
      <c r="AG2" s="36">
        <v>6537</v>
      </c>
      <c r="AH2" s="36">
        <v>6424</v>
      </c>
      <c r="AI2" s="36">
        <v>6511</v>
      </c>
      <c r="AJ2" s="36">
        <v>6455</v>
      </c>
      <c r="AK2" s="37">
        <v>6503</v>
      </c>
      <c r="AL2" s="38">
        <v>6210</v>
      </c>
      <c r="AM2" s="40">
        <v>5847</v>
      </c>
    </row>
    <row r="3" spans="1:39" x14ac:dyDescent="0.3">
      <c r="A3" s="39" t="s">
        <v>3</v>
      </c>
      <c r="B3" s="35">
        <v>10347</v>
      </c>
      <c r="C3" s="35">
        <v>10505</v>
      </c>
      <c r="D3" s="35">
        <v>10916</v>
      </c>
      <c r="E3" s="35">
        <v>11598</v>
      </c>
      <c r="F3" s="35">
        <v>11902</v>
      </c>
      <c r="G3" s="35">
        <v>12318</v>
      </c>
      <c r="H3" s="36">
        <v>12520</v>
      </c>
      <c r="I3" s="36">
        <v>12985</v>
      </c>
      <c r="J3" s="36">
        <v>13720</v>
      </c>
      <c r="K3" s="36">
        <v>14511</v>
      </c>
      <c r="L3" s="36">
        <v>15243</v>
      </c>
      <c r="M3" s="36">
        <v>15956</v>
      </c>
      <c r="N3" s="36">
        <v>16713</v>
      </c>
      <c r="O3" s="36">
        <v>17388</v>
      </c>
      <c r="P3" s="36">
        <v>18224</v>
      </c>
      <c r="Q3" s="36">
        <v>18876</v>
      </c>
      <c r="R3" s="36">
        <v>19792</v>
      </c>
      <c r="S3" s="36">
        <v>20932</v>
      </c>
      <c r="T3" s="36">
        <v>22131</v>
      </c>
      <c r="U3" s="36">
        <v>22810</v>
      </c>
      <c r="V3" s="36">
        <v>23558</v>
      </c>
      <c r="W3" s="36">
        <v>24410</v>
      </c>
      <c r="X3" s="36">
        <v>25462</v>
      </c>
      <c r="Y3" s="36">
        <v>26482</v>
      </c>
      <c r="Z3" s="36">
        <v>27664</v>
      </c>
      <c r="AA3" s="36">
        <v>29253</v>
      </c>
      <c r="AB3" s="36">
        <v>30820</v>
      </c>
      <c r="AC3" s="36">
        <v>24493</v>
      </c>
      <c r="AD3" s="36">
        <v>26522</v>
      </c>
      <c r="AE3" s="36">
        <v>27266</v>
      </c>
      <c r="AF3" s="36">
        <v>26895</v>
      </c>
      <c r="AG3" s="36">
        <v>27297</v>
      </c>
      <c r="AH3" s="36">
        <v>27733</v>
      </c>
      <c r="AI3" s="36">
        <v>28309</v>
      </c>
      <c r="AJ3" s="36">
        <v>28948</v>
      </c>
      <c r="AK3" s="37">
        <v>29054</v>
      </c>
      <c r="AL3" s="38">
        <v>29209</v>
      </c>
      <c r="AM3" s="40">
        <v>28425</v>
      </c>
    </row>
    <row r="4" spans="1:39" x14ac:dyDescent="0.3">
      <c r="A4" s="39" t="s">
        <v>4</v>
      </c>
      <c r="B4" s="35">
        <v>24829</v>
      </c>
      <c r="C4" s="35">
        <v>25384</v>
      </c>
      <c r="D4" s="35">
        <v>26324</v>
      </c>
      <c r="E4" s="35">
        <v>27235</v>
      </c>
      <c r="F4" s="35">
        <v>28286</v>
      </c>
      <c r="G4" s="35">
        <v>28722</v>
      </c>
      <c r="H4" s="36">
        <v>28941</v>
      </c>
      <c r="I4" s="36">
        <v>29820</v>
      </c>
      <c r="J4" s="36">
        <v>31053</v>
      </c>
      <c r="K4" s="36">
        <v>33002</v>
      </c>
      <c r="L4" s="36">
        <v>33536</v>
      </c>
      <c r="M4" s="36">
        <v>34425</v>
      </c>
      <c r="N4" s="36">
        <v>35772</v>
      </c>
      <c r="O4" s="36">
        <v>37207</v>
      </c>
      <c r="P4" s="36">
        <v>38556</v>
      </c>
      <c r="Q4" s="36">
        <v>39402</v>
      </c>
      <c r="R4" s="36">
        <v>40156</v>
      </c>
      <c r="S4" s="36">
        <v>40967</v>
      </c>
      <c r="T4" s="36">
        <v>42361</v>
      </c>
      <c r="U4" s="36">
        <v>43034</v>
      </c>
      <c r="V4" s="36">
        <v>44085</v>
      </c>
      <c r="W4" s="36">
        <v>45127</v>
      </c>
      <c r="X4" s="36">
        <v>46533</v>
      </c>
      <c r="Y4" s="36">
        <v>47354</v>
      </c>
      <c r="Z4" s="36">
        <v>47936</v>
      </c>
      <c r="AA4" s="36">
        <v>48757</v>
      </c>
      <c r="AB4" s="36">
        <v>49413</v>
      </c>
      <c r="AC4" s="36">
        <v>40537</v>
      </c>
      <c r="AD4" s="36">
        <v>40932</v>
      </c>
      <c r="AE4" s="36">
        <v>40496</v>
      </c>
      <c r="AF4" s="36">
        <v>41107</v>
      </c>
      <c r="AG4" s="36">
        <v>41660</v>
      </c>
      <c r="AH4" s="36">
        <v>41560</v>
      </c>
      <c r="AI4" s="36">
        <v>41478</v>
      </c>
      <c r="AJ4" s="36">
        <v>41671</v>
      </c>
      <c r="AK4" s="37">
        <v>41135</v>
      </c>
      <c r="AL4" s="38">
        <v>41554</v>
      </c>
      <c r="AM4" s="40">
        <v>40420</v>
      </c>
    </row>
    <row r="5" spans="1:39" x14ac:dyDescent="0.3">
      <c r="A5" s="39" t="s">
        <v>5</v>
      </c>
      <c r="B5" s="35">
        <v>81133</v>
      </c>
      <c r="C5" s="35">
        <v>81371</v>
      </c>
      <c r="D5" s="35">
        <v>82952</v>
      </c>
      <c r="E5" s="35">
        <v>85215</v>
      </c>
      <c r="F5" s="35">
        <v>86708</v>
      </c>
      <c r="G5" s="35">
        <v>88783</v>
      </c>
      <c r="H5" s="36">
        <v>90546</v>
      </c>
      <c r="I5" s="36">
        <v>93829</v>
      </c>
      <c r="J5" s="36">
        <v>98207</v>
      </c>
      <c r="K5" s="36">
        <v>102873</v>
      </c>
      <c r="L5" s="36">
        <v>106976</v>
      </c>
      <c r="M5" s="36">
        <v>112890</v>
      </c>
      <c r="N5" s="36">
        <v>120678</v>
      </c>
      <c r="O5" s="36">
        <v>126536</v>
      </c>
      <c r="P5" s="36">
        <v>132657</v>
      </c>
      <c r="Q5" s="36">
        <v>139451</v>
      </c>
      <c r="R5" s="36">
        <v>147447</v>
      </c>
      <c r="S5" s="36">
        <v>159600</v>
      </c>
      <c r="T5" s="36">
        <v>172940</v>
      </c>
      <c r="U5" s="36">
        <v>182826</v>
      </c>
      <c r="V5" s="36">
        <v>191976</v>
      </c>
      <c r="W5" s="36">
        <v>201016</v>
      </c>
      <c r="X5" s="36">
        <v>211433</v>
      </c>
      <c r="Y5" s="36">
        <v>219433</v>
      </c>
      <c r="Z5" s="36">
        <v>224250</v>
      </c>
      <c r="AA5" s="36">
        <v>232226</v>
      </c>
      <c r="AB5" s="36">
        <v>237797</v>
      </c>
      <c r="AC5" s="36">
        <v>266098</v>
      </c>
      <c r="AD5" s="36">
        <v>272490</v>
      </c>
      <c r="AE5" s="36">
        <v>278619</v>
      </c>
      <c r="AF5" s="36">
        <v>287402</v>
      </c>
      <c r="AG5" s="36">
        <v>294435</v>
      </c>
      <c r="AH5" s="36">
        <v>300107</v>
      </c>
      <c r="AI5" s="36">
        <v>303573</v>
      </c>
      <c r="AJ5" s="36">
        <v>306434</v>
      </c>
      <c r="AK5" s="37">
        <v>305948</v>
      </c>
      <c r="AL5" s="38">
        <v>309972</v>
      </c>
      <c r="AM5" s="40">
        <v>301858</v>
      </c>
    </row>
    <row r="6" spans="1:39" x14ac:dyDescent="0.3">
      <c r="A6" s="39" t="s">
        <v>7</v>
      </c>
      <c r="B6" s="35"/>
      <c r="C6" s="35"/>
      <c r="D6" s="35"/>
      <c r="E6" s="35"/>
      <c r="F6" s="35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>
        <v>1844</v>
      </c>
      <c r="AD6" s="36">
        <v>1817</v>
      </c>
      <c r="AE6" s="36">
        <v>1860</v>
      </c>
      <c r="AF6" s="36">
        <v>1991</v>
      </c>
      <c r="AG6" s="36">
        <v>2065</v>
      </c>
      <c r="AH6" s="36">
        <v>2077</v>
      </c>
      <c r="AI6" s="36">
        <v>2223</v>
      </c>
      <c r="AJ6" s="36">
        <v>2290</v>
      </c>
      <c r="AK6" s="37">
        <v>2436</v>
      </c>
      <c r="AL6" s="38">
        <v>2433</v>
      </c>
      <c r="AM6" s="40">
        <v>2453</v>
      </c>
    </row>
    <row r="7" spans="1:39" x14ac:dyDescent="0.3">
      <c r="A7" s="39" t="s">
        <v>8</v>
      </c>
      <c r="B7" s="35"/>
      <c r="C7" s="35"/>
      <c r="D7" s="35"/>
      <c r="E7" s="35"/>
      <c r="F7" s="35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>
        <v>23565</v>
      </c>
      <c r="AD7" s="36">
        <v>26073</v>
      </c>
      <c r="AE7" s="36">
        <v>28238</v>
      </c>
      <c r="AF7" s="36">
        <v>30625</v>
      </c>
      <c r="AG7" s="36">
        <v>32707</v>
      </c>
      <c r="AH7" s="36">
        <v>34393</v>
      </c>
      <c r="AI7" s="36">
        <v>36388</v>
      </c>
      <c r="AJ7" s="36">
        <v>38003</v>
      </c>
      <c r="AK7" s="37">
        <v>39826</v>
      </c>
      <c r="AL7" s="38">
        <v>40794</v>
      </c>
      <c r="AM7" s="40">
        <v>40904</v>
      </c>
    </row>
    <row r="8" spans="1:39" x14ac:dyDescent="0.3">
      <c r="A8" s="39" t="s">
        <v>6</v>
      </c>
      <c r="B8" s="35">
        <v>422139</v>
      </c>
      <c r="C8" s="35">
        <v>424351</v>
      </c>
      <c r="D8" s="35">
        <v>426315</v>
      </c>
      <c r="E8" s="35">
        <v>430169</v>
      </c>
      <c r="F8" s="35">
        <v>429066</v>
      </c>
      <c r="G8" s="35">
        <v>425743</v>
      </c>
      <c r="H8" s="36">
        <v>425703</v>
      </c>
      <c r="I8" s="36">
        <v>432258</v>
      </c>
      <c r="J8" s="36">
        <v>444376</v>
      </c>
      <c r="K8" s="36">
        <v>456368</v>
      </c>
      <c r="L8" s="36">
        <v>463070</v>
      </c>
      <c r="M8" s="36">
        <v>470783</v>
      </c>
      <c r="N8" s="36">
        <v>476083</v>
      </c>
      <c r="O8" s="36">
        <v>485002</v>
      </c>
      <c r="P8" s="36">
        <v>490058</v>
      </c>
      <c r="Q8" s="36">
        <v>493352</v>
      </c>
      <c r="R8" s="36">
        <v>492456</v>
      </c>
      <c r="S8" s="36">
        <v>494308</v>
      </c>
      <c r="T8" s="36">
        <v>496003</v>
      </c>
      <c r="U8" s="36">
        <v>494242</v>
      </c>
      <c r="V8" s="36">
        <v>489053</v>
      </c>
      <c r="W8" s="36">
        <v>487056</v>
      </c>
      <c r="X8" s="36">
        <v>488092</v>
      </c>
      <c r="Y8" s="36">
        <v>491474</v>
      </c>
      <c r="Z8" s="36">
        <v>493378</v>
      </c>
      <c r="AA8" s="36">
        <v>498713</v>
      </c>
      <c r="AB8" s="36">
        <v>504734</v>
      </c>
      <c r="AC8" s="36">
        <v>479327</v>
      </c>
      <c r="AD8" s="36">
        <v>479288</v>
      </c>
      <c r="AE8" s="36">
        <v>480366</v>
      </c>
      <c r="AF8" s="36">
        <v>482405</v>
      </c>
      <c r="AG8" s="36">
        <v>484305</v>
      </c>
      <c r="AH8" s="36">
        <v>486818</v>
      </c>
      <c r="AI8" s="36">
        <v>486537</v>
      </c>
      <c r="AJ8" s="36">
        <v>486479</v>
      </c>
      <c r="AK8" s="37">
        <v>486634</v>
      </c>
      <c r="AL8" s="38">
        <v>483051</v>
      </c>
      <c r="AM8" s="40">
        <v>463292</v>
      </c>
    </row>
    <row r="9" spans="1:39" x14ac:dyDescent="0.3">
      <c r="A9" s="44" t="s">
        <v>9</v>
      </c>
      <c r="B9" s="45">
        <v>542196</v>
      </c>
      <c r="C9" s="45">
        <v>545427</v>
      </c>
      <c r="D9" s="45">
        <v>550642</v>
      </c>
      <c r="E9" s="45">
        <v>558415</v>
      </c>
      <c r="F9" s="45">
        <v>560236</v>
      </c>
      <c r="G9" s="45">
        <v>560081</v>
      </c>
      <c r="H9" s="46">
        <v>562755</v>
      </c>
      <c r="I9" s="46">
        <v>574213</v>
      </c>
      <c r="J9" s="46">
        <v>593030</v>
      </c>
      <c r="K9" s="46">
        <v>612635</v>
      </c>
      <c r="L9" s="46">
        <v>625062</v>
      </c>
      <c r="M9" s="46">
        <v>640521</v>
      </c>
      <c r="N9" s="46">
        <v>656279</v>
      </c>
      <c r="O9" s="46">
        <v>673438</v>
      </c>
      <c r="P9" s="46">
        <v>687167</v>
      </c>
      <c r="Q9" s="46">
        <v>699135</v>
      </c>
      <c r="R9" s="46">
        <v>708109</v>
      </c>
      <c r="S9" s="46">
        <v>724508</v>
      </c>
      <c r="T9" s="46">
        <v>742145</v>
      </c>
      <c r="U9" s="46">
        <v>751862</v>
      </c>
      <c r="V9" s="46">
        <v>757668</v>
      </c>
      <c r="W9" s="46">
        <v>766657</v>
      </c>
      <c r="X9" s="46">
        <v>780708</v>
      </c>
      <c r="Y9" s="46">
        <v>794026</v>
      </c>
      <c r="Z9" s="46">
        <v>802639</v>
      </c>
      <c r="AA9" s="46">
        <v>818443</v>
      </c>
      <c r="AB9" s="46">
        <v>832368</v>
      </c>
      <c r="AC9" s="46">
        <v>843316</v>
      </c>
      <c r="AD9" s="46">
        <v>854265</v>
      </c>
      <c r="AE9" s="46">
        <v>863561</v>
      </c>
      <c r="AF9" s="46">
        <f t="shared" ref="AF9:AI9" si="0">SUM(AF2:AF8)</f>
        <v>876999</v>
      </c>
      <c r="AG9" s="46">
        <f t="shared" si="0"/>
        <v>889006</v>
      </c>
      <c r="AH9" s="46">
        <f t="shared" si="0"/>
        <v>899112</v>
      </c>
      <c r="AI9" s="46">
        <f t="shared" si="0"/>
        <v>905019</v>
      </c>
      <c r="AJ9" s="46">
        <f>SUM(AJ2:AJ8)</f>
        <v>910280</v>
      </c>
      <c r="AK9" s="47">
        <f>SUM(AK2:AK8)</f>
        <v>911536</v>
      </c>
      <c r="AL9" s="47">
        <v>913223</v>
      </c>
      <c r="AM9" s="48">
        <v>883199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C0B6C-E884-4F82-A021-32BE99CEFA2B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9E44914-7D5D-42E2-BEC6-B2D402891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BF7B06-28DA-4BB0-BC56-07BC2D412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2024-12-17T16:44:26Z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