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M:\Data Pipeline Collections\Snapshots\Student October\2016-2017\Post Collection Processing\Website Reports\State\"/>
    </mc:Choice>
  </mc:AlternateContent>
  <bookViews>
    <workbookView xWindow="0" yWindow="90" windowWidth="19275" windowHeight="10860"/>
  </bookViews>
  <sheets>
    <sheet name="Data" sheetId="3" r:id="rId1"/>
    <sheet name="Specifications" sheetId="2" r:id="rId2"/>
  </sheets>
  <calcPr calcId="152511"/>
</workbook>
</file>

<file path=xl/calcChain.xml><?xml version="1.0" encoding="utf-8"?>
<calcChain xmlns="http://schemas.openxmlformats.org/spreadsheetml/2006/main">
  <c r="L24" i="3" l="1"/>
  <c r="B24" i="3" l="1"/>
  <c r="D5" i="3"/>
  <c r="D6" i="3"/>
  <c r="B12" i="3"/>
  <c r="K24" i="3" l="1"/>
  <c r="J24" i="3"/>
  <c r="I24" i="3"/>
  <c r="H24" i="3"/>
  <c r="G24" i="3"/>
  <c r="F24" i="3"/>
  <c r="E24" i="3"/>
  <c r="D24" i="3"/>
  <c r="C24" i="3"/>
  <c r="M12" i="3"/>
  <c r="L12" i="3"/>
  <c r="H12" i="3"/>
  <c r="G12" i="3"/>
  <c r="C12" i="3"/>
  <c r="N11" i="3"/>
  <c r="I11" i="3"/>
  <c r="D11" i="3"/>
  <c r="E11" i="3" s="1"/>
  <c r="N10" i="3"/>
  <c r="I10" i="3"/>
  <c r="D10" i="3"/>
  <c r="E10" i="3" s="1"/>
  <c r="N9" i="3"/>
  <c r="O9" i="3" s="1"/>
  <c r="I9" i="3"/>
  <c r="J9" i="3" s="1"/>
  <c r="D9" i="3"/>
  <c r="E9" i="3" s="1"/>
  <c r="N8" i="3"/>
  <c r="O8" i="3" s="1"/>
  <c r="I8" i="3"/>
  <c r="J8" i="3" s="1"/>
  <c r="D8" i="3"/>
  <c r="E8" i="3" s="1"/>
  <c r="N7" i="3"/>
  <c r="O7" i="3" s="1"/>
  <c r="I7" i="3"/>
  <c r="J7" i="3" s="1"/>
  <c r="D7" i="3"/>
  <c r="E7" i="3" s="1"/>
  <c r="N6" i="3"/>
  <c r="O6" i="3" s="1"/>
  <c r="I6" i="3"/>
  <c r="J6" i="3" s="1"/>
  <c r="E6" i="3"/>
  <c r="N5" i="3"/>
  <c r="O5" i="3" s="1"/>
  <c r="I5" i="3"/>
  <c r="J5" i="3" s="1"/>
  <c r="E5" i="3"/>
  <c r="N12" i="3" l="1"/>
  <c r="O12" i="3" s="1"/>
  <c r="I12" i="3"/>
  <c r="J12" i="3" s="1"/>
  <c r="D12" i="3"/>
  <c r="E12" i="3" s="1"/>
</calcChain>
</file>

<file path=xl/sharedStrings.xml><?xml version="1.0" encoding="utf-8"?>
<sst xmlns="http://schemas.openxmlformats.org/spreadsheetml/2006/main" count="39" uniqueCount="28">
  <si>
    <t>COLORADO DEPARTMENT OF EDUCATION</t>
  </si>
  <si>
    <t>Racial/Ethnic Group</t>
  </si>
  <si>
    <t>American Indian or Alaska Native</t>
  </si>
  <si>
    <t>Asian</t>
  </si>
  <si>
    <t>Black or African American</t>
  </si>
  <si>
    <t>Hispanic/Latino</t>
  </si>
  <si>
    <t>White</t>
  </si>
  <si>
    <t>Native Hawaiian or Other Pacific Islander</t>
  </si>
  <si>
    <t>Two or More Races</t>
  </si>
  <si>
    <t>Total</t>
  </si>
  <si>
    <t>Percent of Pupils by Racial/Ethnic Group</t>
  </si>
  <si>
    <t>Preschool and above (exclude Infants - grade 002)</t>
  </si>
  <si>
    <t>Attendance Codes 01-08 (pupil is attending an educational program operated by the reporting district)</t>
  </si>
  <si>
    <t>All funding codes, including non-eligible</t>
  </si>
  <si>
    <t>Exclude facilities but include detention centers</t>
  </si>
  <si>
    <t>Include school code 0000 (not attending a school; for instance, expelled students)</t>
  </si>
  <si>
    <t>Student October Preschool (PK) Through Grade 12 Pupil Counts by Racial/Ethnic Group</t>
  </si>
  <si>
    <t>Pupil Count October 2015</t>
  </si>
  <si>
    <t>Pupil Count October 2016</t>
  </si>
  <si>
    <t>Count Change From 2015 to 2016</t>
  </si>
  <si>
    <t>Percent Change From 2015 to 2016</t>
  </si>
  <si>
    <t>Count Change From 2006 to 2016</t>
  </si>
  <si>
    <t>Percent Change From 2006 to 2016</t>
  </si>
  <si>
    <t>Count Change From 1996 to 2016</t>
  </si>
  <si>
    <t>Percent Change From 1996 to 2016</t>
  </si>
  <si>
    <t>Revised 12/29/2016</t>
  </si>
  <si>
    <t>Pupil Count October 2006</t>
  </si>
  <si>
    <t>Pupil Count October 1996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</si>
</sst>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Arial Black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i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D0D2D3"/>
        <bgColor indexed="64"/>
      </patternFill>
    </fill>
    <fill>
      <patternFill patternType="solid">
        <fgColor rgb="FFFFC846"/>
        <bgColor indexed="64"/>
      </patternFill>
    </fill>
  </fills>
  <borders count="12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2" fillId="0" borderId="0"/>
    <xf numFmtId="9" fontId="10" fillId="0" borderId="0" applyFont="0" applyFill="0" applyBorder="0" applyAlignment="0" applyProtection="0"/>
    <xf numFmtId="0" fontId="1" fillId="0" borderId="0"/>
  </cellStyleXfs>
  <cellXfs count="46">
    <xf numFmtId="0" fontId="4" fillId="0" borderId="0" xfId="0" applyNumberFormat="1" applyFont="1" applyFill="1" applyBorder="1" applyAlignment="1" applyProtection="1"/>
    <xf numFmtId="0" fontId="0" fillId="0" borderId="0" xfId="0"/>
    <xf numFmtId="0" fontId="0" fillId="0" borderId="0" xfId="0" applyAlignment="1">
      <alignment horizontal="center" wrapText="1"/>
    </xf>
    <xf numFmtId="0" fontId="0" fillId="0" borderId="2" xfId="0" applyBorder="1"/>
    <xf numFmtId="3" fontId="0" fillId="0" borderId="0" xfId="0" applyNumberFormat="1" applyBorder="1"/>
    <xf numFmtId="10" fontId="0" fillId="0" borderId="3" xfId="0" applyNumberFormat="1" applyBorder="1"/>
    <xf numFmtId="3" fontId="3" fillId="0" borderId="2" xfId="0" applyNumberFormat="1" applyFont="1" applyBorder="1"/>
    <xf numFmtId="0" fontId="0" fillId="0" borderId="0" xfId="0" applyBorder="1"/>
    <xf numFmtId="10" fontId="0" fillId="0" borderId="0" xfId="0" applyNumberFormat="1" applyBorder="1"/>
    <xf numFmtId="0" fontId="5" fillId="0" borderId="0" xfId="0" applyFont="1" applyFill="1" applyBorder="1"/>
    <xf numFmtId="164" fontId="0" fillId="0" borderId="0" xfId="0" applyNumberFormat="1" applyBorder="1"/>
    <xf numFmtId="3" fontId="4" fillId="0" borderId="0" xfId="0" applyNumberFormat="1" applyFont="1" applyBorder="1"/>
    <xf numFmtId="3" fontId="0" fillId="0" borderId="0" xfId="0" applyNumberFormat="1" applyFont="1" applyFill="1" applyBorder="1" applyAlignment="1" applyProtection="1">
      <alignment wrapText="1"/>
    </xf>
    <xf numFmtId="164" fontId="0" fillId="0" borderId="4" xfId="0" applyNumberFormat="1" applyBorder="1"/>
    <xf numFmtId="0" fontId="3" fillId="0" borderId="2" xfId="0" applyFont="1" applyBorder="1"/>
    <xf numFmtId="0" fontId="3" fillId="2" borderId="1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3" fontId="3" fillId="2" borderId="5" xfId="0" applyNumberFormat="1" applyFont="1" applyFill="1" applyBorder="1" applyAlignment="1">
      <alignment horizontal="center" wrapText="1"/>
    </xf>
    <xf numFmtId="0" fontId="0" fillId="2" borderId="5" xfId="0" applyFill="1" applyBorder="1" applyAlignment="1">
      <alignment horizontal="center"/>
    </xf>
    <xf numFmtId="3" fontId="4" fillId="0" borderId="4" xfId="0" applyNumberFormat="1" applyFont="1" applyBorder="1"/>
    <xf numFmtId="10" fontId="0" fillId="0" borderId="7" xfId="0" applyNumberFormat="1" applyBorder="1"/>
    <xf numFmtId="0" fontId="9" fillId="0" borderId="0" xfId="0" applyFont="1"/>
    <xf numFmtId="10" fontId="0" fillId="0" borderId="0" xfId="0" applyNumberFormat="1"/>
    <xf numFmtId="0" fontId="5" fillId="0" borderId="1" xfId="0" applyFont="1" applyBorder="1"/>
    <xf numFmtId="164" fontId="3" fillId="0" borderId="4" xfId="0" applyNumberFormat="1" applyFont="1" applyFill="1" applyBorder="1" applyAlignment="1" applyProtection="1">
      <alignment wrapText="1"/>
    </xf>
    <xf numFmtId="164" fontId="3" fillId="0" borderId="0" xfId="0" applyNumberFormat="1" applyFont="1" applyFill="1" applyBorder="1" applyAlignment="1" applyProtection="1">
      <alignment wrapText="1"/>
    </xf>
    <xf numFmtId="164" fontId="1" fillId="0" borderId="0" xfId="3" applyNumberFormat="1" applyFont="1"/>
    <xf numFmtId="1" fontId="4" fillId="0" borderId="0" xfId="0" applyNumberFormat="1" applyFont="1" applyFill="1" applyBorder="1" applyAlignment="1" applyProtection="1"/>
    <xf numFmtId="1" fontId="1" fillId="0" borderId="0" xfId="4" applyNumberFormat="1"/>
    <xf numFmtId="1" fontId="1" fillId="0" borderId="0" xfId="4" applyNumberFormat="1"/>
    <xf numFmtId="164" fontId="4" fillId="0" borderId="0" xfId="3" applyNumberFormat="1" applyFont="1" applyFill="1" applyBorder="1" applyAlignment="1" applyProtection="1"/>
    <xf numFmtId="164" fontId="4" fillId="0" borderId="0" xfId="0" applyNumberFormat="1" applyFont="1" applyFill="1" applyBorder="1" applyAlignment="1" applyProtection="1"/>
    <xf numFmtId="0" fontId="11" fillId="0" borderId="0" xfId="0" applyFont="1"/>
    <xf numFmtId="0" fontId="0" fillId="3" borderId="8" xfId="0" applyFill="1" applyBorder="1"/>
    <xf numFmtId="3" fontId="4" fillId="3" borderId="9" xfId="0" applyNumberFormat="1" applyFont="1" applyFill="1" applyBorder="1"/>
    <xf numFmtId="10" fontId="0" fillId="3" borderId="10" xfId="0" applyNumberFormat="1" applyFill="1" applyBorder="1"/>
    <xf numFmtId="3" fontId="4" fillId="3" borderId="8" xfId="0" applyNumberFormat="1" applyFont="1" applyFill="1" applyBorder="1"/>
    <xf numFmtId="164" fontId="0" fillId="3" borderId="9" xfId="0" applyNumberFormat="1" applyFill="1" applyBorder="1"/>
    <xf numFmtId="164" fontId="0" fillId="3" borderId="10" xfId="0" applyNumberFormat="1" applyFill="1" applyBorder="1"/>
    <xf numFmtId="164" fontId="0" fillId="0" borderId="3" xfId="3" applyNumberFormat="1" applyFont="1" applyBorder="1"/>
    <xf numFmtId="0" fontId="8" fillId="4" borderId="0" xfId="0" applyFont="1" applyFill="1" applyAlignment="1">
      <alignment horizontal="center"/>
    </xf>
    <xf numFmtId="0" fontId="7" fillId="0" borderId="0" xfId="0" applyFont="1" applyAlignment="1">
      <alignment horizontal="center" vertical="center"/>
    </xf>
    <xf numFmtId="164" fontId="0" fillId="0" borderId="4" xfId="3" applyNumberFormat="1" applyFont="1" applyBorder="1"/>
    <xf numFmtId="164" fontId="0" fillId="0" borderId="0" xfId="3" applyNumberFormat="1" applyFont="1" applyBorder="1"/>
    <xf numFmtId="164" fontId="0" fillId="0" borderId="11" xfId="3" applyNumberFormat="1" applyFont="1" applyBorder="1"/>
  </cellXfs>
  <cellStyles count="5">
    <cellStyle name="Normal" xfId="0" builtinId="0"/>
    <cellStyle name="Normal 2" xfId="1"/>
    <cellStyle name="Normal 3" xfId="2"/>
    <cellStyle name="Normal 4" xfId="4"/>
    <cellStyle name="Percent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C8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5"/>
  <sheetViews>
    <sheetView tabSelected="1" workbookViewId="0">
      <selection activeCell="Q5" sqref="Q5"/>
    </sheetView>
  </sheetViews>
  <sheetFormatPr defaultRowHeight="12.75" x14ac:dyDescent="0.2"/>
  <cols>
    <col min="1" max="1" width="38.7109375" customWidth="1"/>
    <col min="2" max="15" width="9.28515625" customWidth="1"/>
  </cols>
  <sheetData>
    <row r="1" spans="1:15" s="1" customFormat="1" ht="33" customHeight="1" x14ac:dyDescent="0.2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s="22" customFormat="1" ht="15.75" x14ac:dyDescent="0.25">
      <c r="A2" s="41" t="s">
        <v>16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s="1" customFormat="1" ht="13.5" thickBot="1" x14ac:dyDescent="0.25">
      <c r="A3" s="33" t="s">
        <v>25</v>
      </c>
    </row>
    <row r="4" spans="1:15" s="2" customFormat="1" ht="64.5" thickTop="1" x14ac:dyDescent="0.2">
      <c r="A4" s="24" t="s">
        <v>1</v>
      </c>
      <c r="B4" s="16" t="s">
        <v>17</v>
      </c>
      <c r="C4" s="18" t="s">
        <v>18</v>
      </c>
      <c r="D4" s="16" t="s">
        <v>19</v>
      </c>
      <c r="E4" s="17" t="s">
        <v>20</v>
      </c>
      <c r="G4" s="15" t="s">
        <v>26</v>
      </c>
      <c r="H4" s="16" t="s">
        <v>18</v>
      </c>
      <c r="I4" s="16" t="s">
        <v>21</v>
      </c>
      <c r="J4" s="17" t="s">
        <v>22</v>
      </c>
      <c r="L4" s="15" t="s">
        <v>27</v>
      </c>
      <c r="M4" s="16" t="s">
        <v>18</v>
      </c>
      <c r="N4" s="16" t="s">
        <v>23</v>
      </c>
      <c r="O4" s="17" t="s">
        <v>24</v>
      </c>
    </row>
    <row r="5" spans="1:15" s="1" customFormat="1" x14ac:dyDescent="0.2">
      <c r="A5" s="14" t="s">
        <v>2</v>
      </c>
      <c r="B5" s="12">
        <v>6424</v>
      </c>
      <c r="C5" s="12">
        <v>6511</v>
      </c>
      <c r="D5" s="11">
        <f t="shared" ref="D5:D11" si="0">C5-B5</f>
        <v>87</v>
      </c>
      <c r="E5" s="5">
        <f>D5/B5</f>
        <v>1.3542963885429639E-2</v>
      </c>
      <c r="G5" s="6">
        <v>9283</v>
      </c>
      <c r="H5" s="12">
        <v>6511</v>
      </c>
      <c r="I5" s="20">
        <f>H5-G5</f>
        <v>-2772</v>
      </c>
      <c r="J5" s="21">
        <f>I5/G5</f>
        <v>-0.29861036302919314</v>
      </c>
      <c r="L5" s="6">
        <v>7305</v>
      </c>
      <c r="M5" s="12">
        <v>6511</v>
      </c>
      <c r="N5" s="11">
        <f>M5-L5</f>
        <v>-794</v>
      </c>
      <c r="O5" s="5">
        <f>N5/L5</f>
        <v>-0.10869267624914442</v>
      </c>
    </row>
    <row r="6" spans="1:15" s="1" customFormat="1" x14ac:dyDescent="0.2">
      <c r="A6" s="3" t="s">
        <v>3</v>
      </c>
      <c r="B6" s="12">
        <v>27733</v>
      </c>
      <c r="C6" s="12">
        <v>28309</v>
      </c>
      <c r="D6" s="11">
        <f t="shared" si="0"/>
        <v>576</v>
      </c>
      <c r="E6" s="5">
        <f t="shared" ref="E6:E12" si="1">D6/B6</f>
        <v>2.0769480402408683E-2</v>
      </c>
      <c r="G6" s="6">
        <v>26482</v>
      </c>
      <c r="H6" s="12">
        <v>28309</v>
      </c>
      <c r="I6" s="11">
        <f t="shared" ref="I6:I12" si="2">H6-G6</f>
        <v>1827</v>
      </c>
      <c r="J6" s="5">
        <f t="shared" ref="J6:J12" si="3">I6/G6</f>
        <v>6.8990257533418919E-2</v>
      </c>
      <c r="L6" s="6">
        <v>17388</v>
      </c>
      <c r="M6" s="12">
        <v>28309</v>
      </c>
      <c r="N6" s="11">
        <f t="shared" ref="N6:N12" si="4">M6-L6</f>
        <v>10921</v>
      </c>
      <c r="O6" s="5">
        <f>N6/L6</f>
        <v>0.62807683459857377</v>
      </c>
    </row>
    <row r="7" spans="1:15" s="1" customFormat="1" x14ac:dyDescent="0.2">
      <c r="A7" s="14" t="s">
        <v>4</v>
      </c>
      <c r="B7" s="12">
        <v>41560</v>
      </c>
      <c r="C7" s="12">
        <v>41478</v>
      </c>
      <c r="D7" s="11">
        <f t="shared" si="0"/>
        <v>-82</v>
      </c>
      <c r="E7" s="5">
        <f t="shared" si="1"/>
        <v>-1.9730510105871028E-3</v>
      </c>
      <c r="G7" s="6">
        <v>47354</v>
      </c>
      <c r="H7" s="12">
        <v>41478</v>
      </c>
      <c r="I7" s="11">
        <f t="shared" si="2"/>
        <v>-5876</v>
      </c>
      <c r="J7" s="5">
        <f t="shared" si="3"/>
        <v>-0.12408666638509946</v>
      </c>
      <c r="L7" s="6">
        <v>37207</v>
      </c>
      <c r="M7" s="12">
        <v>41478</v>
      </c>
      <c r="N7" s="11">
        <f t="shared" si="4"/>
        <v>4271</v>
      </c>
      <c r="O7" s="5">
        <f>N7/L7</f>
        <v>0.11479022764533556</v>
      </c>
    </row>
    <row r="8" spans="1:15" s="1" customFormat="1" x14ac:dyDescent="0.2">
      <c r="A8" s="14" t="s">
        <v>5</v>
      </c>
      <c r="B8" s="12">
        <v>300107</v>
      </c>
      <c r="C8" s="12">
        <v>303573</v>
      </c>
      <c r="D8" s="11">
        <f t="shared" si="0"/>
        <v>3466</v>
      </c>
      <c r="E8" s="5">
        <f t="shared" si="1"/>
        <v>1.1549214113632805E-2</v>
      </c>
      <c r="G8" s="6">
        <v>219433</v>
      </c>
      <c r="H8" s="12">
        <v>303573</v>
      </c>
      <c r="I8" s="11">
        <f t="shared" si="2"/>
        <v>84140</v>
      </c>
      <c r="J8" s="5">
        <f t="shared" si="3"/>
        <v>0.38344278207926791</v>
      </c>
      <c r="L8" s="6">
        <v>126536</v>
      </c>
      <c r="M8" s="12">
        <v>303573</v>
      </c>
      <c r="N8" s="11">
        <f t="shared" si="4"/>
        <v>177037</v>
      </c>
      <c r="O8" s="5">
        <f>N8/L8</f>
        <v>1.3991038123537964</v>
      </c>
    </row>
    <row r="9" spans="1:15" s="1" customFormat="1" x14ac:dyDescent="0.2">
      <c r="A9" s="3" t="s">
        <v>6</v>
      </c>
      <c r="B9" s="12">
        <v>486818</v>
      </c>
      <c r="C9" s="12">
        <v>486537</v>
      </c>
      <c r="D9" s="11">
        <f t="shared" si="0"/>
        <v>-281</v>
      </c>
      <c r="E9" s="5">
        <f t="shared" si="1"/>
        <v>-5.7721776926900818E-4</v>
      </c>
      <c r="G9" s="6">
        <v>491474</v>
      </c>
      <c r="H9" s="12">
        <v>486537</v>
      </c>
      <c r="I9" s="11">
        <f t="shared" si="2"/>
        <v>-4937</v>
      </c>
      <c r="J9" s="5">
        <f t="shared" si="3"/>
        <v>-1.0045292324721145E-2</v>
      </c>
      <c r="L9" s="6">
        <v>485002</v>
      </c>
      <c r="M9" s="12">
        <v>486537</v>
      </c>
      <c r="N9" s="11">
        <f t="shared" si="4"/>
        <v>1535</v>
      </c>
      <c r="O9" s="5">
        <f>N9/L9</f>
        <v>3.1649354023282378E-3</v>
      </c>
    </row>
    <row r="10" spans="1:15" s="1" customFormat="1" x14ac:dyDescent="0.2">
      <c r="A10" s="14" t="s">
        <v>7</v>
      </c>
      <c r="B10" s="12">
        <v>2077</v>
      </c>
      <c r="C10" s="12">
        <v>2223</v>
      </c>
      <c r="D10" s="11">
        <f t="shared" si="0"/>
        <v>146</v>
      </c>
      <c r="E10" s="5">
        <f t="shared" si="1"/>
        <v>7.029369282619162E-2</v>
      </c>
      <c r="G10" s="6"/>
      <c r="H10" s="12">
        <v>2223</v>
      </c>
      <c r="I10" s="11">
        <f t="shared" si="2"/>
        <v>2223</v>
      </c>
      <c r="J10" s="5"/>
      <c r="L10" s="6"/>
      <c r="M10" s="12">
        <v>2223</v>
      </c>
      <c r="N10" s="11">
        <f t="shared" si="4"/>
        <v>2223</v>
      </c>
      <c r="O10" s="5"/>
    </row>
    <row r="11" spans="1:15" s="1" customFormat="1" x14ac:dyDescent="0.2">
      <c r="A11" s="3" t="s">
        <v>8</v>
      </c>
      <c r="B11" s="12">
        <v>34393</v>
      </c>
      <c r="C11" s="12">
        <v>36388</v>
      </c>
      <c r="D11" s="11">
        <f t="shared" si="0"/>
        <v>1995</v>
      </c>
      <c r="E11" s="5">
        <f t="shared" si="1"/>
        <v>5.8005989590905124E-2</v>
      </c>
      <c r="G11" s="6"/>
      <c r="H11" s="12">
        <v>36388</v>
      </c>
      <c r="I11" s="11">
        <f t="shared" si="2"/>
        <v>36388</v>
      </c>
      <c r="J11" s="5"/>
      <c r="L11" s="6"/>
      <c r="M11" s="12">
        <v>36388</v>
      </c>
      <c r="N11" s="11">
        <f t="shared" si="4"/>
        <v>36388</v>
      </c>
      <c r="O11" s="5"/>
    </row>
    <row r="12" spans="1:15" s="1" customFormat="1" ht="13.5" thickBot="1" x14ac:dyDescent="0.25">
      <c r="A12" s="34" t="s">
        <v>9</v>
      </c>
      <c r="B12" s="35">
        <f>SUM(B5:B11)</f>
        <v>899112</v>
      </c>
      <c r="C12" s="35">
        <f>SUM(C5:C11)</f>
        <v>905019</v>
      </c>
      <c r="D12" s="35">
        <f>SUM(D5:D11)</f>
        <v>5907</v>
      </c>
      <c r="E12" s="36">
        <f t="shared" si="1"/>
        <v>6.5698155513439927E-3</v>
      </c>
      <c r="G12" s="37">
        <f>SUM(G5:G11)</f>
        <v>794026</v>
      </c>
      <c r="H12" s="35">
        <f>SUM(H5:H11)</f>
        <v>905019</v>
      </c>
      <c r="I12" s="35">
        <f t="shared" si="2"/>
        <v>110993</v>
      </c>
      <c r="J12" s="36">
        <f t="shared" si="3"/>
        <v>0.13978509519839399</v>
      </c>
      <c r="L12" s="37">
        <f>SUM(L5:L11)</f>
        <v>673438</v>
      </c>
      <c r="M12" s="35">
        <f>SUM(M5:M11)</f>
        <v>905019</v>
      </c>
      <c r="N12" s="35">
        <f t="shared" si="4"/>
        <v>231581</v>
      </c>
      <c r="O12" s="36">
        <f>N12/L12</f>
        <v>0.34387872380233964</v>
      </c>
    </row>
    <row r="13" spans="1:15" s="1" customFormat="1" ht="13.5" thickTop="1" x14ac:dyDescent="0.2">
      <c r="A13" s="7"/>
      <c r="B13" s="4"/>
      <c r="C13" s="4"/>
      <c r="D13" s="4"/>
      <c r="E13" s="8"/>
      <c r="G13" s="4"/>
      <c r="H13" s="4"/>
      <c r="I13" s="8"/>
      <c r="K13" s="4"/>
      <c r="L13" s="4"/>
      <c r="M13" s="8"/>
    </row>
    <row r="14" spans="1:15" s="1" customFormat="1" x14ac:dyDescent="0.2">
      <c r="A14" s="9" t="s">
        <v>10</v>
      </c>
    </row>
    <row r="15" spans="1:15" s="1" customFormat="1" ht="13.5" thickBot="1" x14ac:dyDescent="0.25">
      <c r="A15" s="9"/>
    </row>
    <row r="16" spans="1:15" s="1" customFormat="1" ht="13.5" thickTop="1" x14ac:dyDescent="0.2">
      <c r="A16" s="24" t="s">
        <v>1</v>
      </c>
      <c r="B16" s="19">
        <v>2005</v>
      </c>
      <c r="C16" s="19">
        <v>2006</v>
      </c>
      <c r="D16" s="19">
        <v>2007</v>
      </c>
      <c r="E16" s="19">
        <v>2008</v>
      </c>
      <c r="F16" s="19">
        <v>2009</v>
      </c>
      <c r="G16" s="19">
        <v>2010</v>
      </c>
      <c r="H16" s="19">
        <v>2011</v>
      </c>
      <c r="I16" s="19">
        <v>2012</v>
      </c>
      <c r="J16" s="19">
        <v>2013</v>
      </c>
      <c r="K16" s="19">
        <v>2014</v>
      </c>
      <c r="L16" s="17">
        <v>2015</v>
      </c>
      <c r="M16" s="17">
        <v>2016</v>
      </c>
    </row>
    <row r="17" spans="1:15" s="1" customFormat="1" x14ac:dyDescent="0.2">
      <c r="A17" s="14" t="s">
        <v>2</v>
      </c>
      <c r="B17" s="10">
        <v>1.1768804725966687E-2</v>
      </c>
      <c r="C17" s="10">
        <v>1.1538165811275782E-2</v>
      </c>
      <c r="D17" s="10">
        <v>1.2E-2</v>
      </c>
      <c r="E17" s="10">
        <v>1.1600074776129798E-2</v>
      </c>
      <c r="F17" s="10">
        <v>1.1538165811275782E-2</v>
      </c>
      <c r="G17" s="10">
        <v>8.8365452570566671E-3</v>
      </c>
      <c r="H17" s="13">
        <v>8.361573984653474E-3</v>
      </c>
      <c r="I17" s="13">
        <v>7.7770997069112604E-3</v>
      </c>
      <c r="J17" s="25">
        <v>7.0000000000000001E-3</v>
      </c>
      <c r="K17" s="43">
        <v>7.0000000000000001E-3</v>
      </c>
      <c r="L17" s="40">
        <v>7.1448273407539887E-3</v>
      </c>
      <c r="M17" s="40">
        <v>7.1943240970631555E-3</v>
      </c>
      <c r="O17" s="23"/>
    </row>
    <row r="18" spans="1:15" s="1" customFormat="1" x14ac:dyDescent="0.2">
      <c r="A18" s="3" t="s">
        <v>3</v>
      </c>
      <c r="B18" s="10">
        <v>3.2613986279121002E-2</v>
      </c>
      <c r="C18" s="10">
        <v>3.3000000000000002E-2</v>
      </c>
      <c r="D18" s="10">
        <v>3.4000000000000002E-2</v>
      </c>
      <c r="E18" s="10">
        <v>3.5742256943977771E-2</v>
      </c>
      <c r="F18" s="10">
        <v>3.7026891951636776E-2</v>
      </c>
      <c r="G18" s="10">
        <v>2.9043679949153106E-2</v>
      </c>
      <c r="H18" s="10">
        <v>3.1046572199493132E-2</v>
      </c>
      <c r="I18" s="10">
        <v>3.1573913134104001E-2</v>
      </c>
      <c r="J18" s="26">
        <v>3.1E-2</v>
      </c>
      <c r="K18" s="44">
        <v>3.1E-2</v>
      </c>
      <c r="L18" s="40">
        <v>3.0844878057461139E-2</v>
      </c>
      <c r="M18" s="40">
        <v>3.1280006276111327E-2</v>
      </c>
      <c r="O18" s="23"/>
    </row>
    <row r="19" spans="1:15" s="1" customFormat="1" x14ac:dyDescent="0.2">
      <c r="A19" s="14" t="s">
        <v>4</v>
      </c>
      <c r="B19" s="10">
        <v>5.9603590587005643E-2</v>
      </c>
      <c r="C19" s="10">
        <v>0.06</v>
      </c>
      <c r="D19" s="10">
        <v>0.06</v>
      </c>
      <c r="E19" s="10">
        <v>5.9572871904335425E-2</v>
      </c>
      <c r="F19" s="10">
        <v>5.9364367683524592E-2</v>
      </c>
      <c r="G19" s="10">
        <v>4.8068576903556912E-2</v>
      </c>
      <c r="H19" s="10">
        <v>4.7914874190093236E-2</v>
      </c>
      <c r="I19" s="10">
        <v>4.68941973989098E-2</v>
      </c>
      <c r="J19" s="26">
        <v>4.7E-2</v>
      </c>
      <c r="K19" s="44">
        <v>4.7E-2</v>
      </c>
      <c r="L19" s="40">
        <v>4.62233848508306E-2</v>
      </c>
      <c r="M19" s="40">
        <v>4.583108199938344E-2</v>
      </c>
      <c r="O19" s="23"/>
    </row>
    <row r="20" spans="1:15" s="1" customFormat="1" x14ac:dyDescent="0.2">
      <c r="A20" s="14" t="s">
        <v>5</v>
      </c>
      <c r="B20" s="10">
        <v>0.27082212555782698</v>
      </c>
      <c r="C20" s="10">
        <v>0.27600000000000002</v>
      </c>
      <c r="D20" s="10">
        <v>0.27900000000000003</v>
      </c>
      <c r="E20" s="10">
        <v>0.28374120128096886</v>
      </c>
      <c r="F20" s="10">
        <v>0.28568734021490494</v>
      </c>
      <c r="G20" s="10">
        <v>0.3155377106565036</v>
      </c>
      <c r="H20" s="10">
        <v>0.31897596179171567</v>
      </c>
      <c r="I20" s="10">
        <v>0.32263962823703202</v>
      </c>
      <c r="J20" s="26">
        <v>0.32800000000000001</v>
      </c>
      <c r="K20" s="44">
        <v>0.33100000000000002</v>
      </c>
      <c r="L20" s="40">
        <v>0.3337815533548657</v>
      </c>
      <c r="M20" s="40">
        <v>0.33543273677127222</v>
      </c>
      <c r="O20" s="23"/>
    </row>
    <row r="21" spans="1:15" s="1" customFormat="1" x14ac:dyDescent="0.2">
      <c r="A21" s="3" t="s">
        <v>6</v>
      </c>
      <c r="B21" s="10">
        <v>0.62519149285007969</v>
      </c>
      <c r="C21" s="10">
        <v>0.61899999999999999</v>
      </c>
      <c r="D21" s="10">
        <v>0.61499999999999999</v>
      </c>
      <c r="E21" s="10">
        <v>0.60934359509458813</v>
      </c>
      <c r="F21" s="10">
        <v>0.60638323433865793</v>
      </c>
      <c r="G21" s="10">
        <v>0.56838361895185197</v>
      </c>
      <c r="H21" s="10">
        <v>0.56105306901254293</v>
      </c>
      <c r="I21" s="10">
        <v>0.55626180431955496</v>
      </c>
      <c r="J21" s="26">
        <v>0.55000000000000004</v>
      </c>
      <c r="K21" s="44">
        <v>0.54500000000000004</v>
      </c>
      <c r="L21" s="40">
        <v>0.54144311276014556</v>
      </c>
      <c r="M21" s="40">
        <v>0.53759865814971841</v>
      </c>
    </row>
    <row r="22" spans="1:15" s="1" customFormat="1" x14ac:dyDescent="0.2">
      <c r="A22" s="14" t="s">
        <v>7</v>
      </c>
      <c r="B22" s="10"/>
      <c r="C22" s="10"/>
      <c r="D22" s="10"/>
      <c r="E22" s="10"/>
      <c r="F22" s="10"/>
      <c r="G22" s="10">
        <v>2.1866062069259922E-3</v>
      </c>
      <c r="H22" s="10">
        <v>2.1269746507231362E-3</v>
      </c>
      <c r="I22" s="10">
        <v>2.1538721642130601E-3</v>
      </c>
      <c r="J22" s="26">
        <v>2E-3</v>
      </c>
      <c r="K22" s="44">
        <v>2E-3</v>
      </c>
      <c r="L22" s="40">
        <v>2.3100570340513753E-3</v>
      </c>
      <c r="M22" s="40">
        <v>2.4563020223884804E-3</v>
      </c>
    </row>
    <row r="23" spans="1:15" s="1" customFormat="1" x14ac:dyDescent="0.2">
      <c r="A23" s="3" t="s">
        <v>8</v>
      </c>
      <c r="B23" s="10"/>
      <c r="C23" s="10"/>
      <c r="D23" s="10"/>
      <c r="E23" s="10"/>
      <c r="F23" s="10"/>
      <c r="G23" s="10">
        <v>2.7943262074951739E-2</v>
      </c>
      <c r="H23" s="10">
        <v>3.0520974170778387E-2</v>
      </c>
      <c r="I23" s="10">
        <v>3.2699485039273397E-2</v>
      </c>
      <c r="J23" s="26">
        <v>3.5000000000000003E-2</v>
      </c>
      <c r="K23" s="45">
        <v>3.6999999999999998E-2</v>
      </c>
      <c r="L23" s="40">
        <v>3.8252186601891641E-2</v>
      </c>
      <c r="M23" s="40">
        <v>4.0206890684062989E-2</v>
      </c>
    </row>
    <row r="24" spans="1:15" s="1" customFormat="1" ht="13.5" thickBot="1" x14ac:dyDescent="0.25">
      <c r="A24" s="34" t="s">
        <v>9</v>
      </c>
      <c r="B24" s="38">
        <f>SUM(B17:B23)</f>
        <v>1</v>
      </c>
      <c r="C24" s="38">
        <f t="shared" ref="C24:K24" si="5">SUM(B17:B23)</f>
        <v>1</v>
      </c>
      <c r="D24" s="38">
        <f t="shared" si="5"/>
        <v>0.99953816581127586</v>
      </c>
      <c r="E24" s="38">
        <f t="shared" si="5"/>
        <v>1</v>
      </c>
      <c r="F24" s="38">
        <f t="shared" si="5"/>
        <v>1</v>
      </c>
      <c r="G24" s="38">
        <f t="shared" si="5"/>
        <v>1</v>
      </c>
      <c r="H24" s="38">
        <f t="shared" si="5"/>
        <v>1</v>
      </c>
      <c r="I24" s="38">
        <f t="shared" si="5"/>
        <v>0.99999999999999989</v>
      </c>
      <c r="J24" s="38">
        <f t="shared" si="5"/>
        <v>0.99999999999999856</v>
      </c>
      <c r="K24" s="38">
        <f t="shared" si="5"/>
        <v>1</v>
      </c>
      <c r="L24" s="39">
        <f>SUM(L17:L23)</f>
        <v>1</v>
      </c>
      <c r="M24" s="39">
        <v>1</v>
      </c>
    </row>
    <row r="25" spans="1:15" s="1" customFormat="1" ht="13.5" thickTop="1" x14ac:dyDescent="0.2"/>
    <row r="27" spans="1:15" ht="15" x14ac:dyDescent="0.25">
      <c r="G27" s="29"/>
      <c r="H27" s="30"/>
      <c r="I27" s="27"/>
      <c r="J27" s="31"/>
    </row>
    <row r="28" spans="1:15" ht="15" x14ac:dyDescent="0.25">
      <c r="G28" s="29"/>
      <c r="H28" s="30"/>
      <c r="I28" s="27"/>
      <c r="J28" s="31"/>
    </row>
    <row r="29" spans="1:15" ht="15" x14ac:dyDescent="0.25">
      <c r="G29" s="29"/>
      <c r="H29" s="30"/>
      <c r="I29" s="27"/>
      <c r="J29" s="31"/>
    </row>
    <row r="30" spans="1:15" ht="15" x14ac:dyDescent="0.25">
      <c r="G30" s="29"/>
      <c r="H30" s="30"/>
      <c r="I30" s="27"/>
      <c r="J30" s="31"/>
    </row>
    <row r="31" spans="1:15" ht="15" x14ac:dyDescent="0.25">
      <c r="G31" s="29"/>
      <c r="H31" s="30"/>
      <c r="I31" s="27"/>
      <c r="J31" s="31"/>
    </row>
    <row r="32" spans="1:15" ht="15" x14ac:dyDescent="0.25">
      <c r="G32" s="29"/>
      <c r="H32" s="30"/>
      <c r="I32" s="27"/>
      <c r="J32" s="31"/>
    </row>
    <row r="33" spans="7:10" ht="15" x14ac:dyDescent="0.25">
      <c r="G33" s="29"/>
      <c r="H33" s="30"/>
      <c r="I33" s="27"/>
      <c r="J33" s="31"/>
    </row>
    <row r="34" spans="7:10" x14ac:dyDescent="0.2">
      <c r="G34" s="28"/>
      <c r="H34" s="28"/>
      <c r="I34" s="32"/>
      <c r="J34" s="32"/>
    </row>
    <row r="45" spans="7:10" x14ac:dyDescent="0.2">
      <c r="G45" s="1"/>
    </row>
  </sheetData>
  <mergeCells count="2">
    <mergeCell ref="A2:O2"/>
    <mergeCell ref="A1:O1"/>
  </mergeCells>
  <printOptions gridLines="1"/>
  <pageMargins left="0.25" right="0.25" top="0.75" bottom="0.75" header="0.3" footer="0.3"/>
  <pageSetup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5" sqref="A5"/>
    </sheetView>
  </sheetViews>
  <sheetFormatPr defaultRowHeight="12.75" x14ac:dyDescent="0.2"/>
  <sheetData>
    <row r="1" spans="1:1" x14ac:dyDescent="0.2">
      <c r="A1" t="s">
        <v>11</v>
      </c>
    </row>
    <row r="2" spans="1:1" x14ac:dyDescent="0.2">
      <c r="A2" t="s">
        <v>12</v>
      </c>
    </row>
    <row r="3" spans="1:1" x14ac:dyDescent="0.2">
      <c r="A3" t="s">
        <v>13</v>
      </c>
    </row>
    <row r="4" spans="1:1" x14ac:dyDescent="0.2">
      <c r="A4" t="s">
        <v>15</v>
      </c>
    </row>
    <row r="5" spans="1:1" x14ac:dyDescent="0.2">
      <c r="A5" t="s">
        <v>14</v>
      </c>
    </row>
  </sheetData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Specifications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Kevin</dc:creator>
  <cp:lastModifiedBy>Holmgren, Morgan</cp:lastModifiedBy>
  <cp:lastPrinted>2015-12-29T20:04:54Z</cp:lastPrinted>
  <dcterms:created xsi:type="dcterms:W3CDTF">2012-01-11T15:56:16Z</dcterms:created>
  <dcterms:modified xsi:type="dcterms:W3CDTF">2016-12-29T19:04:12Z</dcterms:modified>
</cp:coreProperties>
</file>