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96" windowWidth="23892" windowHeight="11760"/>
  </bookViews>
  <sheets>
    <sheet name="IDEA PRESCHOOL FY14-15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2" i="1"/>
  <c r="AH62" i="1"/>
  <c r="AG62" i="1" l="1"/>
  <c r="S59" i="1" l="1"/>
  <c r="AC6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  <c r="D62" i="1" l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C62" i="1"/>
</calcChain>
</file>

<file path=xl/comments1.xml><?xml version="1.0" encoding="utf-8"?>
<comments xmlns="http://schemas.openxmlformats.org/spreadsheetml/2006/main">
  <authors>
    <author>Tim Kahle</author>
  </authors>
  <commentList>
    <comment ref="Y8" authorId="0">
      <text>
        <r>
          <rPr>
            <b/>
            <sz val="9"/>
            <color indexed="81"/>
            <rFont val="Tahoma"/>
            <charset val="1"/>
          </rPr>
          <t>Adjustment due to overdraw on FY14-15 funds.  Moved expenditures from 14-15 carryover to 15-16.</t>
        </r>
      </text>
    </comment>
    <comment ref="Y13" authorId="0">
      <text>
        <r>
          <rPr>
            <b/>
            <sz val="9"/>
            <color indexed="81"/>
            <rFont val="Tahoma"/>
            <charset val="1"/>
          </rPr>
          <t>Adjustment due to overdraw on FY14-15 funds.  Moved expenditures from 14-15 carryover to 15-16.</t>
        </r>
      </text>
    </comment>
    <comment ref="AE59" authorId="0">
      <text>
        <r>
          <rPr>
            <b/>
            <sz val="9"/>
            <color indexed="81"/>
            <rFont val="Tahoma"/>
            <charset val="1"/>
          </rPr>
          <t>Credit for duplicate payment.  Originally paid as $3521 from 394D and $2847 from 395D.  Paid again as $6284 from 395D. See Aug-15 for original payments. TK</t>
        </r>
      </text>
    </comment>
  </commentList>
</comments>
</file>

<file path=xl/sharedStrings.xml><?xml version="1.0" encoding="utf-8"?>
<sst xmlns="http://schemas.openxmlformats.org/spreadsheetml/2006/main" count="153" uniqueCount="153">
  <si>
    <t>AU #</t>
  </si>
  <si>
    <t>AU Name</t>
  </si>
  <si>
    <t>Allocation</t>
  </si>
  <si>
    <t>Payments to Date</t>
  </si>
  <si>
    <t>Balance of Allocation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</si>
  <si>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</si>
  <si>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</si>
  <si>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</si>
  <si>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</si>
  <si>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</si>
  <si>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</si>
  <si>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</si>
  <si>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</si>
  <si>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</si>
  <si>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</si>
  <si>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</si>
  <si>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</si>
  <si>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</si>
  <si>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</si>
  <si>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</si>
  <si>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</si>
  <si>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</si>
  <si>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</si>
  <si>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</si>
  <si>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</si>
  <si>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</si>
  <si>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</si>
  <si>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</si>
  <si>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</si>
  <si>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</si>
  <si>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</si>
  <si>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</si>
  <si>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01010</t>
  </si>
  <si>
    <t>Adams 1, Mapleton</t>
  </si>
  <si>
    <t>01020</t>
  </si>
  <si>
    <t>Adams 12 Five Star Schools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</si>
  <si>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</si>
  <si>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</si>
  <si>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</si>
  <si>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</si>
  <si>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</si>
  <si>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</si>
  <si>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</si>
  <si>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</si>
  <si>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</si>
  <si>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</si>
  <si>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</si>
  <si>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</si>
  <si>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</si>
  <si>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</si>
  <si>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</si>
  <si>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Adams/Arapahoe 28J, Aurora</t>
  </si>
  <si>
    <t>07010</t>
  </si>
  <si>
    <t>Boulder RE-1J</t>
  </si>
  <si>
    <t>07020</t>
  </si>
  <si>
    <t>Boulder RE-2, Boulder</t>
  </si>
  <si>
    <t>15010</t>
  </si>
  <si>
    <t>Delta 50J, Delta</t>
  </si>
  <si>
    <t>16010</t>
  </si>
  <si>
    <t>Denver 1, Denver</t>
  </si>
  <si>
    <t>18010</t>
  </si>
  <si>
    <t>Douglas RE-1, Castle Rock</t>
  </si>
  <si>
    <t>19010</t>
  </si>
  <si>
    <t>Eagle 50</t>
  </si>
  <si>
    <t>19205</t>
  </si>
  <si>
    <t>Elbert C-1, Elizabeth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</si>
  <si>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</si>
  <si>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</si>
  <si>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</si>
  <si>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</si>
  <si>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</si>
  <si>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</si>
  <si>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</si>
  <si>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</si>
  <si>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</si>
  <si>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</si>
  <si>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</si>
  <si>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</si>
  <si>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</si>
  <si>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</si>
  <si>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</si>
  <si>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</si>
  <si>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</si>
  <si>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Lupton/Keenesburg, Fort Lupton</t>
  </si>
  <si>
    <t>22010</t>
  </si>
  <si>
    <t>Fremont RE-1, Canon City</t>
  </si>
  <si>
    <t>26011</t>
  </si>
  <si>
    <t>Gunnison RE-1J, Gunnison</t>
  </si>
  <si>
    <t>30011</t>
  </si>
  <si>
    <t>Jefferson District R-1, Golden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</si>
  <si>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</si>
  <si>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</si>
  <si>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</si>
  <si>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</si>
  <si>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</si>
  <si>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</si>
  <si>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</si>
  <si>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</si>
  <si>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</si>
  <si>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</si>
  <si>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</si>
  <si>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RE-1, Craig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</si>
  <si>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</si>
  <si>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</si>
  <si>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</si>
  <si>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</si>
  <si>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</si>
  <si>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</si>
  <si>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</si>
  <si>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</si>
  <si>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</si>
  <si>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</si>
  <si>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</si>
  <si>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Johnstown-Milliken Re5J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</si>
  <si>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</si>
  <si>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</si>
  <si>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</si>
  <si>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</si>
  <si>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</si>
  <si>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</si>
  <si>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</si>
  <si>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</si>
  <si>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</si>
  <si>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BOCES</t>
  </si>
  <si>
    <t>64123</t>
  </si>
  <si>
    <t>Northwest BOCES, Steamboat Springs</t>
  </si>
  <si>
    <t>64133</t>
  </si>
  <si>
    <t>Pikes Peak BOCS, Colorado Springs</t>
  </si>
  <si>
    <t>64143</t>
  </si>
  <si>
    <t>San Juan BOCS</t>
  </si>
  <si>
    <t>64153</t>
  </si>
  <si>
    <t>San Luis Valley BOCS</t>
  </si>
  <si>
    <t>64160</t>
  </si>
  <si>
    <t>Santa Fe Trail BOCES</t>
  </si>
  <si>
    <t>64163</t>
  </si>
  <si>
    <t>South Central BOCS, Pueblo</t>
  </si>
  <si>
    <t>64193</t>
  </si>
  <si>
    <t>Southeastern BOCES, Lamar</t>
  </si>
  <si>
    <t>64200</t>
  </si>
  <si>
    <t>Uncompahgre BOCS</t>
  </si>
  <si>
    <t>64203</t>
  </si>
  <si>
    <t>Centennial BOCES</t>
  </si>
  <si>
    <t>64205</t>
  </si>
  <si>
    <t>Ute Pass BOCES</t>
  </si>
  <si>
    <t>64213</t>
  </si>
  <si>
    <t>Rio Blanco BOCES, Rangely</t>
  </si>
  <si>
    <t>66050</t>
  </si>
  <si>
    <t>Colorado School for the Deaf and the Blind</t>
  </si>
  <si>
    <t>80010</t>
  </si>
  <si>
    <t>Charter School Institute</t>
  </si>
  <si>
    <t>Totals</t>
  </si>
  <si>
    <t>Oct-16</t>
  </si>
  <si>
    <t>Nov-16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</si>
</sst>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4" fillId="5" borderId="4" xfId="0" applyFont="1" applyFill="1" applyBorder="1"/>
    <xf numFmtId="164" fontId="4" fillId="5" borderId="4" xfId="0" applyNumberFormat="1" applyFont="1" applyFill="1" applyBorder="1"/>
    <xf numFmtId="0" fontId="2" fillId="2" borderId="2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3" borderId="5" xfId="0" applyNumberFormat="1" applyFont="1" applyFill="1" applyBorder="1" applyAlignment="1" applyProtection="1">
      <alignment horizontal="right" vertical="center" wrapText="1"/>
    </xf>
    <xf numFmtId="0" fontId="1" fillId="4" borderId="1" xfId="0" quotePrefix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62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4.4" x14ac:dyDescent="0.3"/>
  <cols>
    <col min="1" max="1" width="14.109375" style="8" customWidth="1"/>
    <col min="2" max="2" width="24.33203125" customWidth="1"/>
    <col min="3" max="3" width="23.33203125" customWidth="1"/>
    <col min="4" max="4" width="19.44140625" customWidth="1"/>
    <col min="5" max="5" width="18.88671875" bestFit="1" customWidth="1"/>
    <col min="6" max="34" width="14.109375" customWidth="1"/>
  </cols>
  <sheetData>
    <row r="1" spans="1:34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10" t="s">
        <v>151</v>
      </c>
      <c r="AH1" s="10" t="s">
        <v>152</v>
      </c>
    </row>
    <row r="2" spans="1:34" x14ac:dyDescent="0.3">
      <c r="A2" s="6" t="s">
        <v>32</v>
      </c>
      <c r="B2" s="1" t="s">
        <v>33</v>
      </c>
      <c r="C2" s="2">
        <v>42448</v>
      </c>
      <c r="D2" s="2">
        <f>SUM(F2:AI2)</f>
        <v>42448</v>
      </c>
      <c r="E2" s="2">
        <f>C2-D2</f>
        <v>0</v>
      </c>
      <c r="J2" s="2">
        <v>7905</v>
      </c>
      <c r="K2" s="2">
        <v>3795</v>
      </c>
      <c r="L2" s="2">
        <v>3435</v>
      </c>
      <c r="M2" s="2">
        <v>3822</v>
      </c>
      <c r="N2" s="2">
        <v>3822</v>
      </c>
      <c r="O2" s="2">
        <v>3822</v>
      </c>
      <c r="P2" s="2">
        <v>3822</v>
      </c>
      <c r="Q2" s="2">
        <v>3822</v>
      </c>
      <c r="T2" s="2">
        <v>8203</v>
      </c>
    </row>
    <row r="3" spans="1:34" x14ac:dyDescent="0.3">
      <c r="A3" s="6" t="s">
        <v>34</v>
      </c>
      <c r="B3" s="1" t="s">
        <v>35</v>
      </c>
      <c r="C3" s="2">
        <v>139071</v>
      </c>
      <c r="D3" s="2">
        <f t="shared" ref="D3:D60" si="0">SUM(F3:AI3)</f>
        <v>139071</v>
      </c>
      <c r="E3" s="2">
        <f t="shared" ref="E3:E60" si="1">C3-D3</f>
        <v>0</v>
      </c>
      <c r="O3" s="2">
        <v>7916</v>
      </c>
      <c r="R3" s="2">
        <v>31847</v>
      </c>
      <c r="U3" s="2">
        <v>21611</v>
      </c>
      <c r="W3" s="2">
        <v>68006</v>
      </c>
      <c r="Y3" s="2">
        <v>9691</v>
      </c>
    </row>
    <row r="4" spans="1:34" x14ac:dyDescent="0.3">
      <c r="A4" s="6" t="s">
        <v>36</v>
      </c>
      <c r="B4" s="1" t="s">
        <v>37</v>
      </c>
      <c r="C4" s="2">
        <v>52023</v>
      </c>
      <c r="D4" s="2">
        <f t="shared" si="0"/>
        <v>52023</v>
      </c>
      <c r="E4" s="2">
        <f t="shared" si="1"/>
        <v>0</v>
      </c>
      <c r="K4" s="2">
        <v>3812</v>
      </c>
      <c r="L4" s="2">
        <v>2349</v>
      </c>
      <c r="M4" s="2">
        <v>3048</v>
      </c>
      <c r="N4" s="2">
        <v>3698</v>
      </c>
      <c r="O4" s="2">
        <v>9320</v>
      </c>
      <c r="P4" s="2">
        <v>3600</v>
      </c>
      <c r="Q4" s="2">
        <v>3582</v>
      </c>
      <c r="R4" s="2">
        <v>8947</v>
      </c>
      <c r="T4" s="2">
        <v>1373</v>
      </c>
      <c r="V4" s="2">
        <v>11274</v>
      </c>
      <c r="X4" s="2">
        <v>1020</v>
      </c>
    </row>
    <row r="5" spans="1:34" x14ac:dyDescent="0.3">
      <c r="A5" s="6" t="s">
        <v>38</v>
      </c>
      <c r="B5" s="1" t="s">
        <v>39</v>
      </c>
      <c r="C5" s="2">
        <v>36788</v>
      </c>
      <c r="D5" s="2">
        <f t="shared" si="0"/>
        <v>36788</v>
      </c>
      <c r="E5" s="2">
        <f t="shared" si="1"/>
        <v>0</v>
      </c>
      <c r="O5" s="2">
        <v>6956</v>
      </c>
      <c r="Q5" s="2">
        <v>2264</v>
      </c>
      <c r="V5" s="2">
        <v>18825</v>
      </c>
      <c r="Y5" s="2">
        <v>8743</v>
      </c>
    </row>
    <row r="6" spans="1:34" x14ac:dyDescent="0.3">
      <c r="A6" s="6" t="s">
        <v>40</v>
      </c>
      <c r="B6" s="1" t="s">
        <v>41</v>
      </c>
      <c r="C6" s="2">
        <v>58226</v>
      </c>
      <c r="D6" s="2">
        <f t="shared" si="0"/>
        <v>58226</v>
      </c>
      <c r="E6" s="2">
        <f t="shared" si="1"/>
        <v>0</v>
      </c>
      <c r="K6" s="2">
        <v>9229</v>
      </c>
      <c r="L6" s="2">
        <v>2759</v>
      </c>
      <c r="R6" s="2">
        <v>2367</v>
      </c>
      <c r="S6" s="2">
        <v>2236</v>
      </c>
      <c r="T6" s="2">
        <v>2367</v>
      </c>
      <c r="U6" s="2">
        <v>6453</v>
      </c>
      <c r="V6" s="2">
        <v>2676</v>
      </c>
      <c r="X6" s="2">
        <v>8543</v>
      </c>
      <c r="Z6" s="2">
        <v>3515</v>
      </c>
      <c r="AA6" s="2">
        <v>11826</v>
      </c>
      <c r="AB6" s="9">
        <v>3477</v>
      </c>
      <c r="AC6" s="9">
        <f>2778</f>
        <v>2778</v>
      </c>
    </row>
    <row r="7" spans="1:34" x14ac:dyDescent="0.3">
      <c r="A7" s="6" t="s">
        <v>42</v>
      </c>
      <c r="B7" s="1" t="s">
        <v>43</v>
      </c>
      <c r="C7" s="2">
        <v>33475</v>
      </c>
      <c r="D7" s="2">
        <f t="shared" si="0"/>
        <v>33475</v>
      </c>
      <c r="E7" s="2">
        <f t="shared" si="1"/>
        <v>0</v>
      </c>
      <c r="J7" s="2">
        <v>2966</v>
      </c>
      <c r="K7" s="2">
        <v>2965</v>
      </c>
      <c r="L7" s="2">
        <v>2966</v>
      </c>
      <c r="M7" s="2">
        <v>2988</v>
      </c>
      <c r="N7" s="2">
        <v>2988</v>
      </c>
      <c r="O7" s="2">
        <v>2988</v>
      </c>
      <c r="P7" s="2">
        <v>2988</v>
      </c>
      <c r="Q7" s="2">
        <v>2988</v>
      </c>
      <c r="S7" s="2">
        <v>5976</v>
      </c>
      <c r="V7" s="2">
        <v>3254</v>
      </c>
      <c r="X7" s="2">
        <v>408</v>
      </c>
      <c r="AB7" s="9"/>
      <c r="AC7" s="9"/>
      <c r="AD7" s="9"/>
      <c r="AE7" s="9"/>
      <c r="AF7" s="9"/>
      <c r="AG7" s="9"/>
      <c r="AH7" s="9"/>
    </row>
    <row r="8" spans="1:34" x14ac:dyDescent="0.3">
      <c r="A8" s="6" t="s">
        <v>44</v>
      </c>
      <c r="B8" s="1" t="s">
        <v>45</v>
      </c>
      <c r="C8" s="2">
        <v>13142</v>
      </c>
      <c r="D8" s="2">
        <f t="shared" si="0"/>
        <v>13142</v>
      </c>
      <c r="E8" s="2">
        <f t="shared" si="1"/>
        <v>0</v>
      </c>
      <c r="P8" s="2">
        <v>9836</v>
      </c>
      <c r="Q8" s="2">
        <v>1054</v>
      </c>
      <c r="S8" s="2">
        <v>2152</v>
      </c>
      <c r="V8" s="2">
        <v>1674</v>
      </c>
      <c r="Y8" s="2">
        <v>-1574</v>
      </c>
      <c r="AB8" s="9"/>
      <c r="AC8" s="9"/>
      <c r="AD8" s="9"/>
      <c r="AE8" s="9"/>
      <c r="AF8" s="9"/>
      <c r="AG8" s="9"/>
      <c r="AH8" s="9"/>
    </row>
    <row r="9" spans="1:34" x14ac:dyDescent="0.3">
      <c r="A9" s="6" t="s">
        <v>46</v>
      </c>
      <c r="B9" s="1" t="s">
        <v>47</v>
      </c>
      <c r="C9" s="2">
        <v>156861</v>
      </c>
      <c r="D9" s="2">
        <f t="shared" si="0"/>
        <v>156861</v>
      </c>
      <c r="E9" s="2">
        <f t="shared" si="1"/>
        <v>0</v>
      </c>
      <c r="N9" s="2">
        <v>48472</v>
      </c>
      <c r="Q9" s="2">
        <v>8750</v>
      </c>
      <c r="R9" s="2">
        <v>11217</v>
      </c>
      <c r="S9" s="2">
        <v>28916</v>
      </c>
      <c r="U9" s="2">
        <v>28454</v>
      </c>
      <c r="V9" s="2">
        <v>12488</v>
      </c>
      <c r="W9" s="2">
        <v>12083</v>
      </c>
      <c r="X9" s="2">
        <v>6481</v>
      </c>
      <c r="AB9" s="9"/>
      <c r="AC9" s="9"/>
      <c r="AD9" s="9"/>
      <c r="AE9" s="9"/>
      <c r="AF9" s="9"/>
      <c r="AG9" s="9"/>
      <c r="AH9" s="9"/>
    </row>
    <row r="10" spans="1:34" x14ac:dyDescent="0.3">
      <c r="A10" s="6" t="s">
        <v>48</v>
      </c>
      <c r="B10" s="1" t="s">
        <v>49</v>
      </c>
      <c r="C10" s="2">
        <v>67972</v>
      </c>
      <c r="D10" s="2">
        <f t="shared" si="0"/>
        <v>67972</v>
      </c>
      <c r="E10" s="2">
        <f t="shared" si="1"/>
        <v>0</v>
      </c>
      <c r="I10" s="2">
        <v>3697</v>
      </c>
      <c r="K10" s="2">
        <v>10351</v>
      </c>
      <c r="M10" s="2">
        <v>10180</v>
      </c>
      <c r="N10" s="2">
        <v>15581</v>
      </c>
      <c r="O10" s="2">
        <v>3855</v>
      </c>
      <c r="Q10" s="2">
        <v>10907</v>
      </c>
      <c r="T10" s="2">
        <v>7790</v>
      </c>
      <c r="W10" s="2">
        <v>5611</v>
      </c>
      <c r="AB10" s="9"/>
      <c r="AC10" s="9"/>
      <c r="AD10" s="9"/>
      <c r="AE10" s="9"/>
      <c r="AF10" s="9"/>
      <c r="AG10" s="9"/>
      <c r="AH10" s="9"/>
    </row>
    <row r="11" spans="1:34" ht="28.8" x14ac:dyDescent="0.3">
      <c r="A11" s="6" t="s">
        <v>50</v>
      </c>
      <c r="B11" s="1" t="s">
        <v>51</v>
      </c>
      <c r="C11" s="2">
        <v>204219</v>
      </c>
      <c r="D11" s="2">
        <f t="shared" si="0"/>
        <v>204219</v>
      </c>
      <c r="E11" s="2">
        <f t="shared" si="1"/>
        <v>0</v>
      </c>
      <c r="L11" s="2">
        <v>13916</v>
      </c>
      <c r="M11" s="2">
        <v>14943</v>
      </c>
      <c r="N11" s="2">
        <v>15828</v>
      </c>
      <c r="O11" s="2">
        <v>30760</v>
      </c>
      <c r="P11" s="2">
        <v>2906</v>
      </c>
      <c r="R11" s="2">
        <v>15804</v>
      </c>
      <c r="T11" s="2">
        <v>23239</v>
      </c>
      <c r="U11" s="2">
        <v>8331</v>
      </c>
      <c r="V11" s="2">
        <v>48783</v>
      </c>
      <c r="W11" s="2">
        <v>29709</v>
      </c>
      <c r="AB11" s="9"/>
      <c r="AC11" s="9"/>
      <c r="AD11" s="9"/>
      <c r="AE11" s="9"/>
      <c r="AF11" s="9"/>
      <c r="AG11" s="9"/>
      <c r="AH11" s="9"/>
    </row>
    <row r="12" spans="1:34" x14ac:dyDescent="0.3">
      <c r="A12" s="6" t="s">
        <v>52</v>
      </c>
      <c r="B12" s="1" t="s">
        <v>53</v>
      </c>
      <c r="C12" s="2">
        <v>66645</v>
      </c>
      <c r="D12" s="2">
        <f t="shared" si="0"/>
        <v>66645</v>
      </c>
      <c r="E12" s="2">
        <f t="shared" si="1"/>
        <v>0</v>
      </c>
      <c r="O12" s="2">
        <v>15257</v>
      </c>
      <c r="V12" s="2">
        <v>4093</v>
      </c>
      <c r="W12" s="2">
        <v>14466</v>
      </c>
      <c r="Z12" s="2">
        <v>25341</v>
      </c>
      <c r="AB12" s="9"/>
      <c r="AC12" s="9">
        <v>7488</v>
      </c>
      <c r="AD12" s="9"/>
      <c r="AE12" s="9"/>
      <c r="AF12" s="9"/>
      <c r="AG12" s="9"/>
      <c r="AH12" s="9"/>
    </row>
    <row r="13" spans="1:34" x14ac:dyDescent="0.3">
      <c r="A13" s="6" t="s">
        <v>54</v>
      </c>
      <c r="B13" s="1" t="s">
        <v>55</v>
      </c>
      <c r="C13" s="2">
        <v>121427</v>
      </c>
      <c r="D13" s="2">
        <f t="shared" si="0"/>
        <v>121427</v>
      </c>
      <c r="E13" s="2">
        <f t="shared" si="1"/>
        <v>0</v>
      </c>
      <c r="K13" s="2">
        <v>5104</v>
      </c>
      <c r="L13" s="2">
        <v>10502</v>
      </c>
      <c r="M13" s="2">
        <v>11384</v>
      </c>
      <c r="N13" s="2">
        <v>10907</v>
      </c>
      <c r="O13" s="2">
        <v>12230</v>
      </c>
      <c r="P13" s="2">
        <v>12168</v>
      </c>
      <c r="Q13" s="2">
        <v>11405</v>
      </c>
      <c r="R13" s="2">
        <v>6935</v>
      </c>
      <c r="T13" s="2">
        <v>17730</v>
      </c>
      <c r="U13" s="2">
        <v>12677</v>
      </c>
      <c r="V13" s="2">
        <v>17070</v>
      </c>
      <c r="Y13" s="2">
        <v>-6685</v>
      </c>
      <c r="AB13" s="9"/>
      <c r="AC13" s="9"/>
      <c r="AD13" s="9"/>
      <c r="AE13" s="9"/>
      <c r="AF13" s="9"/>
      <c r="AG13" s="9"/>
      <c r="AH13" s="9"/>
    </row>
    <row r="14" spans="1:34" x14ac:dyDescent="0.3">
      <c r="A14" s="6" t="s">
        <v>56</v>
      </c>
      <c r="B14" s="1" t="s">
        <v>57</v>
      </c>
      <c r="C14" s="2">
        <v>45184</v>
      </c>
      <c r="D14" s="2">
        <f t="shared" si="0"/>
        <v>45184</v>
      </c>
      <c r="E14" s="2">
        <f t="shared" si="1"/>
        <v>0</v>
      </c>
      <c r="P14" s="2">
        <v>785</v>
      </c>
      <c r="Q14" s="2">
        <v>4415</v>
      </c>
      <c r="R14" s="2">
        <v>13253</v>
      </c>
      <c r="U14" s="2">
        <v>3351</v>
      </c>
      <c r="V14" s="2">
        <v>3350</v>
      </c>
      <c r="AA14" s="2">
        <v>5767</v>
      </c>
      <c r="AB14" s="9">
        <v>4178</v>
      </c>
      <c r="AC14" s="9"/>
      <c r="AD14" s="9"/>
      <c r="AE14" s="9"/>
      <c r="AF14" s="9"/>
      <c r="AG14" s="9">
        <v>10085</v>
      </c>
      <c r="AH14" s="9"/>
    </row>
    <row r="15" spans="1:34" x14ac:dyDescent="0.3">
      <c r="A15" s="6" t="s">
        <v>58</v>
      </c>
      <c r="B15" s="1" t="s">
        <v>59</v>
      </c>
      <c r="C15" s="2">
        <v>400040</v>
      </c>
      <c r="D15" s="2">
        <f t="shared" si="0"/>
        <v>400040</v>
      </c>
      <c r="E15" s="2">
        <f t="shared" si="1"/>
        <v>0</v>
      </c>
      <c r="P15" s="2">
        <v>154990</v>
      </c>
      <c r="T15" s="2">
        <v>48425</v>
      </c>
      <c r="W15" s="2">
        <v>106327</v>
      </c>
      <c r="Z15" s="2">
        <v>90298</v>
      </c>
      <c r="AB15" s="9"/>
      <c r="AC15" s="9"/>
      <c r="AD15" s="9"/>
      <c r="AE15" s="9"/>
      <c r="AF15" s="9"/>
      <c r="AG15" s="9"/>
      <c r="AH15" s="9"/>
    </row>
    <row r="16" spans="1:34" x14ac:dyDescent="0.3">
      <c r="A16" s="6" t="s">
        <v>60</v>
      </c>
      <c r="B16" s="1" t="s">
        <v>61</v>
      </c>
      <c r="C16" s="2">
        <v>118527</v>
      </c>
      <c r="D16" s="2">
        <f t="shared" si="0"/>
        <v>118527</v>
      </c>
      <c r="E16" s="2">
        <f t="shared" si="1"/>
        <v>0</v>
      </c>
      <c r="I16" s="2">
        <v>4992</v>
      </c>
      <c r="J16" s="2">
        <v>6336</v>
      </c>
      <c r="K16" s="2">
        <v>8728</v>
      </c>
      <c r="M16" s="2">
        <v>25647</v>
      </c>
      <c r="N16" s="2">
        <v>11157</v>
      </c>
      <c r="O16" s="2">
        <v>3385</v>
      </c>
      <c r="P16" s="2">
        <v>8236</v>
      </c>
      <c r="Q16" s="2">
        <v>7526</v>
      </c>
      <c r="T16" s="2">
        <v>23094</v>
      </c>
      <c r="W16" s="2">
        <v>19426</v>
      </c>
      <c r="AB16" s="9"/>
      <c r="AC16" s="9"/>
      <c r="AD16" s="9"/>
      <c r="AE16" s="9"/>
      <c r="AF16" s="9"/>
      <c r="AG16" s="9"/>
      <c r="AH16" s="9"/>
    </row>
    <row r="17" spans="1:34" x14ac:dyDescent="0.3">
      <c r="A17" s="6" t="s">
        <v>62</v>
      </c>
      <c r="B17" s="1" t="s">
        <v>63</v>
      </c>
      <c r="C17" s="2">
        <v>27224</v>
      </c>
      <c r="D17" s="2">
        <f t="shared" si="0"/>
        <v>27224</v>
      </c>
      <c r="E17" s="2">
        <f t="shared" si="1"/>
        <v>0</v>
      </c>
      <c r="M17" s="2">
        <v>12846</v>
      </c>
      <c r="R17" s="2">
        <v>14378</v>
      </c>
      <c r="AB17" s="9"/>
      <c r="AC17" s="9"/>
      <c r="AD17" s="9"/>
      <c r="AE17" s="9"/>
      <c r="AF17" s="9"/>
      <c r="AG17" s="9"/>
      <c r="AH17" s="9"/>
    </row>
    <row r="18" spans="1:34" x14ac:dyDescent="0.3">
      <c r="A18" s="6" t="s">
        <v>64</v>
      </c>
      <c r="B18" s="1" t="s">
        <v>65</v>
      </c>
      <c r="C18" s="2">
        <v>18504</v>
      </c>
      <c r="D18" s="2">
        <f t="shared" si="0"/>
        <v>18504</v>
      </c>
      <c r="E18" s="2">
        <f t="shared" si="1"/>
        <v>0</v>
      </c>
      <c r="M18" s="2">
        <v>14824</v>
      </c>
      <c r="N18" s="2">
        <v>2810</v>
      </c>
      <c r="P18" s="2">
        <v>870</v>
      </c>
      <c r="AB18" s="9"/>
      <c r="AC18" s="9"/>
      <c r="AD18" s="9"/>
      <c r="AE18" s="9"/>
      <c r="AF18" s="9"/>
      <c r="AG18" s="9"/>
      <c r="AH18" s="9"/>
    </row>
    <row r="19" spans="1:34" x14ac:dyDescent="0.3">
      <c r="A19" s="6" t="s">
        <v>66</v>
      </c>
      <c r="B19" s="1" t="s">
        <v>67</v>
      </c>
      <c r="C19" s="2">
        <v>87298</v>
      </c>
      <c r="D19" s="2">
        <f t="shared" si="0"/>
        <v>87298</v>
      </c>
      <c r="E19" s="2">
        <f t="shared" si="1"/>
        <v>0</v>
      </c>
      <c r="L19" s="2">
        <v>2484</v>
      </c>
      <c r="M19" s="2">
        <v>8788</v>
      </c>
      <c r="N19" s="2">
        <v>8803</v>
      </c>
      <c r="O19" s="2">
        <v>8777</v>
      </c>
      <c r="P19" s="2">
        <v>8788</v>
      </c>
      <c r="Q19" s="2">
        <v>8786</v>
      </c>
      <c r="R19" s="2">
        <v>8847</v>
      </c>
      <c r="S19" s="2">
        <v>12114</v>
      </c>
      <c r="T19" s="2">
        <v>6310</v>
      </c>
      <c r="U19" s="2">
        <v>9052</v>
      </c>
      <c r="V19" s="2">
        <v>4549</v>
      </c>
      <c r="AB19" s="9"/>
      <c r="AC19" s="9"/>
      <c r="AD19" s="9"/>
      <c r="AE19" s="9"/>
      <c r="AF19" s="9"/>
      <c r="AG19" s="9"/>
      <c r="AH19" s="9"/>
    </row>
    <row r="20" spans="1:34" x14ac:dyDescent="0.3">
      <c r="A20" s="6" t="s">
        <v>68</v>
      </c>
      <c r="B20" s="1" t="s">
        <v>69</v>
      </c>
      <c r="C20" s="2">
        <v>74975</v>
      </c>
      <c r="D20" s="2">
        <f t="shared" si="0"/>
        <v>74975</v>
      </c>
      <c r="E20" s="2">
        <f t="shared" si="1"/>
        <v>0</v>
      </c>
      <c r="T20" s="2">
        <v>61181</v>
      </c>
      <c r="AB20" s="9"/>
      <c r="AC20" s="9"/>
      <c r="AD20" s="9"/>
      <c r="AE20" s="9">
        <v>13794</v>
      </c>
      <c r="AF20" s="9"/>
      <c r="AG20" s="9"/>
      <c r="AH20" s="9"/>
    </row>
    <row r="21" spans="1:34" x14ac:dyDescent="0.3">
      <c r="A21" s="6" t="s">
        <v>70</v>
      </c>
      <c r="B21" s="1" t="s">
        <v>71</v>
      </c>
      <c r="C21" s="2">
        <v>57655</v>
      </c>
      <c r="D21" s="2">
        <f t="shared" si="0"/>
        <v>57655</v>
      </c>
      <c r="E21" s="2">
        <f t="shared" si="1"/>
        <v>0</v>
      </c>
      <c r="K21" s="2">
        <v>25003</v>
      </c>
      <c r="L21" s="2">
        <v>4248</v>
      </c>
      <c r="M21" s="2">
        <v>4263</v>
      </c>
      <c r="N21" s="2">
        <v>4264</v>
      </c>
      <c r="O21" s="2">
        <v>4264</v>
      </c>
      <c r="P21" s="2">
        <v>4264</v>
      </c>
      <c r="Q21" s="2">
        <v>9039</v>
      </c>
      <c r="W21" s="2">
        <v>2310</v>
      </c>
      <c r="AB21" s="9"/>
      <c r="AC21" s="9"/>
      <c r="AD21" s="9"/>
      <c r="AE21" s="9"/>
      <c r="AF21" s="9"/>
      <c r="AG21" s="9"/>
      <c r="AH21" s="9"/>
    </row>
    <row r="22" spans="1:34" x14ac:dyDescent="0.3">
      <c r="A22" s="6" t="s">
        <v>72</v>
      </c>
      <c r="B22" s="1" t="s">
        <v>73</v>
      </c>
      <c r="C22" s="2">
        <v>156669</v>
      </c>
      <c r="D22" s="2">
        <f t="shared" si="0"/>
        <v>156669</v>
      </c>
      <c r="E22" s="2">
        <f t="shared" si="1"/>
        <v>0</v>
      </c>
      <c r="J22" s="2">
        <v>4656</v>
      </c>
      <c r="K22" s="2">
        <v>42566</v>
      </c>
      <c r="L22" s="2">
        <v>11842</v>
      </c>
      <c r="M22" s="2">
        <v>11919</v>
      </c>
      <c r="N22" s="2">
        <v>11919</v>
      </c>
      <c r="O22" s="2">
        <v>19250</v>
      </c>
      <c r="P22" s="2">
        <v>13005</v>
      </c>
      <c r="Q22" s="2">
        <v>15161</v>
      </c>
      <c r="R22" s="2">
        <v>12096</v>
      </c>
      <c r="T22" s="2">
        <v>14255</v>
      </c>
      <c r="AB22" s="9"/>
      <c r="AC22" s="9"/>
      <c r="AD22" s="9"/>
      <c r="AE22" s="9"/>
      <c r="AF22" s="9"/>
      <c r="AG22" s="9"/>
      <c r="AH22" s="9"/>
    </row>
    <row r="23" spans="1:34" ht="28.8" x14ac:dyDescent="0.3">
      <c r="A23" s="6" t="s">
        <v>74</v>
      </c>
      <c r="B23" s="1" t="s">
        <v>75</v>
      </c>
      <c r="C23" s="2">
        <v>10120</v>
      </c>
      <c r="D23" s="2">
        <f t="shared" si="0"/>
        <v>10120</v>
      </c>
      <c r="E23" s="2">
        <f t="shared" si="1"/>
        <v>0</v>
      </c>
      <c r="L23" s="2">
        <v>2881</v>
      </c>
      <c r="O23" s="2">
        <v>2143</v>
      </c>
      <c r="Q23" s="2">
        <v>3371</v>
      </c>
      <c r="U23" s="2">
        <v>1670</v>
      </c>
      <c r="AB23" s="9"/>
      <c r="AC23" s="9">
        <v>55</v>
      </c>
      <c r="AD23" s="9"/>
      <c r="AE23" s="9"/>
      <c r="AF23" s="9"/>
      <c r="AG23" s="9"/>
      <c r="AH23" s="9"/>
    </row>
    <row r="24" spans="1:34" x14ac:dyDescent="0.3">
      <c r="A24" s="6" t="s">
        <v>76</v>
      </c>
      <c r="B24" s="1" t="s">
        <v>77</v>
      </c>
      <c r="C24" s="2">
        <v>61495</v>
      </c>
      <c r="D24" s="2">
        <f t="shared" si="0"/>
        <v>61495</v>
      </c>
      <c r="E24" s="2">
        <f t="shared" si="1"/>
        <v>0</v>
      </c>
      <c r="O24" s="2">
        <v>1955</v>
      </c>
      <c r="P24" s="2">
        <v>5095</v>
      </c>
      <c r="Q24" s="2">
        <v>5095</v>
      </c>
      <c r="R24" s="2">
        <v>5108</v>
      </c>
      <c r="S24" s="2">
        <v>5071</v>
      </c>
      <c r="T24" s="2">
        <v>5070</v>
      </c>
      <c r="U24" s="2">
        <v>5192</v>
      </c>
      <c r="V24" s="2">
        <v>7532</v>
      </c>
      <c r="W24" s="2">
        <v>5193</v>
      </c>
      <c r="X24" s="2">
        <v>5192</v>
      </c>
      <c r="Y24" s="2">
        <v>5219</v>
      </c>
      <c r="Z24" s="2">
        <v>5264</v>
      </c>
      <c r="AA24" s="2">
        <v>509</v>
      </c>
      <c r="AB24" s="9"/>
      <c r="AC24" s="9"/>
      <c r="AD24" s="9"/>
      <c r="AE24" s="9"/>
      <c r="AF24" s="9"/>
      <c r="AG24" s="9"/>
      <c r="AH24" s="9"/>
    </row>
    <row r="25" spans="1:34" x14ac:dyDescent="0.3">
      <c r="A25" s="6" t="s">
        <v>78</v>
      </c>
      <c r="B25" s="1" t="s">
        <v>79</v>
      </c>
      <c r="C25" s="2">
        <v>17581</v>
      </c>
      <c r="D25" s="2">
        <f t="shared" si="0"/>
        <v>17581</v>
      </c>
      <c r="E25" s="2">
        <f t="shared" si="1"/>
        <v>0</v>
      </c>
      <c r="J25" s="2">
        <v>3689</v>
      </c>
      <c r="K25" s="2">
        <v>1690</v>
      </c>
      <c r="N25" s="2">
        <v>4161</v>
      </c>
      <c r="O25" s="2">
        <v>1416</v>
      </c>
      <c r="Q25" s="2">
        <v>2833</v>
      </c>
      <c r="R25" s="2">
        <v>1152</v>
      </c>
      <c r="W25" s="2">
        <v>2640</v>
      </c>
      <c r="AB25" s="9"/>
      <c r="AC25" s="9"/>
      <c r="AD25" s="9"/>
      <c r="AE25" s="9"/>
      <c r="AF25" s="9"/>
      <c r="AG25" s="9"/>
      <c r="AH25" s="9"/>
    </row>
    <row r="26" spans="1:34" x14ac:dyDescent="0.3">
      <c r="A26" s="6" t="s">
        <v>80</v>
      </c>
      <c r="B26" s="1" t="s">
        <v>81</v>
      </c>
      <c r="C26" s="2">
        <v>32134</v>
      </c>
      <c r="D26" s="2">
        <f t="shared" si="0"/>
        <v>32134</v>
      </c>
      <c r="E26" s="2">
        <f t="shared" si="1"/>
        <v>0</v>
      </c>
      <c r="J26" s="2">
        <v>2710</v>
      </c>
      <c r="K26" s="2">
        <v>3922</v>
      </c>
      <c r="L26" s="2">
        <v>1771</v>
      </c>
      <c r="M26" s="2">
        <v>1774</v>
      </c>
      <c r="N26" s="2">
        <v>6846</v>
      </c>
      <c r="O26" s="2">
        <v>1760</v>
      </c>
      <c r="P26" s="2">
        <v>1016</v>
      </c>
      <c r="R26" s="2">
        <v>8197</v>
      </c>
      <c r="V26" s="2">
        <v>4138</v>
      </c>
      <c r="AB26" s="9"/>
      <c r="AC26" s="9"/>
      <c r="AD26" s="9"/>
      <c r="AE26" s="9"/>
      <c r="AF26" s="9"/>
      <c r="AG26" s="9"/>
      <c r="AH26" s="9"/>
    </row>
    <row r="27" spans="1:34" ht="28.8" x14ac:dyDescent="0.3">
      <c r="A27" s="6" t="s">
        <v>82</v>
      </c>
      <c r="B27" s="1" t="s">
        <v>83</v>
      </c>
      <c r="C27" s="2">
        <v>23269</v>
      </c>
      <c r="D27" s="2">
        <f t="shared" si="0"/>
        <v>23269</v>
      </c>
      <c r="E27" s="2">
        <f t="shared" si="1"/>
        <v>0</v>
      </c>
      <c r="N27" s="2">
        <v>17840</v>
      </c>
      <c r="Q27" s="2">
        <v>2901</v>
      </c>
      <c r="W27" s="2">
        <v>2528</v>
      </c>
      <c r="AB27" s="9"/>
      <c r="AC27" s="9"/>
      <c r="AD27" s="9"/>
      <c r="AE27" s="9"/>
      <c r="AF27" s="9"/>
      <c r="AG27" s="9"/>
      <c r="AH27" s="9"/>
    </row>
    <row r="28" spans="1:34" x14ac:dyDescent="0.3">
      <c r="A28" s="6" t="s">
        <v>84</v>
      </c>
      <c r="B28" s="1" t="s">
        <v>85</v>
      </c>
      <c r="C28" s="2">
        <v>45173</v>
      </c>
      <c r="D28" s="2">
        <f t="shared" si="0"/>
        <v>45173</v>
      </c>
      <c r="E28" s="2">
        <f t="shared" si="1"/>
        <v>0</v>
      </c>
      <c r="O28" s="2">
        <v>27236</v>
      </c>
      <c r="Q28" s="2">
        <v>5319</v>
      </c>
      <c r="S28" s="2">
        <v>12614</v>
      </c>
      <c r="X28" s="2">
        <v>4</v>
      </c>
      <c r="AB28" s="9"/>
      <c r="AC28" s="9"/>
      <c r="AD28" s="9"/>
      <c r="AE28" s="9"/>
      <c r="AF28" s="9"/>
      <c r="AG28" s="9"/>
      <c r="AH28" s="9"/>
    </row>
    <row r="29" spans="1:34" x14ac:dyDescent="0.3">
      <c r="A29" s="6" t="s">
        <v>86</v>
      </c>
      <c r="B29" s="1" t="s">
        <v>87</v>
      </c>
      <c r="C29" s="2">
        <v>4023</v>
      </c>
      <c r="D29" s="2">
        <f t="shared" si="0"/>
        <v>4029</v>
      </c>
      <c r="E29" s="2">
        <f t="shared" si="1"/>
        <v>-6</v>
      </c>
      <c r="M29" s="2">
        <v>4023</v>
      </c>
      <c r="V29" s="2">
        <v>6</v>
      </c>
      <c r="AB29" s="9"/>
      <c r="AC29" s="9"/>
      <c r="AD29" s="9"/>
      <c r="AE29" s="9"/>
      <c r="AF29" s="9"/>
      <c r="AG29" s="9"/>
      <c r="AH29" s="9"/>
    </row>
    <row r="30" spans="1:34" ht="28.8" x14ac:dyDescent="0.3">
      <c r="A30" s="6" t="s">
        <v>88</v>
      </c>
      <c r="B30" s="1" t="s">
        <v>89</v>
      </c>
      <c r="C30" s="2">
        <v>350311</v>
      </c>
      <c r="D30" s="2">
        <f t="shared" si="0"/>
        <v>350311</v>
      </c>
      <c r="E30" s="2">
        <f t="shared" si="1"/>
        <v>0</v>
      </c>
      <c r="K30" s="2">
        <v>25888</v>
      </c>
      <c r="L30" s="2">
        <v>33512</v>
      </c>
      <c r="M30" s="2">
        <v>33466</v>
      </c>
      <c r="O30" s="2">
        <v>24098</v>
      </c>
      <c r="P30" s="2">
        <v>27617</v>
      </c>
      <c r="Q30" s="2">
        <v>26572</v>
      </c>
      <c r="V30" s="2">
        <v>132761</v>
      </c>
      <c r="W30" s="2">
        <v>31426</v>
      </c>
      <c r="X30" s="2">
        <v>14971</v>
      </c>
      <c r="AB30" s="9"/>
      <c r="AC30" s="9"/>
      <c r="AD30" s="9"/>
      <c r="AE30" s="9"/>
      <c r="AF30" s="9"/>
      <c r="AG30" s="9"/>
      <c r="AH30" s="9"/>
    </row>
    <row r="31" spans="1:34" x14ac:dyDescent="0.3">
      <c r="A31" s="6" t="s">
        <v>90</v>
      </c>
      <c r="B31" s="1" t="s">
        <v>91</v>
      </c>
      <c r="C31" s="2">
        <v>91227</v>
      </c>
      <c r="D31" s="2">
        <f t="shared" si="0"/>
        <v>91227</v>
      </c>
      <c r="E31" s="2">
        <f t="shared" si="1"/>
        <v>0</v>
      </c>
      <c r="Q31" s="2">
        <v>19634</v>
      </c>
      <c r="W31" s="2">
        <v>13050</v>
      </c>
      <c r="Y31" s="2">
        <v>25555</v>
      </c>
      <c r="AA31" s="2">
        <v>15463</v>
      </c>
      <c r="AB31" s="9"/>
      <c r="AC31" s="9"/>
      <c r="AD31" s="9">
        <v>14172</v>
      </c>
      <c r="AE31" s="9"/>
      <c r="AF31" s="9"/>
      <c r="AG31" s="9">
        <v>3353</v>
      </c>
      <c r="AH31" s="9"/>
    </row>
    <row r="32" spans="1:34" x14ac:dyDescent="0.3">
      <c r="A32" s="6" t="s">
        <v>92</v>
      </c>
      <c r="B32" s="1" t="s">
        <v>93</v>
      </c>
      <c r="C32" s="2">
        <v>79632</v>
      </c>
      <c r="D32" s="2">
        <f t="shared" si="0"/>
        <v>79632</v>
      </c>
      <c r="E32" s="2">
        <f t="shared" si="1"/>
        <v>0</v>
      </c>
      <c r="I32" s="2">
        <v>2827</v>
      </c>
      <c r="J32" s="2">
        <v>6193</v>
      </c>
      <c r="K32" s="2">
        <v>10083</v>
      </c>
      <c r="L32" s="2">
        <v>6477</v>
      </c>
      <c r="M32" s="2">
        <v>7591</v>
      </c>
      <c r="N32" s="2">
        <v>6175</v>
      </c>
      <c r="O32" s="2">
        <v>3358</v>
      </c>
      <c r="P32" s="2">
        <v>7126</v>
      </c>
      <c r="Q32" s="2">
        <v>6085</v>
      </c>
      <c r="R32" s="2">
        <v>7605</v>
      </c>
      <c r="S32" s="2">
        <v>6114</v>
      </c>
      <c r="T32" s="2">
        <v>6904</v>
      </c>
      <c r="U32" s="2">
        <v>3094</v>
      </c>
      <c r="AB32" s="9"/>
      <c r="AC32" s="9"/>
      <c r="AD32" s="9"/>
      <c r="AE32" s="9"/>
      <c r="AF32" s="9"/>
      <c r="AG32" s="9"/>
      <c r="AH32" s="9"/>
    </row>
    <row r="33" spans="1:34" x14ac:dyDescent="0.3">
      <c r="A33" s="6" t="s">
        <v>94</v>
      </c>
      <c r="B33" s="1" t="s">
        <v>95</v>
      </c>
      <c r="C33" s="2">
        <v>11974</v>
      </c>
      <c r="D33" s="2">
        <f t="shared" si="0"/>
        <v>4542</v>
      </c>
      <c r="E33" s="2">
        <f t="shared" si="1"/>
        <v>7432</v>
      </c>
      <c r="T33" s="2">
        <v>3427</v>
      </c>
      <c r="V33" s="2">
        <v>1115</v>
      </c>
      <c r="AB33" s="9"/>
      <c r="AC33" s="9"/>
      <c r="AD33" s="9"/>
      <c r="AE33" s="9"/>
      <c r="AF33" s="9"/>
      <c r="AG33" s="9"/>
      <c r="AH33" s="9"/>
    </row>
    <row r="34" spans="1:34" x14ac:dyDescent="0.3">
      <c r="A34" s="6" t="s">
        <v>96</v>
      </c>
      <c r="B34" s="1" t="s">
        <v>97</v>
      </c>
      <c r="C34" s="2">
        <v>34652</v>
      </c>
      <c r="D34" s="2">
        <f t="shared" si="0"/>
        <v>34652</v>
      </c>
      <c r="E34" s="2">
        <f t="shared" si="1"/>
        <v>0</v>
      </c>
      <c r="K34" s="2">
        <v>18999</v>
      </c>
      <c r="L34" s="2">
        <v>6790</v>
      </c>
      <c r="M34" s="2">
        <v>6827</v>
      </c>
      <c r="V34" s="2">
        <v>2036</v>
      </c>
      <c r="AB34" s="9"/>
      <c r="AC34" s="9"/>
      <c r="AD34" s="9"/>
      <c r="AE34" s="9"/>
      <c r="AF34" s="9"/>
      <c r="AG34" s="9"/>
      <c r="AH34" s="9"/>
    </row>
    <row r="35" spans="1:34" x14ac:dyDescent="0.3">
      <c r="A35" s="6" t="s">
        <v>98</v>
      </c>
      <c r="B35" s="1" t="s">
        <v>99</v>
      </c>
      <c r="C35" s="2">
        <v>171819</v>
      </c>
      <c r="D35" s="2">
        <f t="shared" si="0"/>
        <v>171819</v>
      </c>
      <c r="E35" s="2">
        <f t="shared" si="1"/>
        <v>0</v>
      </c>
      <c r="J35" s="2">
        <v>9521</v>
      </c>
      <c r="M35" s="2">
        <v>27092</v>
      </c>
      <c r="N35" s="2">
        <v>27084</v>
      </c>
      <c r="O35" s="2">
        <v>30574</v>
      </c>
      <c r="Q35" s="2">
        <v>30574</v>
      </c>
      <c r="T35" s="2">
        <v>36884</v>
      </c>
      <c r="W35" s="2">
        <v>10090</v>
      </c>
      <c r="AB35" s="9"/>
      <c r="AC35" s="9"/>
      <c r="AD35" s="9"/>
      <c r="AE35" s="9"/>
      <c r="AF35" s="9"/>
      <c r="AG35" s="9"/>
      <c r="AH35" s="9"/>
    </row>
    <row r="36" spans="1:34" x14ac:dyDescent="0.3">
      <c r="A36" s="6" t="s">
        <v>100</v>
      </c>
      <c r="B36" s="1" t="s">
        <v>101</v>
      </c>
      <c r="C36" s="2">
        <v>21992</v>
      </c>
      <c r="D36" s="2">
        <f t="shared" si="0"/>
        <v>21992</v>
      </c>
      <c r="E36" s="2">
        <f t="shared" si="1"/>
        <v>0</v>
      </c>
      <c r="S36" s="2">
        <v>21992</v>
      </c>
      <c r="AB36" s="9"/>
      <c r="AC36" s="9"/>
      <c r="AD36" s="9"/>
      <c r="AE36" s="9"/>
      <c r="AF36" s="9"/>
      <c r="AG36" s="9"/>
      <c r="AH36" s="9"/>
    </row>
    <row r="37" spans="1:34" x14ac:dyDescent="0.3">
      <c r="A37" s="6" t="s">
        <v>102</v>
      </c>
      <c r="B37" s="1" t="s">
        <v>103</v>
      </c>
      <c r="C37" s="2">
        <v>31508</v>
      </c>
      <c r="D37" s="2">
        <f t="shared" si="0"/>
        <v>31508</v>
      </c>
      <c r="E37" s="2">
        <f t="shared" si="1"/>
        <v>0</v>
      </c>
      <c r="S37" s="2">
        <v>8953</v>
      </c>
      <c r="AB37" s="9">
        <v>20570</v>
      </c>
      <c r="AC37" s="9"/>
      <c r="AD37" s="9">
        <v>1985</v>
      </c>
      <c r="AE37" s="9"/>
      <c r="AF37" s="9"/>
      <c r="AG37" s="9"/>
      <c r="AH37" s="9"/>
    </row>
    <row r="38" spans="1:34" x14ac:dyDescent="0.3">
      <c r="A38" s="6" t="s">
        <v>104</v>
      </c>
      <c r="B38" s="1" t="s">
        <v>105</v>
      </c>
      <c r="C38" s="2">
        <v>27716</v>
      </c>
      <c r="D38" s="2">
        <f t="shared" si="0"/>
        <v>27716</v>
      </c>
      <c r="E38" s="2">
        <f t="shared" si="1"/>
        <v>0</v>
      </c>
      <c r="I38" s="2">
        <v>2174</v>
      </c>
      <c r="J38" s="2">
        <v>2178</v>
      </c>
      <c r="L38" s="2">
        <v>2178</v>
      </c>
      <c r="M38" s="2">
        <v>2178</v>
      </c>
      <c r="O38" s="2">
        <v>2178</v>
      </c>
      <c r="Q38" s="2">
        <v>4356</v>
      </c>
      <c r="U38" s="2">
        <v>11456</v>
      </c>
      <c r="AB38" s="9">
        <v>1018</v>
      </c>
      <c r="AC38" s="9"/>
      <c r="AD38" s="9"/>
      <c r="AE38" s="9"/>
      <c r="AF38" s="9"/>
      <c r="AG38" s="9"/>
      <c r="AH38" s="9"/>
    </row>
    <row r="39" spans="1:34" x14ac:dyDescent="0.3">
      <c r="A39" s="6" t="s">
        <v>106</v>
      </c>
      <c r="B39" s="1" t="s">
        <v>107</v>
      </c>
      <c r="C39" s="2">
        <v>79718</v>
      </c>
      <c r="D39" s="2">
        <f t="shared" si="0"/>
        <v>79718</v>
      </c>
      <c r="E39" s="2">
        <f t="shared" si="1"/>
        <v>0</v>
      </c>
      <c r="I39" s="2">
        <v>3980</v>
      </c>
      <c r="J39" s="2">
        <v>3136</v>
      </c>
      <c r="K39" s="2">
        <v>2760</v>
      </c>
      <c r="L39" s="2">
        <v>3396</v>
      </c>
      <c r="M39" s="2">
        <v>2796</v>
      </c>
      <c r="N39" s="2">
        <v>2775</v>
      </c>
      <c r="O39" s="2">
        <v>3328</v>
      </c>
      <c r="P39" s="2">
        <v>2848</v>
      </c>
      <c r="Q39" s="2">
        <v>2780</v>
      </c>
      <c r="R39" s="2">
        <v>8433</v>
      </c>
      <c r="S39" s="2">
        <v>7400</v>
      </c>
      <c r="V39" s="2">
        <v>31</v>
      </c>
      <c r="W39" s="2">
        <v>36055</v>
      </c>
      <c r="AB39" s="9"/>
      <c r="AC39" s="9"/>
      <c r="AD39" s="9"/>
      <c r="AE39" s="9"/>
      <c r="AF39" s="9"/>
      <c r="AG39" s="9"/>
      <c r="AH39" s="9"/>
    </row>
    <row r="40" spans="1:34" x14ac:dyDescent="0.3">
      <c r="A40" s="6" t="s">
        <v>108</v>
      </c>
      <c r="B40" s="1" t="s">
        <v>109</v>
      </c>
      <c r="C40" s="2">
        <v>19230</v>
      </c>
      <c r="D40" s="2">
        <f t="shared" si="0"/>
        <v>19230</v>
      </c>
      <c r="E40" s="2">
        <f t="shared" si="1"/>
        <v>0</v>
      </c>
      <c r="I40" s="2">
        <v>599</v>
      </c>
      <c r="J40" s="2">
        <v>1315</v>
      </c>
      <c r="K40" s="2">
        <v>1315</v>
      </c>
      <c r="L40" s="2">
        <v>1315</v>
      </c>
      <c r="M40" s="2">
        <v>1351</v>
      </c>
      <c r="N40" s="2">
        <v>2279</v>
      </c>
      <c r="O40" s="2">
        <v>2381</v>
      </c>
      <c r="P40" s="2">
        <v>2279</v>
      </c>
      <c r="Q40" s="2">
        <v>2330</v>
      </c>
      <c r="R40" s="2">
        <v>2280</v>
      </c>
      <c r="U40" s="2">
        <v>1786</v>
      </c>
      <c r="AB40" s="9"/>
      <c r="AC40" s="9"/>
      <c r="AD40" s="9"/>
      <c r="AE40" s="9"/>
      <c r="AF40" s="9"/>
      <c r="AG40" s="9"/>
      <c r="AH40" s="9"/>
    </row>
    <row r="41" spans="1:34" x14ac:dyDescent="0.3">
      <c r="A41" s="6" t="s">
        <v>110</v>
      </c>
      <c r="B41" s="1" t="s">
        <v>111</v>
      </c>
      <c r="C41" s="2">
        <v>17792</v>
      </c>
      <c r="D41" s="2">
        <f t="shared" si="0"/>
        <v>17792</v>
      </c>
      <c r="E41" s="2">
        <f t="shared" si="1"/>
        <v>0</v>
      </c>
      <c r="J41" s="2">
        <v>2122</v>
      </c>
      <c r="K41" s="2">
        <v>2175</v>
      </c>
      <c r="L41" s="2">
        <v>1703</v>
      </c>
      <c r="M41" s="2">
        <v>2048</v>
      </c>
      <c r="N41" s="2">
        <v>2088</v>
      </c>
      <c r="P41" s="2">
        <v>4401</v>
      </c>
      <c r="Q41" s="2">
        <v>1793</v>
      </c>
      <c r="R41" s="2">
        <v>403</v>
      </c>
      <c r="U41" s="2">
        <v>1021</v>
      </c>
      <c r="V41" s="2">
        <v>38</v>
      </c>
      <c r="AB41" s="9"/>
      <c r="AC41" s="9"/>
      <c r="AD41" s="9"/>
      <c r="AE41" s="9"/>
      <c r="AF41" s="9"/>
      <c r="AG41" s="9"/>
      <c r="AH41" s="9"/>
    </row>
    <row r="42" spans="1:34" x14ac:dyDescent="0.3">
      <c r="A42" s="6" t="s">
        <v>112</v>
      </c>
      <c r="B42" s="1" t="s">
        <v>113</v>
      </c>
      <c r="C42" s="2">
        <v>14989</v>
      </c>
      <c r="D42" s="2">
        <f t="shared" si="0"/>
        <v>14989</v>
      </c>
      <c r="E42" s="2">
        <f t="shared" si="1"/>
        <v>0</v>
      </c>
      <c r="K42" s="2">
        <v>4509</v>
      </c>
      <c r="Q42" s="2">
        <v>7117</v>
      </c>
      <c r="S42" s="2">
        <v>2134</v>
      </c>
      <c r="Z42" s="2">
        <v>1229</v>
      </c>
      <c r="AB42" s="9"/>
      <c r="AC42" s="9"/>
      <c r="AD42" s="9"/>
      <c r="AE42" s="9"/>
      <c r="AF42" s="9"/>
      <c r="AG42" s="9"/>
      <c r="AH42" s="9"/>
    </row>
    <row r="43" spans="1:34" x14ac:dyDescent="0.3">
      <c r="A43" s="6" t="s">
        <v>114</v>
      </c>
      <c r="B43" s="1" t="s">
        <v>115</v>
      </c>
      <c r="C43" s="2">
        <v>94904</v>
      </c>
      <c r="D43" s="2">
        <f t="shared" si="0"/>
        <v>94904</v>
      </c>
      <c r="E43" s="2">
        <f t="shared" si="1"/>
        <v>0</v>
      </c>
      <c r="I43" s="2">
        <v>4501</v>
      </c>
      <c r="J43" s="2">
        <v>9712</v>
      </c>
      <c r="M43" s="2">
        <v>9651</v>
      </c>
      <c r="N43" s="2">
        <v>9650</v>
      </c>
      <c r="O43" s="2">
        <v>9410</v>
      </c>
      <c r="P43" s="2">
        <v>9430</v>
      </c>
      <c r="Q43" s="2">
        <v>28604</v>
      </c>
      <c r="R43" s="2">
        <v>9430</v>
      </c>
      <c r="U43" s="2">
        <v>2712</v>
      </c>
      <c r="V43" s="2">
        <v>1804</v>
      </c>
      <c r="AB43" s="9"/>
      <c r="AC43" s="9"/>
      <c r="AD43" s="9"/>
      <c r="AE43" s="9"/>
      <c r="AF43" s="9"/>
      <c r="AG43" s="9"/>
      <c r="AH43" s="9"/>
    </row>
    <row r="44" spans="1:34" x14ac:dyDescent="0.3">
      <c r="A44" s="6" t="s">
        <v>116</v>
      </c>
      <c r="B44" s="1" t="s">
        <v>117</v>
      </c>
      <c r="C44" s="2">
        <v>43664</v>
      </c>
      <c r="D44" s="2">
        <f t="shared" si="0"/>
        <v>43664</v>
      </c>
      <c r="E44" s="2">
        <f t="shared" si="1"/>
        <v>0</v>
      </c>
      <c r="I44" s="2">
        <v>6064</v>
      </c>
      <c r="K44" s="2">
        <v>6101</v>
      </c>
      <c r="L44" s="2">
        <v>3822</v>
      </c>
      <c r="M44" s="2">
        <v>3227</v>
      </c>
      <c r="N44" s="2">
        <v>3070</v>
      </c>
      <c r="O44" s="2">
        <v>3070</v>
      </c>
      <c r="P44" s="2">
        <v>5276</v>
      </c>
      <c r="Q44" s="2">
        <v>3314</v>
      </c>
      <c r="R44" s="2">
        <v>3623</v>
      </c>
      <c r="S44" s="2">
        <v>6097</v>
      </c>
      <c r="AB44" s="9"/>
      <c r="AC44" s="9"/>
      <c r="AD44" s="9"/>
      <c r="AE44" s="9"/>
      <c r="AF44" s="9"/>
      <c r="AG44" s="9"/>
      <c r="AH44" s="9"/>
    </row>
    <row r="45" spans="1:34" ht="28.8" x14ac:dyDescent="0.3">
      <c r="A45" s="6" t="s">
        <v>118</v>
      </c>
      <c r="B45" s="1" t="s">
        <v>119</v>
      </c>
      <c r="C45" s="2">
        <v>27342</v>
      </c>
      <c r="D45" s="2">
        <f t="shared" si="0"/>
        <v>27342</v>
      </c>
      <c r="E45" s="2">
        <f t="shared" si="1"/>
        <v>0</v>
      </c>
      <c r="M45" s="2">
        <v>10870</v>
      </c>
      <c r="O45" s="2">
        <v>6524</v>
      </c>
      <c r="R45" s="2">
        <v>8167</v>
      </c>
      <c r="V45" s="2">
        <v>1781</v>
      </c>
      <c r="AB45" s="9"/>
      <c r="AC45" s="9"/>
      <c r="AD45" s="9"/>
      <c r="AE45" s="9"/>
      <c r="AF45" s="9"/>
      <c r="AG45" s="9"/>
      <c r="AH45" s="9"/>
    </row>
    <row r="46" spans="1:34" x14ac:dyDescent="0.3">
      <c r="A46" s="6" t="s">
        <v>120</v>
      </c>
      <c r="B46" s="1" t="s">
        <v>121</v>
      </c>
      <c r="C46" s="2">
        <v>77428</v>
      </c>
      <c r="D46" s="2">
        <f t="shared" si="0"/>
        <v>77428</v>
      </c>
      <c r="E46" s="2">
        <f t="shared" si="1"/>
        <v>0</v>
      </c>
      <c r="J46" s="2">
        <v>2074</v>
      </c>
      <c r="K46" s="2">
        <v>8929</v>
      </c>
      <c r="L46" s="2">
        <v>2768</v>
      </c>
      <c r="M46" s="2">
        <v>6153</v>
      </c>
      <c r="N46" s="2">
        <v>8431</v>
      </c>
      <c r="O46" s="2">
        <v>1366</v>
      </c>
      <c r="P46" s="2">
        <v>1366</v>
      </c>
      <c r="Q46" s="2">
        <v>8897</v>
      </c>
      <c r="R46" s="2">
        <v>11212</v>
      </c>
      <c r="S46" s="2">
        <v>8019</v>
      </c>
      <c r="T46" s="2">
        <v>9161</v>
      </c>
      <c r="U46" s="2">
        <v>1404</v>
      </c>
      <c r="V46" s="2">
        <v>1740</v>
      </c>
      <c r="W46" s="2">
        <v>1404</v>
      </c>
      <c r="X46" s="2">
        <v>1397</v>
      </c>
      <c r="Y46" s="2">
        <v>3107</v>
      </c>
      <c r="AB46" s="9"/>
      <c r="AC46" s="9"/>
      <c r="AD46" s="9"/>
      <c r="AE46" s="9"/>
      <c r="AF46" s="9"/>
      <c r="AG46" s="9"/>
      <c r="AH46" s="9"/>
    </row>
    <row r="47" spans="1:34" x14ac:dyDescent="0.3">
      <c r="A47" s="6" t="s">
        <v>122</v>
      </c>
      <c r="B47" s="1" t="s">
        <v>123</v>
      </c>
      <c r="C47" s="2">
        <v>42012</v>
      </c>
      <c r="D47" s="2">
        <f t="shared" si="0"/>
        <v>42012</v>
      </c>
      <c r="E47" s="2">
        <f t="shared" si="1"/>
        <v>0</v>
      </c>
      <c r="I47" s="2">
        <v>2443</v>
      </c>
      <c r="J47" s="2">
        <v>2442</v>
      </c>
      <c r="K47" s="2">
        <v>2442</v>
      </c>
      <c r="L47" s="2">
        <v>2442</v>
      </c>
      <c r="M47" s="2">
        <v>2459</v>
      </c>
      <c r="N47" s="2">
        <v>2459</v>
      </c>
      <c r="O47" s="2">
        <v>2459</v>
      </c>
      <c r="P47" s="2">
        <v>2459</v>
      </c>
      <c r="Q47" s="2">
        <v>2460</v>
      </c>
      <c r="R47" s="2">
        <v>2459</v>
      </c>
      <c r="S47" s="2">
        <v>2462</v>
      </c>
      <c r="T47" s="2">
        <v>15025</v>
      </c>
      <c r="V47" s="2">
        <v>1</v>
      </c>
      <c r="AB47" s="9"/>
      <c r="AC47" s="9"/>
      <c r="AD47" s="9"/>
      <c r="AE47" s="9"/>
      <c r="AF47" s="9"/>
      <c r="AG47" s="9"/>
      <c r="AH47" s="9"/>
    </row>
    <row r="48" spans="1:34" ht="28.8" x14ac:dyDescent="0.3">
      <c r="A48" s="6" t="s">
        <v>124</v>
      </c>
      <c r="B48" s="1" t="s">
        <v>125</v>
      </c>
      <c r="C48" s="2">
        <v>32051</v>
      </c>
      <c r="D48" s="2">
        <f t="shared" si="0"/>
        <v>32051</v>
      </c>
      <c r="E48" s="2">
        <f t="shared" si="1"/>
        <v>0</v>
      </c>
      <c r="S48" s="2">
        <v>22800</v>
      </c>
      <c r="T48" s="2">
        <v>9251</v>
      </c>
      <c r="AB48" s="9"/>
      <c r="AC48" s="9"/>
      <c r="AD48" s="9"/>
      <c r="AE48" s="9"/>
      <c r="AF48" s="9"/>
      <c r="AG48" s="9"/>
      <c r="AH48" s="9"/>
    </row>
    <row r="49" spans="1:34" ht="28.8" x14ac:dyDescent="0.3">
      <c r="A49" s="6" t="s">
        <v>126</v>
      </c>
      <c r="B49" s="1" t="s">
        <v>127</v>
      </c>
      <c r="C49" s="2">
        <v>34014</v>
      </c>
      <c r="D49" s="2">
        <f t="shared" si="0"/>
        <v>34014</v>
      </c>
      <c r="E49" s="2">
        <f t="shared" si="1"/>
        <v>0</v>
      </c>
      <c r="I49" s="2">
        <v>5428</v>
      </c>
      <c r="J49" s="2">
        <v>2715</v>
      </c>
      <c r="K49" s="2">
        <v>2715</v>
      </c>
      <c r="L49" s="2">
        <v>2715</v>
      </c>
      <c r="M49" s="2">
        <v>2715</v>
      </c>
      <c r="N49" s="2">
        <v>2715</v>
      </c>
      <c r="O49" s="2">
        <v>5430</v>
      </c>
      <c r="Q49" s="2">
        <v>8139</v>
      </c>
      <c r="W49" s="2">
        <v>1442</v>
      </c>
      <c r="AB49" s="9"/>
      <c r="AC49" s="9"/>
      <c r="AD49" s="9"/>
      <c r="AE49" s="9"/>
      <c r="AF49" s="9"/>
      <c r="AG49" s="9"/>
      <c r="AH49" s="9"/>
    </row>
    <row r="50" spans="1:34" x14ac:dyDescent="0.3">
      <c r="A50" s="6" t="s">
        <v>128</v>
      </c>
      <c r="B50" s="1" t="s">
        <v>129</v>
      </c>
      <c r="C50" s="2">
        <v>55709</v>
      </c>
      <c r="D50" s="2">
        <f t="shared" si="0"/>
        <v>55709</v>
      </c>
      <c r="E50" s="2">
        <f t="shared" si="1"/>
        <v>0</v>
      </c>
      <c r="I50" s="2">
        <v>10042</v>
      </c>
      <c r="J50" s="2">
        <v>10042</v>
      </c>
      <c r="N50" s="2">
        <v>13794</v>
      </c>
      <c r="O50" s="2">
        <v>4800</v>
      </c>
      <c r="P50" s="2">
        <v>1892</v>
      </c>
      <c r="Q50" s="2">
        <v>11378</v>
      </c>
      <c r="T50" s="2">
        <v>3761</v>
      </c>
      <c r="AB50" s="9"/>
      <c r="AC50" s="9"/>
      <c r="AD50" s="9"/>
      <c r="AE50" s="9"/>
      <c r="AF50" s="9"/>
      <c r="AG50" s="9"/>
      <c r="AH50" s="9"/>
    </row>
    <row r="51" spans="1:34" x14ac:dyDescent="0.3">
      <c r="A51" s="6" t="s">
        <v>130</v>
      </c>
      <c r="B51" s="1" t="s">
        <v>131</v>
      </c>
      <c r="C51" s="2">
        <v>37966</v>
      </c>
      <c r="D51" s="2">
        <f t="shared" si="0"/>
        <v>37966</v>
      </c>
      <c r="E51" s="2">
        <f t="shared" si="1"/>
        <v>0</v>
      </c>
      <c r="L51" s="2">
        <v>8596</v>
      </c>
      <c r="M51" s="2">
        <v>2670</v>
      </c>
      <c r="N51" s="2">
        <v>2688</v>
      </c>
      <c r="O51" s="2">
        <v>1482</v>
      </c>
      <c r="P51" s="2">
        <v>3564</v>
      </c>
      <c r="Q51" s="2">
        <v>3147</v>
      </c>
      <c r="R51" s="2">
        <v>3564</v>
      </c>
      <c r="U51" s="2">
        <v>2769</v>
      </c>
      <c r="W51" s="2">
        <v>9486</v>
      </c>
      <c r="AB51" s="9"/>
      <c r="AC51" s="9"/>
      <c r="AD51" s="9"/>
      <c r="AE51" s="9"/>
      <c r="AF51" s="9"/>
      <c r="AG51" s="9"/>
      <c r="AH51" s="9"/>
    </row>
    <row r="52" spans="1:34" x14ac:dyDescent="0.3">
      <c r="A52" s="6" t="s">
        <v>132</v>
      </c>
      <c r="B52" s="1" t="s">
        <v>133</v>
      </c>
      <c r="C52" s="2">
        <v>24859</v>
      </c>
      <c r="D52" s="2">
        <f t="shared" si="0"/>
        <v>24859</v>
      </c>
      <c r="E52" s="2">
        <f t="shared" si="1"/>
        <v>0</v>
      </c>
      <c r="J52" s="2">
        <v>3961</v>
      </c>
      <c r="M52" s="2">
        <v>5486</v>
      </c>
      <c r="Q52" s="2">
        <v>5705</v>
      </c>
      <c r="R52" s="2">
        <v>3803</v>
      </c>
      <c r="V52" s="2">
        <v>4830</v>
      </c>
      <c r="Z52" s="2">
        <v>1074</v>
      </c>
      <c r="AB52" s="9"/>
      <c r="AC52" s="9"/>
      <c r="AD52" s="9"/>
      <c r="AE52" s="9"/>
      <c r="AF52" s="9"/>
      <c r="AG52" s="9"/>
      <c r="AH52" s="9"/>
    </row>
    <row r="53" spans="1:34" x14ac:dyDescent="0.3">
      <c r="A53" s="6" t="s">
        <v>134</v>
      </c>
      <c r="B53" s="1" t="s">
        <v>135</v>
      </c>
      <c r="C53" s="2">
        <v>36519</v>
      </c>
      <c r="D53" s="2">
        <f t="shared" si="0"/>
        <v>36519</v>
      </c>
      <c r="E53" s="2">
        <f t="shared" si="1"/>
        <v>0</v>
      </c>
      <c r="I53" s="2">
        <v>272</v>
      </c>
      <c r="K53" s="2">
        <v>4092</v>
      </c>
      <c r="M53" s="2">
        <v>4923</v>
      </c>
      <c r="O53" s="2">
        <v>439</v>
      </c>
      <c r="S53" s="2">
        <v>12590</v>
      </c>
      <c r="T53" s="2">
        <v>2908</v>
      </c>
      <c r="U53" s="2">
        <v>2921</v>
      </c>
      <c r="W53" s="2">
        <v>5711</v>
      </c>
      <c r="Y53" s="2">
        <v>2663</v>
      </c>
      <c r="AB53" s="9"/>
      <c r="AC53" s="9"/>
      <c r="AD53" s="9"/>
      <c r="AE53" s="9"/>
      <c r="AF53" s="9"/>
      <c r="AG53" s="9"/>
      <c r="AH53" s="9"/>
    </row>
    <row r="54" spans="1:34" x14ac:dyDescent="0.3">
      <c r="A54" s="6" t="s">
        <v>136</v>
      </c>
      <c r="B54" s="1" t="s">
        <v>137</v>
      </c>
      <c r="C54" s="2">
        <v>45264</v>
      </c>
      <c r="D54" s="2">
        <f t="shared" si="0"/>
        <v>45264</v>
      </c>
      <c r="E54" s="2">
        <f t="shared" si="1"/>
        <v>0</v>
      </c>
      <c r="I54" s="2">
        <v>1789</v>
      </c>
      <c r="K54" s="2">
        <v>10421</v>
      </c>
      <c r="N54" s="2">
        <v>10541</v>
      </c>
      <c r="Q54" s="2">
        <v>21318</v>
      </c>
      <c r="V54" s="2">
        <v>1195</v>
      </c>
      <c r="AB54" s="9"/>
      <c r="AC54" s="9"/>
      <c r="AD54" s="9"/>
      <c r="AE54" s="9"/>
      <c r="AF54" s="9"/>
      <c r="AG54" s="9"/>
      <c r="AH54" s="9"/>
    </row>
    <row r="55" spans="1:34" x14ac:dyDescent="0.3">
      <c r="A55" s="6" t="s">
        <v>138</v>
      </c>
      <c r="B55" s="1" t="s">
        <v>139</v>
      </c>
      <c r="C55" s="2">
        <v>10802</v>
      </c>
      <c r="D55" s="2">
        <f t="shared" si="0"/>
        <v>10802</v>
      </c>
      <c r="E55" s="2">
        <f t="shared" si="1"/>
        <v>0</v>
      </c>
      <c r="I55" s="2">
        <v>2092</v>
      </c>
      <c r="J55" s="2">
        <v>3314</v>
      </c>
      <c r="O55" s="2">
        <v>4092</v>
      </c>
      <c r="V55" s="2">
        <v>1304</v>
      </c>
      <c r="AB55" s="9"/>
      <c r="AC55" s="9"/>
      <c r="AD55" s="9"/>
      <c r="AE55" s="9"/>
      <c r="AF55" s="9"/>
      <c r="AG55" s="9"/>
      <c r="AH55" s="9"/>
    </row>
    <row r="56" spans="1:34" x14ac:dyDescent="0.3">
      <c r="A56" s="6" t="s">
        <v>140</v>
      </c>
      <c r="B56" s="1" t="s">
        <v>141</v>
      </c>
      <c r="C56" s="2">
        <v>39593</v>
      </c>
      <c r="D56" s="2">
        <f t="shared" si="0"/>
        <v>39593</v>
      </c>
      <c r="E56" s="2">
        <f t="shared" si="1"/>
        <v>0</v>
      </c>
      <c r="I56" s="2">
        <v>722</v>
      </c>
      <c r="J56" s="2">
        <v>3050</v>
      </c>
      <c r="K56" s="2">
        <v>3050</v>
      </c>
      <c r="L56" s="2">
        <v>3050</v>
      </c>
      <c r="M56" s="2">
        <v>5044</v>
      </c>
      <c r="N56" s="2">
        <v>3480</v>
      </c>
      <c r="O56" s="2">
        <v>3479</v>
      </c>
      <c r="P56" s="2">
        <v>3480</v>
      </c>
      <c r="Q56" s="2">
        <v>3480</v>
      </c>
      <c r="R56" s="2">
        <v>3295</v>
      </c>
      <c r="S56" s="2">
        <v>3215</v>
      </c>
      <c r="T56" s="2">
        <v>4248</v>
      </c>
      <c r="AB56" s="9"/>
      <c r="AC56" s="9"/>
      <c r="AD56" s="9"/>
      <c r="AE56" s="9"/>
      <c r="AF56" s="9"/>
      <c r="AG56" s="9"/>
      <c r="AH56" s="9"/>
    </row>
    <row r="57" spans="1:34" x14ac:dyDescent="0.3">
      <c r="A57" s="6" t="s">
        <v>142</v>
      </c>
      <c r="B57" s="1" t="s">
        <v>143</v>
      </c>
      <c r="C57" s="2">
        <v>24341</v>
      </c>
      <c r="D57" s="2">
        <f t="shared" si="0"/>
        <v>24348</v>
      </c>
      <c r="E57" s="2">
        <f t="shared" si="1"/>
        <v>-7</v>
      </c>
      <c r="N57" s="2">
        <v>17036</v>
      </c>
      <c r="O57" s="2">
        <v>3434</v>
      </c>
      <c r="P57" s="2">
        <v>3871</v>
      </c>
      <c r="V57" s="2">
        <v>7</v>
      </c>
      <c r="AB57" s="9"/>
      <c r="AC57" s="9"/>
      <c r="AD57" s="9"/>
      <c r="AE57" s="9"/>
      <c r="AF57" s="9"/>
      <c r="AG57" s="9"/>
      <c r="AH57" s="9"/>
    </row>
    <row r="58" spans="1:34" x14ac:dyDescent="0.3">
      <c r="A58" s="6" t="s">
        <v>144</v>
      </c>
      <c r="B58" s="1" t="s">
        <v>145</v>
      </c>
      <c r="C58" s="2">
        <v>13928</v>
      </c>
      <c r="D58" s="2">
        <f t="shared" si="0"/>
        <v>13928</v>
      </c>
      <c r="E58" s="2">
        <f t="shared" si="1"/>
        <v>0</v>
      </c>
      <c r="P58" s="2">
        <v>13593</v>
      </c>
      <c r="AA58" s="2">
        <v>335</v>
      </c>
      <c r="AB58" s="9"/>
      <c r="AC58" s="9"/>
      <c r="AD58" s="9"/>
      <c r="AE58" s="9"/>
      <c r="AF58" s="9"/>
      <c r="AG58" s="9"/>
      <c r="AH58" s="9"/>
    </row>
    <row r="59" spans="1:34" ht="28.8" x14ac:dyDescent="0.3">
      <c r="A59" s="6" t="s">
        <v>146</v>
      </c>
      <c r="B59" s="1" t="s">
        <v>147</v>
      </c>
      <c r="C59" s="2">
        <v>10743</v>
      </c>
      <c r="D59" s="2">
        <f t="shared" si="0"/>
        <v>7805</v>
      </c>
      <c r="E59" s="2">
        <f t="shared" si="1"/>
        <v>2938</v>
      </c>
      <c r="S59" s="2">
        <f>2847+6284</f>
        <v>9131</v>
      </c>
      <c r="AB59" s="9"/>
      <c r="AC59" s="9">
        <v>1612</v>
      </c>
      <c r="AD59" s="9"/>
      <c r="AE59" s="9">
        <v>-6284</v>
      </c>
      <c r="AF59" s="9"/>
      <c r="AG59" s="9"/>
      <c r="AH59" s="9">
        <v>3346</v>
      </c>
    </row>
    <row r="60" spans="1:34" x14ac:dyDescent="0.3">
      <c r="A60" s="6" t="s">
        <v>148</v>
      </c>
      <c r="B60" s="1" t="s">
        <v>149</v>
      </c>
      <c r="C60" s="2">
        <v>8391</v>
      </c>
      <c r="D60" s="2">
        <f t="shared" si="0"/>
        <v>6869</v>
      </c>
      <c r="E60" s="2">
        <f t="shared" si="1"/>
        <v>1522</v>
      </c>
      <c r="O60" s="2">
        <v>3150</v>
      </c>
      <c r="Y60" s="2">
        <v>2657</v>
      </c>
      <c r="AB60" s="9"/>
      <c r="AC60" s="9">
        <v>1062</v>
      </c>
      <c r="AD60" s="9"/>
      <c r="AE60" s="9"/>
      <c r="AF60" s="9"/>
      <c r="AG60" s="9"/>
      <c r="AH60" s="9"/>
    </row>
    <row r="62" spans="1:34" ht="15" thickBot="1" x14ac:dyDescent="0.35">
      <c r="A62" s="7" t="s">
        <v>150</v>
      </c>
      <c r="B62" s="4"/>
      <c r="C62" s="5">
        <f>SUM(C2:C61)</f>
        <v>3784258</v>
      </c>
      <c r="D62" s="5">
        <f t="shared" ref="D62:AF62" si="2">SUM(D2:D61)</f>
        <v>3772379</v>
      </c>
      <c r="E62" s="5">
        <f t="shared" si="2"/>
        <v>11879</v>
      </c>
      <c r="F62" s="5">
        <f t="shared" si="2"/>
        <v>0</v>
      </c>
      <c r="G62" s="5">
        <f t="shared" si="2"/>
        <v>0</v>
      </c>
      <c r="H62" s="5">
        <f t="shared" si="2"/>
        <v>0</v>
      </c>
      <c r="I62" s="5">
        <f t="shared" si="2"/>
        <v>51622</v>
      </c>
      <c r="J62" s="5">
        <f t="shared" si="2"/>
        <v>90037</v>
      </c>
      <c r="K62" s="5">
        <f t="shared" si="2"/>
        <v>220644</v>
      </c>
      <c r="L62" s="5">
        <f t="shared" si="2"/>
        <v>137917</v>
      </c>
      <c r="M62" s="5">
        <f t="shared" si="2"/>
        <v>266996</v>
      </c>
      <c r="N62" s="5">
        <f t="shared" si="2"/>
        <v>283361</v>
      </c>
      <c r="O62" s="5">
        <f t="shared" si="2"/>
        <v>278342</v>
      </c>
      <c r="P62" s="5">
        <f t="shared" si="2"/>
        <v>321571</v>
      </c>
      <c r="Q62" s="5">
        <f t="shared" si="2"/>
        <v>306901</v>
      </c>
      <c r="R62" s="5">
        <f t="shared" si="2"/>
        <v>204422</v>
      </c>
      <c r="S62" s="5">
        <f t="shared" si="2"/>
        <v>179986</v>
      </c>
      <c r="T62" s="5">
        <f t="shared" si="2"/>
        <v>310606</v>
      </c>
      <c r="U62" s="5">
        <f t="shared" si="2"/>
        <v>123954</v>
      </c>
      <c r="V62" s="5">
        <f t="shared" si="2"/>
        <v>288355</v>
      </c>
      <c r="W62" s="5">
        <f t="shared" si="2"/>
        <v>376963</v>
      </c>
      <c r="X62" s="5">
        <f t="shared" si="2"/>
        <v>38016</v>
      </c>
      <c r="Y62" s="5">
        <f t="shared" si="2"/>
        <v>49376</v>
      </c>
      <c r="Z62" s="5">
        <f t="shared" si="2"/>
        <v>126721</v>
      </c>
      <c r="AA62" s="5">
        <f t="shared" si="2"/>
        <v>33900</v>
      </c>
      <c r="AB62" s="5">
        <f t="shared" si="2"/>
        <v>29243</v>
      </c>
      <c r="AC62" s="5">
        <f t="shared" si="2"/>
        <v>12995</v>
      </c>
      <c r="AD62" s="5">
        <f t="shared" si="2"/>
        <v>16157</v>
      </c>
      <c r="AE62" s="5">
        <f t="shared" si="2"/>
        <v>7510</v>
      </c>
      <c r="AF62" s="5">
        <f t="shared" si="2"/>
        <v>0</v>
      </c>
      <c r="AG62" s="5">
        <f t="shared" ref="AG62:AH62" si="3">SUM(AG2:AG61)</f>
        <v>13438</v>
      </c>
      <c r="AH62" s="5">
        <f t="shared" si="3"/>
        <v>3346</v>
      </c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PRESCHOOL FY14-15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Gines, Kristen</cp:lastModifiedBy>
  <dcterms:created xsi:type="dcterms:W3CDTF">2016-05-13T20:32:27Z</dcterms:created>
  <dcterms:modified xsi:type="dcterms:W3CDTF">2016-11-30T17:12:27Z</dcterms:modified>
</cp:coreProperties>
</file>