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95" windowWidth="18960" windowHeight="11460"/>
  </bookViews>
  <sheets>
    <sheet name="IDEA Preschool  FY13-14" sheetId="1" r:id="rId1"/>
  </sheets>
  <definedNames>
    <definedName name="_xlnm.Print_Titles" localSheetId="0">'IDEA Preschool  FY13-14'!$1:$3</definedName>
  </definedNames>
  <calcPr calcId="145621"/>
</workbook>
</file>

<file path=xl/calcChain.xml><?xml version="1.0" encoding="utf-8"?>
<calcChain xmlns="http://schemas.openxmlformats.org/spreadsheetml/2006/main">
  <c r="E5" i="1" l="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4" i="1"/>
  <c r="T62" i="1"/>
  <c r="U5"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4" i="1"/>
  <c r="E62" i="1" l="1"/>
  <c r="S62" i="1"/>
  <c r="M58" i="1" l="1"/>
  <c r="M30" i="1"/>
  <c r="F62" i="1"/>
  <c r="K62" i="1"/>
  <c r="Q62" i="1"/>
  <c r="R62" i="1"/>
  <c r="P62" i="1"/>
  <c r="O62" i="1"/>
  <c r="I62" i="1"/>
  <c r="D62" i="1"/>
  <c r="G62" i="1"/>
  <c r="H62" i="1"/>
  <c r="J62" i="1"/>
  <c r="L62" i="1"/>
  <c r="M62" i="1"/>
  <c r="N62" i="1"/>
  <c r="U62" i="1"/>
</calcChain>
</file>

<file path=xl/comments1.xml><?xml version="1.0" encoding="utf-8"?>
<comments xmlns="http://schemas.openxmlformats.org/spreadsheetml/2006/main">
  <authors>
    <author>wallaker_b</author>
  </authors>
  <commentList>
    <comment ref="B28" authorId="0">
      <text>
        <r>
          <rPr>
            <sz val="8"/>
            <color indexed="81"/>
            <rFont val="Tahoma"/>
            <family val="2"/>
          </rPr>
          <t>3140 Weld Re-8, Fort Lupton
3090 Weld Re-3, Keenesburg</t>
        </r>
      </text>
    </comment>
    <comment ref="B30" authorId="0">
      <text>
        <r>
          <rPr>
            <sz val="8"/>
            <color indexed="81"/>
            <rFont val="Tahoma"/>
            <family val="2"/>
          </rPr>
          <t xml:space="preserve">1360 Gunnison Re-1J, Gunnison
1380 Hinsdale Re 1, lake City
</t>
        </r>
      </text>
    </comment>
    <comment ref="B36" authorId="0">
      <text>
        <r>
          <rPr>
            <sz val="8"/>
            <color indexed="81"/>
            <rFont val="Tahoma"/>
            <family val="2"/>
          </rPr>
          <t xml:space="preserve">1980 Mesa 49Jt, DeBeque
1990 Mesa 50, Collbran
2000 Mesa 51, Gran Junction
</t>
        </r>
      </text>
    </comment>
    <comment ref="B45" authorId="0">
      <text>
        <r>
          <rPr>
            <sz val="8"/>
            <color indexed="81"/>
            <rFont val="Tahoma"/>
            <family val="2"/>
          </rPr>
          <t>0050 Bennet Adams 29J
0060 Strasburg Adams 31-J
0170 Deer Trail Arapahoe 26 J
0190 Byers Arapahoe 32-J
0510 Kit Carson Cheyenne R-1
0520 Cheyenne Wells Cheyenne RE-5
0920 Elizabeth C-1
0930 Kiowa Elbert C-2
0960 Agate Elbert 300
1450 Arriba/Flagler Kit Carson R-20
1460 High Plains Kit Carson R-23
1480 Stratton Kit Carson R-4
1490 Bethune Kit Carson R-5
1500 Burlington Kit Carson RE-6J
1780 Genoe/Hugo Lincoln C-113
1790 Limon Re-4J
1810 Karval Lincoln RE-23
3040 Arickaree Washington R-2
3070 Woodlin Washington R-104
3220 Idalia RJ-3
3230 Liberty (Joes) Liberty J-4</t>
        </r>
      </text>
    </comment>
    <comment ref="B46" authorId="0">
      <text>
        <r>
          <rPr>
            <sz val="8"/>
            <color indexed="81"/>
            <rFont val="Tahoma"/>
            <family val="2"/>
          </rPr>
          <t>0540 Clear Creek Re-1, Idaho Springs
1330 Gilpin Re-1, Central City
2600 Park 1, Platte Canyon</t>
        </r>
      </text>
    </comment>
    <comment ref="B47" authorId="0">
      <text>
        <r>
          <rPr>
            <sz val="8"/>
            <color indexed="81"/>
            <rFont val="Tahoma"/>
            <family val="2"/>
          </rPr>
          <t xml:space="preserve">0500 Salida RE-32, Chaffee
0490 Buena Vista R-31, Chaffee
0910 Eagle County RE 50, Eagle
1180 Roaring Fork RE-1, Garfield
1195 Garfield Re-2 , Garfield
1220 Garfield 16, Garfield
1510 Lake County R 1
2610 Park County RE-2
2640 Aspen 1, Pitkin
3000 Summit RE-1
</t>
        </r>
      </text>
    </comment>
    <comment ref="B48" authorId="0">
      <text>
        <r>
          <rPr>
            <sz val="8"/>
            <color indexed="81"/>
            <rFont val="Tahoma"/>
            <family val="2"/>
          </rPr>
          <t xml:space="preserve">1850 Logan RE-3, Fleming
1860 Logan RE-4J, Merino
1870 Logan RE-5, Peetz
2620 Phillips Re-1J, Holyoke
2630 Phillips Re-2J, Haxtun
2862 Sedwick Re-1, Julesburg
2865 Sedwick Re-3, Platte Valley
3030 Washington R-1, Akron
3050 Washington R-3, Otis 
3060 Washington 101, Lone Star
3200 Yuma R-J-1, Yuma
3210 Wray RD-2, Wray
</t>
        </r>
      </text>
    </comment>
    <comment ref="B49" authorId="0">
      <text>
        <r>
          <rPr>
            <sz val="8"/>
            <color indexed="81"/>
            <rFont val="Tahoma"/>
            <family val="2"/>
          </rPr>
          <t xml:space="preserve">1340 Grand 1, Kremmling 
1350 Grand 1, Granby 
1410 Jackson R-1, Walden
2760 Routt Re 1, Hayden 
2770 Routt Re 2, Steamboat Springs
2780 Routt Re 3, Oak Creek
</t>
        </r>
      </text>
    </comment>
    <comment ref="B50" authorId="0">
      <text>
        <r>
          <rPr>
            <sz val="8"/>
            <color indexed="81"/>
            <rFont val="Tahoma"/>
            <family val="2"/>
          </rPr>
          <t xml:space="preserve">0940 Elbert 100J (Big Sandy), Simla
0950 Elbert 200, Elbert
0970 El Paso RJ1, Calhan 
1050 El Paso 22, Ellicott
1060 El Paso 23 Jt, Peyton
1070 El Paso 28, Hanover
1120 El paso 54Jt, Edison
1130 El Paso 60Jt, Miami-Yoder
1150 Florence RE-2
</t>
        </r>
      </text>
    </comment>
    <comment ref="B51" authorId="0">
      <text>
        <r>
          <rPr>
            <sz val="8"/>
            <color indexed="81"/>
            <rFont val="Tahoma"/>
            <family val="2"/>
          </rPr>
          <t>0220 Archuleta 50 Jt, Pagosa Springs
1520 La Plata 9-R, Durango
1530 La Plata 10Jt-R, Bayfield 
1540 La Plata 11 Jt, Ignacio 
2820 San Juan 1, Silverton
0890 Dolores RE-2
2035 Montezuma-Cortez RE-1
2055 Dolores RE-4A
2070 Mancos RE-6
2055</t>
        </r>
      </text>
    </comment>
    <comment ref="B52" authorId="0">
      <text>
        <r>
          <rPr>
            <sz val="8"/>
            <color indexed="81"/>
            <rFont val="Tahoma"/>
            <family val="2"/>
          </rPr>
          <t xml:space="preserve">0100 Alamosa Re-11J, Alamosa
0110 Alamosa Re-22J, Sangre De Christo
0550 Conejos RE1J, La Jara
0560 Conejos 6J, Sanford
0580 Conejos Re10, Antonito
0640 Costilla R-1, San Luis
0740 Costilla R-30, Sierra Grande
2010 Mineral R1, Creede
2730 Rio Grande C-7, Del Norte
2740 Rio Grande C-8, Monte Vista
2750 Rio Grande Re-33J, Sargent
2790 Saguache Re 1, Mountain Valley
2800 Saguache 2, Moffat
2810 Saguache 26Jt, Center
</t>
        </r>
      </text>
    </comment>
    <comment ref="B53" authorId="0">
      <text>
        <r>
          <rPr>
            <sz val="8"/>
            <color indexed="81"/>
            <rFont val="Tahoma"/>
            <family val="2"/>
          </rPr>
          <t>0290 Bent RE-1, Las Animas
2520 Otero R 1, la Junta
2530 Otero R 2, Rocky Ford
2560 Otero 31, Cheraw
2570 Otero 33, Swink</t>
        </r>
      </text>
    </comment>
    <comment ref="B54" authorId="0">
      <text>
        <r>
          <rPr>
            <sz val="8"/>
            <color indexed="81"/>
            <rFont val="Tahoma"/>
            <family val="2"/>
          </rPr>
          <t>0770 Crowley County RE-1-J, Ordway</t>
        </r>
        <r>
          <rPr>
            <b/>
            <sz val="8"/>
            <color indexed="81"/>
            <rFont val="Tahoma"/>
            <family val="2"/>
          </rPr>
          <t xml:space="preserve">
</t>
        </r>
        <r>
          <rPr>
            <sz val="8"/>
            <color indexed="81"/>
            <rFont val="Tahoma"/>
            <family val="2"/>
          </rPr>
          <t>0860 Custer C-1, Westcliffe
1160 Fremont Re-3, Cotopaxi
1390 Huerfano Re-1, Walsenburg
1400 Huerfano Re-2, La Veta</t>
        </r>
        <r>
          <rPr>
            <sz val="8"/>
            <color indexed="81"/>
            <rFont val="Tahoma"/>
            <family val="2"/>
          </rPr>
          <t xml:space="preserve">
1580 Las Animas 1, Trinidad
1590 Las Animas 2, Weston (Primero)
1600 Las Animas 3, Hoehne 
1620 Las Animas 6, Aguilar
1750 Las Animas 82, Branson
2535 Otero 3J, Manzanola
2540 Otero R4J, Fowler
</t>
        </r>
      </text>
    </comment>
    <comment ref="B55" authorId="0">
      <text>
        <r>
          <rPr>
            <sz val="8"/>
            <color indexed="81"/>
            <rFont val="Tahoma"/>
            <family val="2"/>
          </rPr>
          <t xml:space="preserve">0230 Baca RE-1, Walsh 
0240 Baca RE-3, Prichett 
0250 Baca RE-4, Springfield 
0260 Baca RE-5, Vilas 
0270 Baca RE-6, Campo
0310 Bent RE-2, McClave
1430 Kiowa Re-1, Eads 
1440 Kiowa Re-2, Plainview 
1760 Las Animas 88, Kim 
2650 Prowers Re-1, Granada
2660 Prowers Re-2, Lamar
2670 Prowers Re-3, Holly 
2680 prowers Re-13Jt, Wiley </t>
        </r>
      </text>
    </comment>
    <comment ref="B56" authorId="0">
      <text>
        <r>
          <rPr>
            <sz val="8"/>
            <color indexed="81"/>
            <rFont val="Tahoma"/>
            <family val="2"/>
          </rPr>
          <t>2190 Montrose RE-2, West End
2580 Ouray R-1, Ouray
2590 Ouray R-2, Ridgway
2830 San Miguel R-1, Telluride
2840 Sam Miguel R-2J, Norwood</t>
        </r>
      </text>
    </comment>
    <comment ref="B57" authorId="0">
      <text>
        <r>
          <rPr>
            <sz val="8"/>
            <color indexed="81"/>
            <rFont val="Tahoma"/>
            <family val="2"/>
          </rPr>
          <t xml:space="preserve">2395 Morgan Re-2(J),  Brush
2505 Morgan Re-20(J), Weldon Valley
2515 Morgan Re-50(J), Wiggins
3080 Weld Re-1, Gilcrest
3085 Weld Re-2, Eaton
3130 Weld Re-7, Platte Valley 
3145 Weld Re-9, Ault 
3146 Weld Re-10, Briggsdale
3147 Weld RE-11, Prairie 
3148 Weld Re-12, Pawnee 
</t>
        </r>
      </text>
    </comment>
    <comment ref="B58" authorId="0">
      <text>
        <r>
          <rPr>
            <sz val="8"/>
            <color indexed="81"/>
            <rFont val="Tahoma"/>
            <family val="2"/>
          </rPr>
          <t>1030 El Paso 14, Manitou Springs
3010 Reller Re-1, Cripple Creek
3020 Teller RE-2, Woodland</t>
        </r>
      </text>
    </comment>
    <comment ref="B59" authorId="0">
      <text>
        <r>
          <rPr>
            <sz val="8"/>
            <color indexed="81"/>
            <rFont val="Tahoma"/>
            <family val="2"/>
          </rPr>
          <t>2710 Rio Blanco RE1, Meeker
2720 Rio Blanco RE4, Rangely</t>
        </r>
      </text>
    </comment>
  </commentList>
</comments>
</file>

<file path=xl/sharedStrings.xml><?xml version="1.0" encoding="utf-8"?>
<sst xmlns="http://schemas.openxmlformats.org/spreadsheetml/2006/main" count="180" uniqueCount="157">
  <si>
    <t>Administrative Unit code</t>
  </si>
  <si>
    <t>District name</t>
  </si>
  <si>
    <t>County name</t>
  </si>
  <si>
    <t>01010</t>
  </si>
  <si>
    <t>Adams 1, Mapleton</t>
  </si>
  <si>
    <t>Adams</t>
  </si>
  <si>
    <t>01020</t>
  </si>
  <si>
    <t>Adams 12, Northglenn-Thornton</t>
  </si>
  <si>
    <t>01030</t>
  </si>
  <si>
    <t>Adams 14, Commerce City</t>
  </si>
  <si>
    <t>01040</t>
  </si>
  <si>
    <t>Adams 27J, Brighton</t>
  </si>
  <si>
    <t>01070</t>
  </si>
  <si>
    <t>Adams 50, Westminster</t>
  </si>
  <si>
    <t>03010</t>
  </si>
  <si>
    <t>Arapahoe 1, Englewood</t>
  </si>
  <si>
    <t>Arapahoe</t>
  </si>
  <si>
    <t>03020</t>
  </si>
  <si>
    <t>Arapahoe 2, Sheridan</t>
  </si>
  <si>
    <t>03030</t>
  </si>
  <si>
    <t>Arapahoe 5, Cherry Creek</t>
  </si>
  <si>
    <t>03040</t>
  </si>
  <si>
    <t>Arapahoe 6, Littleton</t>
  </si>
  <si>
    <t>03060</t>
  </si>
  <si>
    <t>Adams-Arapahoe 28J, Aurora</t>
  </si>
  <si>
    <t>07010</t>
  </si>
  <si>
    <t>Boulder RE1J, St. Vrain Valley</t>
  </si>
  <si>
    <t>Boulder</t>
  </si>
  <si>
    <t>07020</t>
  </si>
  <si>
    <t>Boulder RE2, Boulder Valley</t>
  </si>
  <si>
    <t>15010</t>
  </si>
  <si>
    <t>Delta 50(J), Delta</t>
  </si>
  <si>
    <t>Delta</t>
  </si>
  <si>
    <t>16010</t>
  </si>
  <si>
    <t>Denver 1, Denver</t>
  </si>
  <si>
    <t>Denver</t>
  </si>
  <si>
    <t>18010</t>
  </si>
  <si>
    <t>Douglas Re 1, Castle Rock</t>
  </si>
  <si>
    <t>Douglas</t>
  </si>
  <si>
    <t>21020</t>
  </si>
  <si>
    <t>El Paso 2, Harrison</t>
  </si>
  <si>
    <t>El Paso</t>
  </si>
  <si>
    <t>21030</t>
  </si>
  <si>
    <t>El Paso 3, Widefield</t>
  </si>
  <si>
    <t>21040</t>
  </si>
  <si>
    <t>El Paso 8, Fountain</t>
  </si>
  <si>
    <t>21050</t>
  </si>
  <si>
    <t>El Paso 11, Colorado Springs</t>
  </si>
  <si>
    <t>21060</t>
  </si>
  <si>
    <t>El Paso 12, Cheyenne Mountain</t>
  </si>
  <si>
    <t>21080</t>
  </si>
  <si>
    <t>El Paso 20, Academy</t>
  </si>
  <si>
    <t>21085</t>
  </si>
  <si>
    <t>El Paso 38, Lewis-Palmer</t>
  </si>
  <si>
    <t>21090</t>
  </si>
  <si>
    <t>El Paso 49, Falcon</t>
  </si>
  <si>
    <t>21490</t>
  </si>
  <si>
    <t>Fort Lupton/Keenesburg</t>
  </si>
  <si>
    <t>Weld</t>
  </si>
  <si>
    <t>22010</t>
  </si>
  <si>
    <t>Fremont Re-1, Canon City</t>
  </si>
  <si>
    <t>Fremont</t>
  </si>
  <si>
    <t>26011</t>
  </si>
  <si>
    <t>Gunnison RE-1J</t>
  </si>
  <si>
    <t>Gunnison</t>
  </si>
  <si>
    <t>30011</t>
  </si>
  <si>
    <t>Jefferson R-1, Lakewood</t>
  </si>
  <si>
    <t>Jefferson</t>
  </si>
  <si>
    <t>35010</t>
  </si>
  <si>
    <t>Larimer R-1, Poudre</t>
  </si>
  <si>
    <t>Larimer</t>
  </si>
  <si>
    <t>35020</t>
  </si>
  <si>
    <t>Larimer R-2J, Thompson</t>
  </si>
  <si>
    <t>35030</t>
  </si>
  <si>
    <t>Larimer R-3, Park</t>
  </si>
  <si>
    <t>38010</t>
  </si>
  <si>
    <t>Logan Re-1, Valley</t>
  </si>
  <si>
    <t>Logan</t>
  </si>
  <si>
    <t>39031</t>
  </si>
  <si>
    <t>Mesa 51, Grand Junction</t>
  </si>
  <si>
    <t>Mesa</t>
  </si>
  <si>
    <t>41010</t>
  </si>
  <si>
    <t>Moffat Re 1, Craig</t>
  </si>
  <si>
    <t>Moffat</t>
  </si>
  <si>
    <t>43010</t>
  </si>
  <si>
    <t>Montrose Re-1J, Montrose</t>
  </si>
  <si>
    <t>Montrose</t>
  </si>
  <si>
    <t>44020</t>
  </si>
  <si>
    <t>Morgan Re-3, Fort Morgan</t>
  </si>
  <si>
    <t>Morgan</t>
  </si>
  <si>
    <t>51010</t>
  </si>
  <si>
    <t>Pueblo 60, Urban</t>
  </si>
  <si>
    <t>Pueblo</t>
  </si>
  <si>
    <t>51020</t>
  </si>
  <si>
    <t>Pueblo 70, Rural</t>
  </si>
  <si>
    <t>62040</t>
  </si>
  <si>
    <t>Weld Re-4, Windsor</t>
  </si>
  <si>
    <t>62060</t>
  </si>
  <si>
    <t>Weld 6, Greeley</t>
  </si>
  <si>
    <t>64043</t>
  </si>
  <si>
    <t>East Central BOCES</t>
  </si>
  <si>
    <t>64053</t>
  </si>
  <si>
    <t>Mt. Evans BOCS</t>
  </si>
  <si>
    <t>64093</t>
  </si>
  <si>
    <t>Mountain BOCS</t>
  </si>
  <si>
    <t>64103</t>
  </si>
  <si>
    <t>Northeast Colorado BOCES</t>
  </si>
  <si>
    <t>64123</t>
  </si>
  <si>
    <t>Northwest Colorado BOCS</t>
  </si>
  <si>
    <t>64133</t>
  </si>
  <si>
    <t>Pikes Peak BOCS</t>
  </si>
  <si>
    <t>64143</t>
  </si>
  <si>
    <t>San Juan BOCS</t>
  </si>
  <si>
    <t>64153</t>
  </si>
  <si>
    <t>San Luis Valley BOCS</t>
  </si>
  <si>
    <t>64160</t>
  </si>
  <si>
    <t>Santa Fe Trail BOCES</t>
  </si>
  <si>
    <t>64163</t>
  </si>
  <si>
    <t>South Central BOCS</t>
  </si>
  <si>
    <t>64193</t>
  </si>
  <si>
    <t>Southeastern BOCES</t>
  </si>
  <si>
    <t>64200</t>
  </si>
  <si>
    <t>Uncompahgre BOCS</t>
  </si>
  <si>
    <t>64203</t>
  </si>
  <si>
    <t>Centennial BOCES</t>
  </si>
  <si>
    <t>64205</t>
  </si>
  <si>
    <t>Ute Pass BOCES</t>
  </si>
  <si>
    <t>64213</t>
  </si>
  <si>
    <t>Rio Blanco BOCS</t>
  </si>
  <si>
    <t>Colorado School of Deaf/Blind</t>
  </si>
  <si>
    <t>80010</t>
  </si>
  <si>
    <t>Charter School Institute</t>
  </si>
  <si>
    <t>66050</t>
  </si>
  <si>
    <t>Grant code 4173</t>
  </si>
  <si>
    <t>Weld 5, Johnstown-Milliken</t>
  </si>
  <si>
    <t>62050</t>
  </si>
  <si>
    <t>IDEA Preschool - FY 14 Funds - Expire 09/30/15</t>
  </si>
  <si>
    <r>
      <t xml:space="preserve">FY 2014 Allocation amount  </t>
    </r>
    <r>
      <rPr>
        <b/>
        <sz val="10"/>
        <color indexed="10"/>
        <rFont val="Arial"/>
        <family val="2"/>
      </rPr>
      <t xml:space="preserve">  Fund 394</t>
    </r>
  </si>
  <si>
    <r>
      <t xml:space="preserve">FY 2014 Remaining allocation  </t>
    </r>
    <r>
      <rPr>
        <b/>
        <sz val="10"/>
        <color indexed="10"/>
        <rFont val="Arial"/>
        <family val="2"/>
      </rPr>
      <t>Fund 394</t>
    </r>
  </si>
  <si>
    <r>
      <t xml:space="preserve">Received to date for </t>
    </r>
    <r>
      <rPr>
        <b/>
        <sz val="8"/>
        <color indexed="10"/>
        <rFont val="Arial"/>
        <family val="2"/>
      </rPr>
      <t>Fund 394</t>
    </r>
  </si>
  <si>
    <t>October 2013</t>
  </si>
  <si>
    <t>November 2013</t>
  </si>
  <si>
    <t>December 2013</t>
  </si>
  <si>
    <t>January 2014</t>
  </si>
  <si>
    <t>February 2014</t>
  </si>
  <si>
    <t>March 2014</t>
  </si>
  <si>
    <t>April 2014</t>
  </si>
  <si>
    <t>July 2014</t>
  </si>
  <si>
    <t>August 2014</t>
  </si>
  <si>
    <t>September 2014</t>
  </si>
  <si>
    <t>Eagle County School District RE-50J</t>
  </si>
  <si>
    <t>September
2013</t>
  </si>
  <si>
    <t>May
2014</t>
  </si>
  <si>
    <t>June
2014</t>
  </si>
  <si>
    <t>Eagle</t>
  </si>
  <si>
    <t>October 2014</t>
  </si>
  <si>
    <t>November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</si>
</sst>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quot;$&quot;#,##0"/>
  </numFmts>
  <fonts count="10" x14ac:knownFonts="1">
    <font>
      <sz val="10"/>
      <name val="Arial"/>
    </font>
    <font>
      <sz val="10"/>
      <name val="Arial"/>
      <family val="2"/>
    </font>
    <font>
      <b/>
      <sz val="10"/>
      <color indexed="10"/>
      <name val="Arial"/>
      <family val="2"/>
    </font>
    <font>
      <sz val="8"/>
      <name val="Arial"/>
      <family val="2"/>
    </font>
    <font>
      <b/>
      <sz val="8"/>
      <color indexed="10"/>
      <name val="Arial"/>
      <family val="2"/>
    </font>
    <font>
      <b/>
      <sz val="8"/>
      <name val="Arial"/>
      <family val="2"/>
    </font>
    <font>
      <sz val="8"/>
      <name val="Arial"/>
      <family val="2"/>
    </font>
    <font>
      <b/>
      <sz val="10"/>
      <name val="Arial"/>
      <family val="2"/>
    </font>
    <font>
      <b/>
      <sz val="8"/>
      <color indexed="81"/>
      <name val="Tahoma"/>
      <family val="2"/>
    </font>
    <font>
      <sz val="8"/>
      <color indexed="81"/>
      <name val="Tahoma"/>
      <family val="2"/>
    </font>
  </fonts>
  <fills count="3">
    <fill>
      <patternFill patternType="none"/>
    </fill>
    <fill>
      <patternFill patternType="gray125"/>
    </fill>
    <fill>
      <patternFill patternType="solid">
        <fgColor indexed="42"/>
        <bgColor indexed="64"/>
      </patternFill>
    </fill>
  </fills>
  <borders count="3">
    <border>
      <left/>
      <right/>
      <top/>
      <bottom/>
      <diagonal/>
    </border>
    <border>
      <left/>
      <right/>
      <top/>
      <bottom style="medium">
        <color indexed="64"/>
      </bottom>
      <diagonal/>
    </border>
    <border>
      <left/>
      <right/>
      <top style="medium">
        <color indexed="64"/>
      </top>
      <bottom style="double">
        <color indexed="64"/>
      </bottom>
      <diagonal/>
    </border>
  </borders>
  <cellStyleXfs count="3">
    <xf numFmtId="0" fontId="0" fillId="0" borderId="0"/>
    <xf numFmtId="43" fontId="1" fillId="0" borderId="0" applyFont="0" applyFill="0" applyBorder="0" applyAlignment="0" applyProtection="0"/>
    <xf numFmtId="3" fontId="1" fillId="0" borderId="0" applyFont="0" applyFill="0" applyBorder="0" applyAlignment="0" applyProtection="0"/>
  </cellStyleXfs>
  <cellXfs count="28">
    <xf numFmtId="0" fontId="0" fillId="0" borderId="0" xfId="0"/>
    <xf numFmtId="0" fontId="1" fillId="0" borderId="0" xfId="0" applyFont="1" applyAlignment="1">
      <alignment horizontal="center" wrapText="1"/>
    </xf>
    <xf numFmtId="0" fontId="0" fillId="0" borderId="0" xfId="0" applyAlignment="1">
      <alignment horizontal="center" wrapText="1"/>
    </xf>
    <xf numFmtId="49" fontId="3" fillId="0" borderId="0" xfId="0" applyNumberFormat="1" applyFont="1" applyAlignment="1">
      <alignment horizontal="center" wrapText="1"/>
    </xf>
    <xf numFmtId="49" fontId="0" fillId="0" borderId="0" xfId="0" applyNumberFormat="1" applyAlignment="1">
      <alignment horizontal="center" wrapText="1"/>
    </xf>
    <xf numFmtId="0" fontId="0" fillId="2" borderId="0" xfId="0" applyFill="1" applyAlignment="1">
      <alignment horizontal="center" wrapText="1"/>
    </xf>
    <xf numFmtId="3" fontId="5" fillId="0" borderId="0" xfId="2" applyFont="1" applyAlignment="1">
      <alignment horizontal="center"/>
    </xf>
    <xf numFmtId="3" fontId="5" fillId="0" borderId="0" xfId="2" applyFont="1" applyBorder="1"/>
    <xf numFmtId="164" fontId="5" fillId="0" borderId="0" xfId="1" applyNumberFormat="1" applyFont="1" applyBorder="1"/>
    <xf numFmtId="164" fontId="5" fillId="0" borderId="0" xfId="0" applyNumberFormat="1" applyFont="1" applyBorder="1"/>
    <xf numFmtId="164" fontId="0" fillId="0" borderId="0" xfId="0" applyNumberFormat="1"/>
    <xf numFmtId="164" fontId="6" fillId="0" borderId="0" xfId="0" applyNumberFormat="1" applyFont="1"/>
    <xf numFmtId="164" fontId="3" fillId="0" borderId="0" xfId="0" applyNumberFormat="1" applyFont="1"/>
    <xf numFmtId="3" fontId="5" fillId="0" borderId="0" xfId="2" applyFont="1" applyFill="1" applyBorder="1"/>
    <xf numFmtId="0" fontId="7" fillId="0" borderId="0" xfId="0" applyFont="1" applyBorder="1"/>
    <xf numFmtId="3" fontId="5" fillId="0" borderId="0" xfId="2" applyFont="1" applyBorder="1" applyAlignment="1">
      <alignment horizontal="center"/>
    </xf>
    <xf numFmtId="164" fontId="5" fillId="0" borderId="1" xfId="1" applyNumberFormat="1" applyFont="1" applyBorder="1"/>
    <xf numFmtId="164" fontId="5" fillId="0" borderId="2" xfId="0" applyNumberFormat="1" applyFont="1" applyBorder="1"/>
    <xf numFmtId="164" fontId="6" fillId="0" borderId="2" xfId="0" applyNumberFormat="1" applyFont="1" applyBorder="1"/>
    <xf numFmtId="164" fontId="6" fillId="0" borderId="0" xfId="0" applyNumberFormat="1" applyFont="1" applyFill="1" applyBorder="1"/>
    <xf numFmtId="0" fontId="3" fillId="0" borderId="0" xfId="0" applyFont="1"/>
    <xf numFmtId="1" fontId="5" fillId="0" borderId="0" xfId="2" quotePrefix="1" applyNumberFormat="1" applyFont="1" applyBorder="1" applyAlignment="1">
      <alignment horizontal="center"/>
    </xf>
    <xf numFmtId="3" fontId="5" fillId="0" borderId="0" xfId="2" quotePrefix="1" applyFont="1" applyAlignment="1">
      <alignment horizontal="center"/>
    </xf>
    <xf numFmtId="49" fontId="1" fillId="0" borderId="0" xfId="0" applyNumberFormat="1" applyFont="1" applyAlignment="1">
      <alignment horizontal="center" wrapText="1"/>
    </xf>
    <xf numFmtId="49" fontId="5" fillId="0" borderId="0" xfId="2" quotePrefix="1" applyNumberFormat="1" applyFont="1" applyAlignment="1">
      <alignment horizontal="center"/>
    </xf>
    <xf numFmtId="164" fontId="6" fillId="0" borderId="0" xfId="0" applyNumberFormat="1" applyFont="1" applyFill="1"/>
    <xf numFmtId="0" fontId="1" fillId="0" borderId="0" xfId="0" applyFont="1" applyAlignment="1">
      <alignment horizontal="center"/>
    </xf>
    <xf numFmtId="0" fontId="0" fillId="0" borderId="0" xfId="0" applyAlignment="1">
      <alignment horizontal="center"/>
    </xf>
  </cellXfs>
  <cellStyles count="3">
    <cellStyle name="Comma" xfId="1" builtinId="3"/>
    <cellStyle name="Comma0"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64"/>
  <sheetViews>
    <sheetView tabSelected="1" zoomScaleNormal="100" workbookViewId="0">
      <pane xSplit="5" ySplit="3" topLeftCell="F4" activePane="bottomRight" state="frozen"/>
      <selection pane="topRight" activeCell="F1" sqref="F1"/>
      <selection pane="bottomLeft" activeCell="A3" sqref="A3"/>
      <selection pane="bottomRight" activeCell="E63" sqref="E63"/>
    </sheetView>
  </sheetViews>
  <sheetFormatPr defaultRowHeight="12.75" x14ac:dyDescent="0.2"/>
  <cols>
    <col min="1" max="1" width="12.5703125" customWidth="1"/>
    <col min="2" max="2" width="28.28515625" customWidth="1"/>
    <col min="3" max="3" width="12" customWidth="1"/>
    <col min="4" max="4" width="10.42578125" customWidth="1"/>
    <col min="5" max="6" width="10.140625" customWidth="1"/>
    <col min="7" max="7" width="10.85546875" customWidth="1"/>
    <col min="8" max="8" width="9.5703125" customWidth="1"/>
    <col min="9" max="9" width="9.85546875" customWidth="1"/>
    <col min="10" max="10" width="9.5703125" customWidth="1"/>
    <col min="11" max="11" width="9.28515625" customWidth="1"/>
    <col min="12" max="12" width="8.85546875" customWidth="1"/>
    <col min="13" max="13" width="8.7109375" customWidth="1"/>
    <col min="14" max="14" width="9.5703125" customWidth="1"/>
    <col min="15" max="15" width="10.85546875" customWidth="1"/>
    <col min="16" max="17" width="8.7109375" customWidth="1"/>
    <col min="18" max="20" width="9.85546875" customWidth="1"/>
    <col min="21" max="21" width="10.42578125" style="20" bestFit="1" customWidth="1"/>
    <col min="22" max="22" width="4.42578125" customWidth="1"/>
    <col min="23" max="23" width="5.28515625" bestFit="1" customWidth="1"/>
    <col min="24" max="24" width="9" bestFit="1" customWidth="1"/>
    <col min="25" max="25" width="12.7109375" bestFit="1" customWidth="1"/>
    <col min="26" max="26" width="0" hidden="1" customWidth="1"/>
    <col min="27" max="27" width="26.140625" customWidth="1"/>
    <col min="28" max="28" width="11.7109375" bestFit="1" customWidth="1"/>
  </cols>
  <sheetData>
    <row r="1" spans="1:22" ht="27.75" customHeight="1" x14ac:dyDescent="0.2">
      <c r="A1" s="26" t="s">
        <v>136</v>
      </c>
      <c r="B1" s="27"/>
      <c r="C1" s="27"/>
      <c r="D1" s="27"/>
      <c r="E1" s="27"/>
    </row>
    <row r="2" spans="1:22" ht="51" x14ac:dyDescent="0.2">
      <c r="A2" s="1" t="s">
        <v>0</v>
      </c>
      <c r="B2" s="1" t="s">
        <v>1</v>
      </c>
      <c r="C2" s="1" t="s">
        <v>2</v>
      </c>
      <c r="D2" s="1" t="s">
        <v>137</v>
      </c>
      <c r="E2" s="1" t="s">
        <v>138</v>
      </c>
      <c r="F2" s="23" t="s">
        <v>151</v>
      </c>
      <c r="G2" s="23" t="s">
        <v>140</v>
      </c>
      <c r="H2" s="23" t="s">
        <v>141</v>
      </c>
      <c r="I2" s="23" t="s">
        <v>142</v>
      </c>
      <c r="J2" s="23" t="s">
        <v>143</v>
      </c>
      <c r="K2" s="23" t="s">
        <v>144</v>
      </c>
      <c r="L2" s="23" t="s">
        <v>145</v>
      </c>
      <c r="M2" s="23" t="s">
        <v>146</v>
      </c>
      <c r="N2" s="23" t="s">
        <v>152</v>
      </c>
      <c r="O2" s="23" t="s">
        <v>153</v>
      </c>
      <c r="P2" s="23" t="s">
        <v>147</v>
      </c>
      <c r="Q2" s="23" t="s">
        <v>148</v>
      </c>
      <c r="R2" s="23" t="s">
        <v>149</v>
      </c>
      <c r="S2" s="23" t="s">
        <v>155</v>
      </c>
      <c r="T2" s="23" t="s">
        <v>156</v>
      </c>
      <c r="U2" s="3" t="s">
        <v>139</v>
      </c>
      <c r="V2" s="4"/>
    </row>
    <row r="3" spans="1:22" ht="25.5" customHeight="1" x14ac:dyDescent="0.2">
      <c r="A3" s="2"/>
      <c r="B3" s="2"/>
      <c r="C3" s="2"/>
      <c r="D3" s="5" t="s">
        <v>133</v>
      </c>
      <c r="E3" s="5" t="s">
        <v>133</v>
      </c>
      <c r="F3" s="4"/>
      <c r="G3" s="4"/>
      <c r="H3" s="4"/>
      <c r="I3" s="4"/>
      <c r="J3" s="4"/>
      <c r="K3" s="4"/>
      <c r="L3" s="4"/>
      <c r="M3" s="4"/>
      <c r="N3" s="4"/>
      <c r="O3" s="4"/>
      <c r="P3" s="4"/>
      <c r="Q3" s="4"/>
      <c r="R3" s="4"/>
      <c r="S3" s="4"/>
      <c r="T3" s="4"/>
      <c r="U3" s="3"/>
      <c r="V3" s="4"/>
    </row>
    <row r="4" spans="1:22" x14ac:dyDescent="0.2">
      <c r="A4" s="6" t="s">
        <v>3</v>
      </c>
      <c r="B4" s="7" t="s">
        <v>4</v>
      </c>
      <c r="C4" s="7" t="s">
        <v>5</v>
      </c>
      <c r="D4" s="8">
        <v>39810</v>
      </c>
      <c r="E4" s="9">
        <f>D4-SUM(F4:T4)</f>
        <v>46</v>
      </c>
      <c r="F4" s="11">
        <v>3272</v>
      </c>
      <c r="G4" s="11">
        <v>3318</v>
      </c>
      <c r="H4" s="11">
        <v>3318</v>
      </c>
      <c r="I4" s="11">
        <v>3318</v>
      </c>
      <c r="J4" s="11">
        <v>3318</v>
      </c>
      <c r="K4" s="11">
        <v>3318</v>
      </c>
      <c r="L4" s="11">
        <v>3318</v>
      </c>
      <c r="M4" s="11">
        <v>3318</v>
      </c>
      <c r="N4" s="11">
        <v>3318</v>
      </c>
      <c r="O4" s="11">
        <v>3318</v>
      </c>
      <c r="P4" s="11">
        <v>3318</v>
      </c>
      <c r="Q4" s="11">
        <v>3312</v>
      </c>
      <c r="R4" s="11">
        <v>0</v>
      </c>
      <c r="S4" s="11">
        <v>0</v>
      </c>
      <c r="T4" s="11">
        <v>0</v>
      </c>
      <c r="U4" s="12">
        <f>SUM(F4:T4)</f>
        <v>39764</v>
      </c>
    </row>
    <row r="5" spans="1:22" x14ac:dyDescent="0.2">
      <c r="A5" s="6" t="s">
        <v>6</v>
      </c>
      <c r="B5" s="7" t="s">
        <v>7</v>
      </c>
      <c r="C5" s="7" t="s">
        <v>5</v>
      </c>
      <c r="D5" s="8">
        <v>126475</v>
      </c>
      <c r="E5" s="9">
        <f t="shared" ref="E5:E62" si="0">D5-SUM(F5:T5)</f>
        <v>62037</v>
      </c>
      <c r="F5" s="11">
        <v>0</v>
      </c>
      <c r="G5" s="11">
        <v>0</v>
      </c>
      <c r="H5" s="11">
        <v>0</v>
      </c>
      <c r="I5" s="11">
        <v>0</v>
      </c>
      <c r="J5" s="11">
        <v>0</v>
      </c>
      <c r="K5" s="11">
        <v>0</v>
      </c>
      <c r="L5" s="11">
        <v>3846</v>
      </c>
      <c r="M5" s="11">
        <v>15804</v>
      </c>
      <c r="N5" s="11">
        <v>11198</v>
      </c>
      <c r="O5" s="11">
        <v>11198</v>
      </c>
      <c r="P5" s="11">
        <v>11198</v>
      </c>
      <c r="Q5" s="11">
        <v>11194</v>
      </c>
      <c r="R5" s="11">
        <v>0</v>
      </c>
      <c r="S5" s="11">
        <v>0</v>
      </c>
      <c r="T5" s="11">
        <v>0</v>
      </c>
      <c r="U5" s="12">
        <f t="shared" ref="U5:U61" si="1">SUM(F5:T5)</f>
        <v>64438</v>
      </c>
    </row>
    <row r="6" spans="1:22" x14ac:dyDescent="0.2">
      <c r="A6" s="6" t="s">
        <v>8</v>
      </c>
      <c r="B6" s="7" t="s">
        <v>9</v>
      </c>
      <c r="C6" s="7" t="s">
        <v>5</v>
      </c>
      <c r="D6" s="8">
        <v>49520</v>
      </c>
      <c r="E6" s="9">
        <f t="shared" si="0"/>
        <v>14191</v>
      </c>
      <c r="F6" s="11">
        <v>2175</v>
      </c>
      <c r="G6" s="11">
        <v>3493</v>
      </c>
      <c r="H6" s="11">
        <v>3493</v>
      </c>
      <c r="I6" s="11">
        <v>3493</v>
      </c>
      <c r="J6" s="11">
        <v>3493</v>
      </c>
      <c r="K6" s="11">
        <v>3493</v>
      </c>
      <c r="L6" s="11">
        <v>3493</v>
      </c>
      <c r="M6" s="11">
        <v>1029</v>
      </c>
      <c r="N6" s="11">
        <v>3135</v>
      </c>
      <c r="O6" s="11">
        <v>3185</v>
      </c>
      <c r="P6" s="11">
        <v>3185</v>
      </c>
      <c r="Q6" s="11">
        <v>1662</v>
      </c>
      <c r="R6" s="11">
        <v>0</v>
      </c>
      <c r="S6" s="11">
        <v>0</v>
      </c>
      <c r="T6" s="11">
        <v>0</v>
      </c>
      <c r="U6" s="12">
        <f t="shared" si="1"/>
        <v>35329</v>
      </c>
    </row>
    <row r="7" spans="1:22" x14ac:dyDescent="0.2">
      <c r="A7" s="6" t="s">
        <v>10</v>
      </c>
      <c r="B7" s="7" t="s">
        <v>11</v>
      </c>
      <c r="C7" s="7" t="s">
        <v>5</v>
      </c>
      <c r="D7" s="8">
        <v>31918</v>
      </c>
      <c r="E7" s="9">
        <f t="shared" si="0"/>
        <v>11956</v>
      </c>
      <c r="F7" s="11">
        <v>0</v>
      </c>
      <c r="G7" s="11">
        <v>0</v>
      </c>
      <c r="H7" s="11">
        <v>0</v>
      </c>
      <c r="I7" s="11">
        <v>0</v>
      </c>
      <c r="J7" s="11">
        <v>0</v>
      </c>
      <c r="K7" s="11">
        <v>3751</v>
      </c>
      <c r="L7" s="11">
        <v>2500</v>
      </c>
      <c r="M7" s="11">
        <v>2500</v>
      </c>
      <c r="N7" s="11">
        <v>2500</v>
      </c>
      <c r="O7" s="11">
        <v>3767</v>
      </c>
      <c r="P7" s="11">
        <v>2500</v>
      </c>
      <c r="Q7" s="11">
        <v>1232</v>
      </c>
      <c r="R7" s="11">
        <v>0</v>
      </c>
      <c r="S7" s="11">
        <v>1212</v>
      </c>
      <c r="T7" s="11">
        <v>0</v>
      </c>
      <c r="U7" s="12">
        <f t="shared" si="1"/>
        <v>19962</v>
      </c>
    </row>
    <row r="8" spans="1:22" x14ac:dyDescent="0.2">
      <c r="A8" s="6" t="s">
        <v>12</v>
      </c>
      <c r="B8" s="7" t="s">
        <v>13</v>
      </c>
      <c r="C8" s="7" t="s">
        <v>5</v>
      </c>
      <c r="D8" s="8">
        <v>54860</v>
      </c>
      <c r="E8" s="9">
        <f t="shared" si="0"/>
        <v>4</v>
      </c>
      <c r="F8" s="11">
        <v>0</v>
      </c>
      <c r="G8" s="11">
        <v>5493</v>
      </c>
      <c r="H8" s="11">
        <v>1388</v>
      </c>
      <c r="I8" s="11">
        <v>2321</v>
      </c>
      <c r="J8" s="11">
        <v>2321</v>
      </c>
      <c r="K8" s="11">
        <v>2321</v>
      </c>
      <c r="L8" s="11">
        <v>2321</v>
      </c>
      <c r="M8" s="11">
        <v>2321</v>
      </c>
      <c r="N8" s="11">
        <v>2321</v>
      </c>
      <c r="O8" s="11">
        <v>9352</v>
      </c>
      <c r="P8" s="11">
        <v>2411</v>
      </c>
      <c r="Q8" s="11">
        <v>2323</v>
      </c>
      <c r="R8" s="11">
        <v>19963</v>
      </c>
      <c r="S8" s="11">
        <v>0</v>
      </c>
      <c r="T8" s="11">
        <v>0</v>
      </c>
      <c r="U8" s="12">
        <f t="shared" si="1"/>
        <v>54856</v>
      </c>
    </row>
    <row r="9" spans="1:22" x14ac:dyDescent="0.2">
      <c r="A9" s="6" t="s">
        <v>14</v>
      </c>
      <c r="B9" s="7" t="s">
        <v>15</v>
      </c>
      <c r="C9" s="7" t="s">
        <v>16</v>
      </c>
      <c r="D9" s="8">
        <v>32528</v>
      </c>
      <c r="E9" s="9">
        <f t="shared" si="0"/>
        <v>738</v>
      </c>
      <c r="F9" s="11">
        <v>1207</v>
      </c>
      <c r="G9" s="11">
        <v>3128</v>
      </c>
      <c r="H9" s="11">
        <v>3128</v>
      </c>
      <c r="I9" s="11">
        <v>0</v>
      </c>
      <c r="J9" s="11">
        <v>2436</v>
      </c>
      <c r="K9" s="11">
        <v>3128</v>
      </c>
      <c r="L9" s="11">
        <v>3128</v>
      </c>
      <c r="M9" s="11">
        <v>3128</v>
      </c>
      <c r="N9" s="11">
        <v>3128</v>
      </c>
      <c r="O9" s="11">
        <v>3128</v>
      </c>
      <c r="P9" s="11">
        <v>3128</v>
      </c>
      <c r="Q9" s="11">
        <v>3123</v>
      </c>
      <c r="R9" s="11">
        <v>0</v>
      </c>
      <c r="S9" s="11">
        <v>0</v>
      </c>
      <c r="T9" s="11">
        <v>0</v>
      </c>
      <c r="U9" s="12">
        <f t="shared" si="1"/>
        <v>31790</v>
      </c>
    </row>
    <row r="10" spans="1:22" x14ac:dyDescent="0.2">
      <c r="A10" s="6" t="s">
        <v>17</v>
      </c>
      <c r="B10" s="7" t="s">
        <v>18</v>
      </c>
      <c r="C10" s="7" t="s">
        <v>16</v>
      </c>
      <c r="D10" s="8">
        <v>12623</v>
      </c>
      <c r="E10" s="9">
        <f t="shared" si="0"/>
        <v>0</v>
      </c>
      <c r="F10" s="11">
        <v>205</v>
      </c>
      <c r="G10" s="11">
        <v>0</v>
      </c>
      <c r="H10" s="11">
        <v>977</v>
      </c>
      <c r="I10" s="11">
        <v>280</v>
      </c>
      <c r="J10" s="11">
        <v>977</v>
      </c>
      <c r="K10" s="11">
        <v>977</v>
      </c>
      <c r="L10" s="11">
        <v>977</v>
      </c>
      <c r="M10" s="11">
        <v>977</v>
      </c>
      <c r="N10" s="11">
        <v>977</v>
      </c>
      <c r="O10" s="11">
        <v>1674</v>
      </c>
      <c r="P10" s="11">
        <v>977</v>
      </c>
      <c r="Q10" s="11">
        <v>1953</v>
      </c>
      <c r="R10" s="11">
        <v>0</v>
      </c>
      <c r="S10" s="11">
        <v>1672</v>
      </c>
      <c r="T10" s="11">
        <v>0</v>
      </c>
      <c r="U10" s="12">
        <f t="shared" si="1"/>
        <v>12623</v>
      </c>
    </row>
    <row r="11" spans="1:22" x14ac:dyDescent="0.2">
      <c r="A11" s="6" t="s">
        <v>19</v>
      </c>
      <c r="B11" s="7" t="s">
        <v>20</v>
      </c>
      <c r="C11" s="7" t="s">
        <v>16</v>
      </c>
      <c r="D11" s="8">
        <v>141763</v>
      </c>
      <c r="E11" s="9">
        <f t="shared" si="0"/>
        <v>44756</v>
      </c>
      <c r="F11" s="11">
        <v>0</v>
      </c>
      <c r="G11" s="11">
        <v>0</v>
      </c>
      <c r="H11" s="11">
        <v>0</v>
      </c>
      <c r="I11" s="11">
        <v>0</v>
      </c>
      <c r="J11" s="11">
        <v>0</v>
      </c>
      <c r="K11" s="11">
        <v>13125</v>
      </c>
      <c r="L11" s="11">
        <v>13579</v>
      </c>
      <c r="M11" s="11">
        <v>13579</v>
      </c>
      <c r="N11" s="11">
        <v>10402</v>
      </c>
      <c r="O11" s="11">
        <v>13579</v>
      </c>
      <c r="P11" s="11">
        <v>13579</v>
      </c>
      <c r="Q11" s="11">
        <v>19164</v>
      </c>
      <c r="R11" s="11">
        <v>0</v>
      </c>
      <c r="S11" s="11">
        <v>0</v>
      </c>
      <c r="T11" s="11">
        <v>0</v>
      </c>
      <c r="U11" s="12">
        <f t="shared" si="1"/>
        <v>97007</v>
      </c>
    </row>
    <row r="12" spans="1:22" x14ac:dyDescent="0.2">
      <c r="A12" s="6" t="s">
        <v>21</v>
      </c>
      <c r="B12" s="7" t="s">
        <v>22</v>
      </c>
      <c r="C12" s="7" t="s">
        <v>16</v>
      </c>
      <c r="D12" s="8">
        <v>63599</v>
      </c>
      <c r="E12" s="9">
        <f t="shared" si="0"/>
        <v>6686</v>
      </c>
      <c r="F12" s="11">
        <v>2769</v>
      </c>
      <c r="G12" s="11">
        <v>0</v>
      </c>
      <c r="H12" s="11">
        <v>5006</v>
      </c>
      <c r="I12" s="11">
        <v>5300</v>
      </c>
      <c r="J12" s="11">
        <v>5300</v>
      </c>
      <c r="K12" s="11">
        <v>5300</v>
      </c>
      <c r="L12" s="11">
        <v>5300</v>
      </c>
      <c r="M12" s="11">
        <v>5300</v>
      </c>
      <c r="N12" s="11">
        <v>5300</v>
      </c>
      <c r="O12" s="11">
        <v>5300</v>
      </c>
      <c r="P12" s="11">
        <v>5300</v>
      </c>
      <c r="Q12" s="11">
        <v>6738</v>
      </c>
      <c r="R12" s="11">
        <v>0</v>
      </c>
      <c r="S12" s="11">
        <v>0</v>
      </c>
      <c r="T12" s="11">
        <v>0</v>
      </c>
      <c r="U12" s="12">
        <f t="shared" si="1"/>
        <v>56913</v>
      </c>
    </row>
    <row r="13" spans="1:22" x14ac:dyDescent="0.2">
      <c r="A13" s="6" t="s">
        <v>23</v>
      </c>
      <c r="B13" s="7" t="s">
        <v>24</v>
      </c>
      <c r="C13" s="7" t="s">
        <v>16</v>
      </c>
      <c r="D13" s="8">
        <v>190797</v>
      </c>
      <c r="E13" s="9">
        <f t="shared" si="0"/>
        <v>3932</v>
      </c>
      <c r="F13" s="11">
        <v>0</v>
      </c>
      <c r="G13" s="11">
        <v>0</v>
      </c>
      <c r="H13" s="11">
        <v>0</v>
      </c>
      <c r="I13" s="11">
        <v>0</v>
      </c>
      <c r="J13" s="11">
        <v>0</v>
      </c>
      <c r="K13" s="11">
        <v>0</v>
      </c>
      <c r="L13" s="11">
        <v>15401</v>
      </c>
      <c r="M13" s="11">
        <v>40493</v>
      </c>
      <c r="N13" s="11">
        <v>16933</v>
      </c>
      <c r="O13" s="11">
        <v>16933</v>
      </c>
      <c r="P13" s="11">
        <v>16933</v>
      </c>
      <c r="Q13" s="11">
        <v>16927</v>
      </c>
      <c r="R13" s="11">
        <v>10381</v>
      </c>
      <c r="S13" s="11">
        <v>0</v>
      </c>
      <c r="T13" s="11">
        <v>52864</v>
      </c>
      <c r="U13" s="12">
        <f t="shared" si="1"/>
        <v>186865</v>
      </c>
    </row>
    <row r="14" spans="1:22" x14ac:dyDescent="0.2">
      <c r="A14" s="6" t="s">
        <v>25</v>
      </c>
      <c r="B14" s="7" t="s">
        <v>26</v>
      </c>
      <c r="C14" s="7" t="s">
        <v>27</v>
      </c>
      <c r="D14" s="8">
        <v>57773</v>
      </c>
      <c r="E14" s="9">
        <f t="shared" si="0"/>
        <v>16934</v>
      </c>
      <c r="F14" s="11">
        <v>0</v>
      </c>
      <c r="G14" s="11">
        <v>0</v>
      </c>
      <c r="H14" s="11">
        <v>0</v>
      </c>
      <c r="I14" s="11">
        <v>0</v>
      </c>
      <c r="J14" s="11">
        <v>0</v>
      </c>
      <c r="K14" s="11">
        <v>0</v>
      </c>
      <c r="L14" s="11">
        <v>5459</v>
      </c>
      <c r="M14" s="11">
        <v>2959</v>
      </c>
      <c r="N14" s="11">
        <v>4506</v>
      </c>
      <c r="O14" s="11">
        <v>18909</v>
      </c>
      <c r="P14" s="11">
        <v>4506</v>
      </c>
      <c r="Q14" s="11">
        <v>4500</v>
      </c>
      <c r="R14" s="11">
        <v>0</v>
      </c>
      <c r="S14" s="11">
        <v>0</v>
      </c>
      <c r="T14" s="11">
        <v>0</v>
      </c>
      <c r="U14" s="12">
        <f t="shared" si="1"/>
        <v>40839</v>
      </c>
    </row>
    <row r="15" spans="1:22" x14ac:dyDescent="0.2">
      <c r="A15" s="6" t="s">
        <v>28</v>
      </c>
      <c r="B15" s="7" t="s">
        <v>29</v>
      </c>
      <c r="C15" s="7" t="s">
        <v>27</v>
      </c>
      <c r="D15" s="8">
        <v>112634</v>
      </c>
      <c r="E15" s="9">
        <f t="shared" si="0"/>
        <v>11090</v>
      </c>
      <c r="F15" s="11">
        <v>8695</v>
      </c>
      <c r="G15" s="11">
        <v>8695</v>
      </c>
      <c r="H15" s="11">
        <v>22436</v>
      </c>
      <c r="I15" s="11">
        <v>0</v>
      </c>
      <c r="J15" s="11">
        <v>0</v>
      </c>
      <c r="K15" s="11">
        <v>5839</v>
      </c>
      <c r="L15" s="11">
        <v>8695</v>
      </c>
      <c r="M15" s="11">
        <v>0</v>
      </c>
      <c r="N15" s="11">
        <v>3649</v>
      </c>
      <c r="O15" s="11">
        <v>26085</v>
      </c>
      <c r="P15" s="11">
        <v>17450</v>
      </c>
      <c r="Q15" s="11">
        <v>0</v>
      </c>
      <c r="R15" s="11">
        <v>0</v>
      </c>
      <c r="S15" s="11">
        <v>0</v>
      </c>
      <c r="T15" s="11">
        <v>0</v>
      </c>
      <c r="U15" s="12">
        <f t="shared" si="1"/>
        <v>101544</v>
      </c>
    </row>
    <row r="16" spans="1:22" x14ac:dyDescent="0.2">
      <c r="A16" s="6" t="s">
        <v>30</v>
      </c>
      <c r="B16" s="7" t="s">
        <v>31</v>
      </c>
      <c r="C16" s="7" t="s">
        <v>32</v>
      </c>
      <c r="D16" s="8">
        <v>43694</v>
      </c>
      <c r="E16" s="9">
        <f t="shared" si="0"/>
        <v>38684</v>
      </c>
      <c r="F16" s="11">
        <v>0</v>
      </c>
      <c r="G16" s="11">
        <v>0</v>
      </c>
      <c r="H16" s="11">
        <v>0</v>
      </c>
      <c r="I16" s="11">
        <v>0</v>
      </c>
      <c r="J16" s="11">
        <v>0</v>
      </c>
      <c r="K16" s="11">
        <v>0</v>
      </c>
      <c r="L16" s="11">
        <v>0</v>
      </c>
      <c r="M16" s="11">
        <v>0</v>
      </c>
      <c r="N16" s="11">
        <v>0</v>
      </c>
      <c r="O16" s="11">
        <v>0</v>
      </c>
      <c r="P16" s="11">
        <v>0</v>
      </c>
      <c r="Q16" s="11">
        <v>2450</v>
      </c>
      <c r="R16" s="11">
        <v>0</v>
      </c>
      <c r="S16" s="11">
        <v>2560</v>
      </c>
      <c r="T16" s="11">
        <v>0</v>
      </c>
      <c r="U16" s="12">
        <f t="shared" si="1"/>
        <v>5010</v>
      </c>
    </row>
    <row r="17" spans="1:21" x14ac:dyDescent="0.2">
      <c r="A17" s="6" t="s">
        <v>33</v>
      </c>
      <c r="B17" s="7" t="s">
        <v>34</v>
      </c>
      <c r="C17" s="7" t="s">
        <v>35</v>
      </c>
      <c r="D17" s="8">
        <v>370917</v>
      </c>
      <c r="E17" s="9">
        <f t="shared" si="0"/>
        <v>252444</v>
      </c>
      <c r="F17" s="11">
        <v>0</v>
      </c>
      <c r="G17" s="11">
        <v>0</v>
      </c>
      <c r="H17" s="11">
        <v>0</v>
      </c>
      <c r="I17" s="11">
        <v>0</v>
      </c>
      <c r="J17" s="11">
        <v>0</v>
      </c>
      <c r="K17" s="11">
        <v>0</v>
      </c>
      <c r="L17" s="11">
        <v>0</v>
      </c>
      <c r="M17" s="11">
        <v>0</v>
      </c>
      <c r="N17" s="11">
        <v>0</v>
      </c>
      <c r="O17" s="11">
        <v>0</v>
      </c>
      <c r="P17" s="11">
        <v>0</v>
      </c>
      <c r="Q17" s="11">
        <v>0</v>
      </c>
      <c r="R17" s="11">
        <v>118473</v>
      </c>
      <c r="S17" s="11">
        <v>0</v>
      </c>
      <c r="T17" s="11">
        <v>0</v>
      </c>
      <c r="U17" s="12">
        <f t="shared" si="1"/>
        <v>118473</v>
      </c>
    </row>
    <row r="18" spans="1:21" x14ac:dyDescent="0.2">
      <c r="A18" s="6" t="s">
        <v>36</v>
      </c>
      <c r="B18" s="7" t="s">
        <v>37</v>
      </c>
      <c r="C18" s="7" t="s">
        <v>38</v>
      </c>
      <c r="D18" s="8">
        <v>100982</v>
      </c>
      <c r="E18" s="9">
        <f t="shared" si="0"/>
        <v>13206</v>
      </c>
      <c r="F18" s="11">
        <v>0</v>
      </c>
      <c r="G18" s="11">
        <v>0</v>
      </c>
      <c r="H18" s="11">
        <v>0</v>
      </c>
      <c r="I18" s="11">
        <v>0</v>
      </c>
      <c r="J18" s="11">
        <v>3675</v>
      </c>
      <c r="K18" s="11">
        <v>5892</v>
      </c>
      <c r="L18" s="11">
        <v>5892</v>
      </c>
      <c r="M18" s="11">
        <v>30733</v>
      </c>
      <c r="N18" s="11">
        <v>8570</v>
      </c>
      <c r="O18" s="11">
        <v>8570</v>
      </c>
      <c r="P18" s="11">
        <v>8570</v>
      </c>
      <c r="Q18" s="11">
        <v>8568</v>
      </c>
      <c r="R18" s="11">
        <v>7306</v>
      </c>
      <c r="S18" s="11">
        <v>0</v>
      </c>
      <c r="T18" s="11">
        <v>0</v>
      </c>
      <c r="U18" s="12">
        <f t="shared" si="1"/>
        <v>87776</v>
      </c>
    </row>
    <row r="19" spans="1:21" x14ac:dyDescent="0.2">
      <c r="A19" s="24">
        <v>19010</v>
      </c>
      <c r="B19" s="7" t="s">
        <v>150</v>
      </c>
      <c r="C19" s="7" t="s">
        <v>154</v>
      </c>
      <c r="D19" s="8">
        <v>25033</v>
      </c>
      <c r="E19" s="9">
        <f t="shared" si="0"/>
        <v>0</v>
      </c>
      <c r="F19" s="11">
        <v>2086</v>
      </c>
      <c r="G19" s="11">
        <v>2086</v>
      </c>
      <c r="H19" s="11">
        <v>2086</v>
      </c>
      <c r="I19" s="11">
        <v>2086</v>
      </c>
      <c r="J19" s="11">
        <v>2086</v>
      </c>
      <c r="K19" s="11">
        <v>2086</v>
      </c>
      <c r="L19" s="11">
        <v>2086</v>
      </c>
      <c r="M19" s="11">
        <v>2086</v>
      </c>
      <c r="N19" s="11">
        <v>2086</v>
      </c>
      <c r="O19" s="11">
        <v>2086</v>
      </c>
      <c r="P19" s="11">
        <v>2086</v>
      </c>
      <c r="Q19" s="11">
        <v>2086</v>
      </c>
      <c r="R19" s="11">
        <v>0</v>
      </c>
      <c r="S19" s="11">
        <v>1</v>
      </c>
      <c r="T19" s="11">
        <v>0</v>
      </c>
      <c r="U19" s="12">
        <f t="shared" si="1"/>
        <v>25033</v>
      </c>
    </row>
    <row r="20" spans="1:21" x14ac:dyDescent="0.2">
      <c r="A20" s="6" t="s">
        <v>39</v>
      </c>
      <c r="B20" s="7" t="s">
        <v>40</v>
      </c>
      <c r="C20" s="7" t="s">
        <v>41</v>
      </c>
      <c r="D20" s="8">
        <v>83504</v>
      </c>
      <c r="E20" s="9">
        <f t="shared" si="0"/>
        <v>39027</v>
      </c>
      <c r="F20" s="11">
        <v>0</v>
      </c>
      <c r="G20" s="11">
        <v>0</v>
      </c>
      <c r="H20" s="11">
        <v>0</v>
      </c>
      <c r="I20" s="11">
        <v>0</v>
      </c>
      <c r="J20" s="11">
        <v>0</v>
      </c>
      <c r="K20" s="11">
        <v>0</v>
      </c>
      <c r="L20" s="11">
        <v>5278</v>
      </c>
      <c r="M20" s="11">
        <v>6831</v>
      </c>
      <c r="N20" s="11">
        <v>6831</v>
      </c>
      <c r="O20" s="11">
        <v>6831</v>
      </c>
      <c r="P20" s="11">
        <v>6831</v>
      </c>
      <c r="Q20" s="11">
        <v>6832</v>
      </c>
      <c r="R20" s="11">
        <v>5043</v>
      </c>
      <c r="S20" s="11">
        <v>0</v>
      </c>
      <c r="T20" s="11">
        <v>0</v>
      </c>
      <c r="U20" s="12">
        <f t="shared" si="1"/>
        <v>44477</v>
      </c>
    </row>
    <row r="21" spans="1:21" x14ac:dyDescent="0.2">
      <c r="A21" s="6" t="s">
        <v>42</v>
      </c>
      <c r="B21" s="7" t="s">
        <v>43</v>
      </c>
      <c r="C21" s="7" t="s">
        <v>41</v>
      </c>
      <c r="D21" s="8">
        <v>72338</v>
      </c>
      <c r="E21" s="9">
        <f t="shared" si="0"/>
        <v>16691</v>
      </c>
      <c r="F21" s="11">
        <v>0</v>
      </c>
      <c r="G21" s="11">
        <v>0</v>
      </c>
      <c r="H21" s="11">
        <v>0</v>
      </c>
      <c r="I21" s="11">
        <v>0</v>
      </c>
      <c r="J21" s="11">
        <v>6200</v>
      </c>
      <c r="K21" s="11">
        <v>6200</v>
      </c>
      <c r="L21" s="11">
        <v>6200</v>
      </c>
      <c r="M21" s="11">
        <v>6200</v>
      </c>
      <c r="N21" s="11">
        <v>6200</v>
      </c>
      <c r="O21" s="11">
        <v>11734</v>
      </c>
      <c r="P21" s="11">
        <v>6200</v>
      </c>
      <c r="Q21" s="11">
        <v>6713</v>
      </c>
      <c r="R21" s="11">
        <v>0</v>
      </c>
      <c r="S21" s="11">
        <v>0</v>
      </c>
      <c r="T21" s="11">
        <v>0</v>
      </c>
      <c r="U21" s="12">
        <f t="shared" si="1"/>
        <v>55647</v>
      </c>
    </row>
    <row r="22" spans="1:21" x14ac:dyDescent="0.2">
      <c r="A22" s="6" t="s">
        <v>44</v>
      </c>
      <c r="B22" s="7" t="s">
        <v>45</v>
      </c>
      <c r="C22" s="7" t="s">
        <v>41</v>
      </c>
      <c r="D22" s="8">
        <v>55346</v>
      </c>
      <c r="E22" s="9">
        <f t="shared" si="0"/>
        <v>1</v>
      </c>
      <c r="F22" s="11">
        <v>4612</v>
      </c>
      <c r="G22" s="11">
        <v>4612</v>
      </c>
      <c r="H22" s="11">
        <v>4612</v>
      </c>
      <c r="I22" s="11">
        <v>4612</v>
      </c>
      <c r="J22" s="11">
        <v>4612</v>
      </c>
      <c r="K22" s="11">
        <v>4612</v>
      </c>
      <c r="L22" s="11">
        <v>4612</v>
      </c>
      <c r="M22" s="11">
        <v>4612</v>
      </c>
      <c r="N22" s="11">
        <v>4612</v>
      </c>
      <c r="O22" s="11">
        <v>4612</v>
      </c>
      <c r="P22" s="11">
        <v>4612</v>
      </c>
      <c r="Q22" s="11">
        <v>4613</v>
      </c>
      <c r="R22" s="11">
        <v>0</v>
      </c>
      <c r="S22" s="11">
        <v>0</v>
      </c>
      <c r="T22" s="11">
        <v>0</v>
      </c>
      <c r="U22" s="12">
        <f t="shared" si="1"/>
        <v>55345</v>
      </c>
    </row>
    <row r="23" spans="1:21" x14ac:dyDescent="0.2">
      <c r="A23" s="6" t="s">
        <v>46</v>
      </c>
      <c r="B23" s="7" t="s">
        <v>47</v>
      </c>
      <c r="C23" s="7" t="s">
        <v>41</v>
      </c>
      <c r="D23" s="8">
        <v>146133</v>
      </c>
      <c r="E23" s="9">
        <f t="shared" si="0"/>
        <v>37910</v>
      </c>
      <c r="F23" s="11">
        <v>0</v>
      </c>
      <c r="G23" s="11">
        <v>0</v>
      </c>
      <c r="H23" s="11">
        <v>0</v>
      </c>
      <c r="I23" s="11">
        <v>0</v>
      </c>
      <c r="J23" s="11">
        <v>8799</v>
      </c>
      <c r="K23" s="11">
        <v>10240</v>
      </c>
      <c r="L23" s="11">
        <v>50228</v>
      </c>
      <c r="M23" s="11">
        <v>0</v>
      </c>
      <c r="N23" s="11">
        <v>10702</v>
      </c>
      <c r="O23" s="11">
        <v>10702</v>
      </c>
      <c r="P23" s="11">
        <v>10702</v>
      </c>
      <c r="Q23" s="11">
        <v>6850</v>
      </c>
      <c r="R23" s="11">
        <v>0</v>
      </c>
      <c r="S23" s="11">
        <v>0</v>
      </c>
      <c r="T23" s="11">
        <v>0</v>
      </c>
      <c r="U23" s="12">
        <f t="shared" si="1"/>
        <v>108223</v>
      </c>
    </row>
    <row r="24" spans="1:21" x14ac:dyDescent="0.2">
      <c r="A24" s="6" t="s">
        <v>48</v>
      </c>
      <c r="B24" s="7" t="s">
        <v>49</v>
      </c>
      <c r="C24" s="7" t="s">
        <v>41</v>
      </c>
      <c r="D24" s="8">
        <v>8686</v>
      </c>
      <c r="E24" s="9">
        <f t="shared" si="0"/>
        <v>3</v>
      </c>
      <c r="F24" s="11">
        <v>724</v>
      </c>
      <c r="G24" s="11">
        <v>724</v>
      </c>
      <c r="H24" s="11">
        <v>724</v>
      </c>
      <c r="I24" s="11">
        <v>724</v>
      </c>
      <c r="J24" s="11">
        <v>724</v>
      </c>
      <c r="K24" s="11">
        <v>724</v>
      </c>
      <c r="L24" s="11">
        <v>724</v>
      </c>
      <c r="M24" s="11">
        <v>724</v>
      </c>
      <c r="N24" s="11">
        <v>724</v>
      </c>
      <c r="O24" s="11">
        <v>724</v>
      </c>
      <c r="P24" s="11">
        <v>724</v>
      </c>
      <c r="Q24" s="11">
        <v>719</v>
      </c>
      <c r="R24" s="11">
        <v>0</v>
      </c>
      <c r="S24" s="11">
        <v>0</v>
      </c>
      <c r="T24" s="11">
        <v>0</v>
      </c>
      <c r="U24" s="12">
        <f t="shared" si="1"/>
        <v>8683</v>
      </c>
    </row>
    <row r="25" spans="1:21" x14ac:dyDescent="0.2">
      <c r="A25" s="6" t="s">
        <v>50</v>
      </c>
      <c r="B25" s="7" t="s">
        <v>51</v>
      </c>
      <c r="C25" s="7" t="s">
        <v>41</v>
      </c>
      <c r="D25" s="8">
        <v>54860</v>
      </c>
      <c r="E25" s="9">
        <f t="shared" si="0"/>
        <v>33188</v>
      </c>
      <c r="F25" s="11">
        <v>0</v>
      </c>
      <c r="G25" s="11">
        <v>0</v>
      </c>
      <c r="H25" s="11">
        <v>0</v>
      </c>
      <c r="I25" s="11">
        <v>0</v>
      </c>
      <c r="J25" s="11">
        <v>0</v>
      </c>
      <c r="K25" s="11">
        <v>0</v>
      </c>
      <c r="L25" s="11">
        <v>0</v>
      </c>
      <c r="M25" s="11">
        <v>0</v>
      </c>
      <c r="N25" s="11">
        <v>3146</v>
      </c>
      <c r="O25" s="11">
        <v>4602</v>
      </c>
      <c r="P25" s="11">
        <v>7968</v>
      </c>
      <c r="Q25" s="11">
        <v>4986</v>
      </c>
      <c r="R25" s="11">
        <v>0</v>
      </c>
      <c r="S25" s="11">
        <v>970</v>
      </c>
      <c r="T25" s="11">
        <v>0</v>
      </c>
      <c r="U25" s="12">
        <f t="shared" si="1"/>
        <v>21672</v>
      </c>
    </row>
    <row r="26" spans="1:21" x14ac:dyDescent="0.2">
      <c r="A26" s="6" t="s">
        <v>52</v>
      </c>
      <c r="B26" s="7" t="s">
        <v>53</v>
      </c>
      <c r="C26" s="7" t="s">
        <v>41</v>
      </c>
      <c r="D26" s="8">
        <v>15969</v>
      </c>
      <c r="E26" s="9">
        <f t="shared" si="0"/>
        <v>1130</v>
      </c>
      <c r="F26" s="11">
        <v>0</v>
      </c>
      <c r="G26" s="11">
        <v>0</v>
      </c>
      <c r="H26" s="11">
        <v>0</v>
      </c>
      <c r="I26" s="11">
        <v>587</v>
      </c>
      <c r="J26" s="11">
        <v>1294</v>
      </c>
      <c r="K26" s="11">
        <v>1294</v>
      </c>
      <c r="L26" s="11">
        <v>1294</v>
      </c>
      <c r="M26" s="11">
        <v>1294</v>
      </c>
      <c r="N26" s="11">
        <v>1294</v>
      </c>
      <c r="O26" s="11">
        <v>1294</v>
      </c>
      <c r="P26" s="11">
        <v>1294</v>
      </c>
      <c r="Q26" s="11">
        <v>5194</v>
      </c>
      <c r="R26" s="11">
        <v>0</v>
      </c>
      <c r="S26" s="11">
        <v>0</v>
      </c>
      <c r="T26" s="11">
        <v>0</v>
      </c>
      <c r="U26" s="12">
        <f t="shared" si="1"/>
        <v>14839</v>
      </c>
    </row>
    <row r="27" spans="1:21" x14ac:dyDescent="0.2">
      <c r="A27" s="6" t="s">
        <v>54</v>
      </c>
      <c r="B27" s="7" t="s">
        <v>55</v>
      </c>
      <c r="C27" s="7" t="s">
        <v>41</v>
      </c>
      <c r="D27" s="8">
        <v>26702</v>
      </c>
      <c r="E27" s="9">
        <f t="shared" si="0"/>
        <v>570</v>
      </c>
      <c r="F27" s="11">
        <v>0</v>
      </c>
      <c r="G27" s="11">
        <v>1259</v>
      </c>
      <c r="H27" s="11">
        <v>2064</v>
      </c>
      <c r="I27" s="11">
        <v>0</v>
      </c>
      <c r="J27" s="11">
        <v>565</v>
      </c>
      <c r="K27" s="11">
        <v>2064</v>
      </c>
      <c r="L27" s="11">
        <v>2064</v>
      </c>
      <c r="M27" s="11">
        <v>12784</v>
      </c>
      <c r="N27" s="11">
        <v>2600</v>
      </c>
      <c r="O27" s="11">
        <v>2600</v>
      </c>
      <c r="P27" s="11">
        <v>0</v>
      </c>
      <c r="Q27" s="11">
        <v>132</v>
      </c>
      <c r="R27" s="11">
        <v>0</v>
      </c>
      <c r="S27" s="11">
        <v>0</v>
      </c>
      <c r="T27" s="11">
        <v>0</v>
      </c>
      <c r="U27" s="12">
        <f t="shared" si="1"/>
        <v>26132</v>
      </c>
    </row>
    <row r="28" spans="1:21" x14ac:dyDescent="0.2">
      <c r="A28" s="6" t="s">
        <v>56</v>
      </c>
      <c r="B28" s="7" t="s">
        <v>57</v>
      </c>
      <c r="C28" s="7" t="s">
        <v>58</v>
      </c>
      <c r="D28" s="8">
        <v>21847</v>
      </c>
      <c r="E28" s="9">
        <f t="shared" si="0"/>
        <v>0</v>
      </c>
      <c r="F28" s="11">
        <v>1821</v>
      </c>
      <c r="G28" s="11">
        <v>1821</v>
      </c>
      <c r="H28" s="11">
        <v>1821</v>
      </c>
      <c r="I28" s="11">
        <v>1821</v>
      </c>
      <c r="J28" s="11">
        <v>1821</v>
      </c>
      <c r="K28" s="11">
        <v>1821</v>
      </c>
      <c r="L28" s="11">
        <v>1821</v>
      </c>
      <c r="M28" s="11">
        <v>1821</v>
      </c>
      <c r="N28" s="11">
        <v>1821</v>
      </c>
      <c r="O28" s="11">
        <v>1821</v>
      </c>
      <c r="P28" s="11">
        <v>1821</v>
      </c>
      <c r="Q28" s="11">
        <v>1816</v>
      </c>
      <c r="R28" s="11">
        <v>0</v>
      </c>
      <c r="S28" s="11">
        <v>0</v>
      </c>
      <c r="T28" s="11">
        <v>0</v>
      </c>
      <c r="U28" s="12">
        <f t="shared" si="1"/>
        <v>21847</v>
      </c>
    </row>
    <row r="29" spans="1:21" x14ac:dyDescent="0.2">
      <c r="A29" s="6" t="s">
        <v>59</v>
      </c>
      <c r="B29" s="7" t="s">
        <v>60</v>
      </c>
      <c r="C29" s="7" t="s">
        <v>61</v>
      </c>
      <c r="D29" s="8">
        <v>43694</v>
      </c>
      <c r="E29" s="9">
        <f t="shared" si="0"/>
        <v>0</v>
      </c>
      <c r="F29" s="11">
        <v>0</v>
      </c>
      <c r="G29" s="11">
        <v>0</v>
      </c>
      <c r="H29" s="11">
        <v>0</v>
      </c>
      <c r="I29" s="11">
        <v>0</v>
      </c>
      <c r="J29" s="11">
        <v>0</v>
      </c>
      <c r="K29" s="11">
        <v>0</v>
      </c>
      <c r="L29" s="11">
        <v>0</v>
      </c>
      <c r="M29" s="11">
        <v>5</v>
      </c>
      <c r="N29" s="11">
        <v>0</v>
      </c>
      <c r="O29" s="11">
        <v>38700</v>
      </c>
      <c r="P29" s="11">
        <v>0</v>
      </c>
      <c r="Q29" s="11">
        <v>4989</v>
      </c>
      <c r="R29" s="11">
        <v>0</v>
      </c>
      <c r="S29" s="11">
        <v>0</v>
      </c>
      <c r="T29" s="11">
        <v>0</v>
      </c>
      <c r="U29" s="12">
        <f t="shared" si="1"/>
        <v>43694</v>
      </c>
    </row>
    <row r="30" spans="1:21" x14ac:dyDescent="0.2">
      <c r="A30" s="6" t="s">
        <v>62</v>
      </c>
      <c r="B30" s="7" t="s">
        <v>63</v>
      </c>
      <c r="C30" s="7" t="s">
        <v>64</v>
      </c>
      <c r="D30" s="8">
        <v>3399</v>
      </c>
      <c r="E30" s="9">
        <f t="shared" si="0"/>
        <v>0</v>
      </c>
      <c r="F30" s="11">
        <v>277</v>
      </c>
      <c r="G30" s="11">
        <v>283</v>
      </c>
      <c r="H30" s="11">
        <v>283</v>
      </c>
      <c r="I30" s="11">
        <v>283</v>
      </c>
      <c r="J30" s="11">
        <v>283</v>
      </c>
      <c r="K30" s="11">
        <v>283</v>
      </c>
      <c r="L30" s="11">
        <v>283</v>
      </c>
      <c r="M30" s="11">
        <f>283+6</f>
        <v>289</v>
      </c>
      <c r="N30" s="11">
        <v>283</v>
      </c>
      <c r="O30" s="11">
        <v>283</v>
      </c>
      <c r="P30" s="11">
        <v>293</v>
      </c>
      <c r="Q30" s="11">
        <v>276</v>
      </c>
      <c r="R30" s="11">
        <v>0</v>
      </c>
      <c r="S30" s="11">
        <v>0</v>
      </c>
      <c r="T30" s="11">
        <v>0</v>
      </c>
      <c r="U30" s="12">
        <f t="shared" si="1"/>
        <v>3399</v>
      </c>
    </row>
    <row r="31" spans="1:21" x14ac:dyDescent="0.2">
      <c r="A31" s="6" t="s">
        <v>65</v>
      </c>
      <c r="B31" s="7" t="s">
        <v>66</v>
      </c>
      <c r="C31" s="7" t="s">
        <v>67</v>
      </c>
      <c r="D31" s="8">
        <v>325764</v>
      </c>
      <c r="E31" s="9">
        <f t="shared" si="0"/>
        <v>78113</v>
      </c>
      <c r="F31" s="11">
        <v>0</v>
      </c>
      <c r="G31" s="11">
        <v>0</v>
      </c>
      <c r="H31" s="11">
        <v>0</v>
      </c>
      <c r="I31" s="11">
        <v>0</v>
      </c>
      <c r="J31" s="11">
        <v>0</v>
      </c>
      <c r="K31" s="11">
        <v>21946</v>
      </c>
      <c r="L31" s="11">
        <v>16402</v>
      </c>
      <c r="M31" s="11">
        <v>85578</v>
      </c>
      <c r="N31" s="11">
        <v>32342</v>
      </c>
      <c r="O31" s="11">
        <v>32342</v>
      </c>
      <c r="P31" s="11">
        <v>32342</v>
      </c>
      <c r="Q31" s="25">
        <v>1983</v>
      </c>
      <c r="R31" s="11">
        <v>24716</v>
      </c>
      <c r="S31" s="11">
        <v>0</v>
      </c>
      <c r="T31" s="11">
        <v>0</v>
      </c>
      <c r="U31" s="12">
        <f t="shared" si="1"/>
        <v>247651</v>
      </c>
    </row>
    <row r="32" spans="1:21" x14ac:dyDescent="0.2">
      <c r="A32" s="6" t="s">
        <v>68</v>
      </c>
      <c r="B32" s="7" t="s">
        <v>69</v>
      </c>
      <c r="C32" s="7" t="s">
        <v>70</v>
      </c>
      <c r="D32" s="8">
        <v>82670</v>
      </c>
      <c r="E32" s="9">
        <f t="shared" si="0"/>
        <v>44305</v>
      </c>
      <c r="F32" s="11">
        <v>5818</v>
      </c>
      <c r="G32" s="11">
        <v>5857</v>
      </c>
      <c r="H32" s="11">
        <v>5857</v>
      </c>
      <c r="I32" s="11">
        <v>2815</v>
      </c>
      <c r="J32" s="11">
        <v>3003</v>
      </c>
      <c r="K32" s="11">
        <v>3003</v>
      </c>
      <c r="L32" s="11">
        <v>3003</v>
      </c>
      <c r="M32" s="11">
        <v>3003</v>
      </c>
      <c r="N32" s="11">
        <v>3003</v>
      </c>
      <c r="O32" s="11">
        <v>3003</v>
      </c>
      <c r="P32" s="11">
        <v>0</v>
      </c>
      <c r="Q32" s="11">
        <v>0</v>
      </c>
      <c r="R32" s="11">
        <v>0</v>
      </c>
      <c r="S32" s="11">
        <v>0</v>
      </c>
      <c r="T32" s="11">
        <v>0</v>
      </c>
      <c r="U32" s="12">
        <f t="shared" si="1"/>
        <v>38365</v>
      </c>
    </row>
    <row r="33" spans="1:21" x14ac:dyDescent="0.2">
      <c r="A33" s="6" t="s">
        <v>71</v>
      </c>
      <c r="B33" s="7" t="s">
        <v>72</v>
      </c>
      <c r="C33" s="7" t="s">
        <v>70</v>
      </c>
      <c r="D33" s="8">
        <v>74765</v>
      </c>
      <c r="E33" s="9">
        <f t="shared" si="0"/>
        <v>4604</v>
      </c>
      <c r="F33" s="11">
        <v>0</v>
      </c>
      <c r="G33" s="11">
        <v>3663</v>
      </c>
      <c r="H33" s="11">
        <v>6195</v>
      </c>
      <c r="I33" s="11">
        <v>3125</v>
      </c>
      <c r="J33" s="11">
        <v>6219</v>
      </c>
      <c r="K33" s="11">
        <v>9326</v>
      </c>
      <c r="L33" s="11">
        <v>6219</v>
      </c>
      <c r="M33" s="11">
        <v>4995</v>
      </c>
      <c r="N33" s="11">
        <v>6057</v>
      </c>
      <c r="O33" s="11">
        <v>6057</v>
      </c>
      <c r="P33" s="11">
        <v>6057</v>
      </c>
      <c r="Q33" s="11">
        <v>6062</v>
      </c>
      <c r="R33" s="11">
        <v>6186</v>
      </c>
      <c r="S33" s="11">
        <v>0</v>
      </c>
      <c r="T33" s="11">
        <v>0</v>
      </c>
      <c r="U33" s="12">
        <f t="shared" si="1"/>
        <v>70161</v>
      </c>
    </row>
    <row r="34" spans="1:21" x14ac:dyDescent="0.2">
      <c r="A34" s="6" t="s">
        <v>73</v>
      </c>
      <c r="B34" s="7" t="s">
        <v>74</v>
      </c>
      <c r="C34" s="7" t="s">
        <v>70</v>
      </c>
      <c r="D34" s="8">
        <v>11652</v>
      </c>
      <c r="E34" s="9">
        <f t="shared" si="0"/>
        <v>0</v>
      </c>
      <c r="F34" s="11">
        <v>0</v>
      </c>
      <c r="G34" s="11">
        <v>0</v>
      </c>
      <c r="H34" s="11">
        <v>0</v>
      </c>
      <c r="I34" s="11">
        <v>0</v>
      </c>
      <c r="J34" s="11">
        <v>0</v>
      </c>
      <c r="K34" s="11">
        <v>0</v>
      </c>
      <c r="L34" s="11">
        <v>0</v>
      </c>
      <c r="M34" s="11">
        <v>0</v>
      </c>
      <c r="N34" s="11">
        <v>0</v>
      </c>
      <c r="O34" s="11">
        <v>0</v>
      </c>
      <c r="P34" s="11">
        <v>0</v>
      </c>
      <c r="Q34" s="11">
        <v>0</v>
      </c>
      <c r="R34" s="11">
        <v>11652</v>
      </c>
      <c r="S34" s="11">
        <v>0</v>
      </c>
      <c r="T34" s="11">
        <v>0</v>
      </c>
      <c r="U34" s="12">
        <f t="shared" si="1"/>
        <v>11652</v>
      </c>
    </row>
    <row r="35" spans="1:21" x14ac:dyDescent="0.2">
      <c r="A35" s="6" t="s">
        <v>75</v>
      </c>
      <c r="B35" s="7" t="s">
        <v>76</v>
      </c>
      <c r="C35" s="7" t="s">
        <v>77</v>
      </c>
      <c r="D35" s="8">
        <v>33984</v>
      </c>
      <c r="E35" s="9">
        <f t="shared" si="0"/>
        <v>0</v>
      </c>
      <c r="F35" s="11">
        <v>767</v>
      </c>
      <c r="G35" s="11">
        <v>2673</v>
      </c>
      <c r="H35" s="11">
        <v>2673</v>
      </c>
      <c r="I35" s="11">
        <v>2673</v>
      </c>
      <c r="J35" s="11">
        <v>2673</v>
      </c>
      <c r="K35" s="11">
        <v>2673</v>
      </c>
      <c r="L35" s="11">
        <v>2673</v>
      </c>
      <c r="M35" s="11">
        <v>2673</v>
      </c>
      <c r="N35" s="11">
        <v>2673</v>
      </c>
      <c r="O35" s="11">
        <v>2673</v>
      </c>
      <c r="P35" s="11">
        <v>2673</v>
      </c>
      <c r="Q35" s="11">
        <v>2678</v>
      </c>
      <c r="R35" s="11">
        <v>0</v>
      </c>
      <c r="S35" s="11">
        <v>3809</v>
      </c>
      <c r="T35" s="11">
        <v>0</v>
      </c>
      <c r="U35" s="12">
        <f t="shared" si="1"/>
        <v>33984</v>
      </c>
    </row>
    <row r="36" spans="1:21" x14ac:dyDescent="0.2">
      <c r="A36" s="6" t="s">
        <v>78</v>
      </c>
      <c r="B36" s="7" t="s">
        <v>79</v>
      </c>
      <c r="C36" s="7" t="s">
        <v>80</v>
      </c>
      <c r="D36" s="8">
        <v>165066</v>
      </c>
      <c r="E36" s="9">
        <f t="shared" si="0"/>
        <v>26403</v>
      </c>
      <c r="F36" s="11">
        <v>2046</v>
      </c>
      <c r="G36" s="11">
        <v>4089</v>
      </c>
      <c r="H36" s="11">
        <v>4089</v>
      </c>
      <c r="I36" s="11">
        <v>0</v>
      </c>
      <c r="J36" s="11">
        <v>0</v>
      </c>
      <c r="K36" s="11">
        <v>0</v>
      </c>
      <c r="L36" s="11">
        <v>2641</v>
      </c>
      <c r="M36" s="11">
        <v>0</v>
      </c>
      <c r="N36" s="11">
        <v>12855</v>
      </c>
      <c r="O36" s="11">
        <v>83558</v>
      </c>
      <c r="P36" s="11">
        <v>12855</v>
      </c>
      <c r="Q36" s="11">
        <v>12855</v>
      </c>
      <c r="R36" s="11">
        <v>3675</v>
      </c>
      <c r="S36" s="11">
        <v>0</v>
      </c>
      <c r="T36" s="11">
        <v>0</v>
      </c>
      <c r="U36" s="12">
        <f t="shared" si="1"/>
        <v>138663</v>
      </c>
    </row>
    <row r="37" spans="1:21" x14ac:dyDescent="0.2">
      <c r="A37" s="6" t="s">
        <v>81</v>
      </c>
      <c r="B37" s="7" t="s">
        <v>82</v>
      </c>
      <c r="C37" s="7" t="s">
        <v>83</v>
      </c>
      <c r="D37" s="8">
        <v>21361</v>
      </c>
      <c r="E37" s="9">
        <f t="shared" si="0"/>
        <v>0</v>
      </c>
      <c r="F37" s="11">
        <v>1780</v>
      </c>
      <c r="G37" s="11">
        <v>1780</v>
      </c>
      <c r="H37" s="11">
        <v>1780</v>
      </c>
      <c r="I37" s="11">
        <v>1780</v>
      </c>
      <c r="J37" s="11">
        <v>1780</v>
      </c>
      <c r="K37" s="11">
        <v>1780</v>
      </c>
      <c r="L37" s="11">
        <v>1780</v>
      </c>
      <c r="M37" s="11">
        <v>1780</v>
      </c>
      <c r="N37" s="11">
        <v>1780</v>
      </c>
      <c r="O37" s="11">
        <v>1780</v>
      </c>
      <c r="P37" s="11">
        <v>1780</v>
      </c>
      <c r="Q37" s="11">
        <v>1781</v>
      </c>
      <c r="R37" s="11">
        <v>0</v>
      </c>
      <c r="S37" s="11">
        <v>0</v>
      </c>
      <c r="T37" s="11">
        <v>0</v>
      </c>
      <c r="U37" s="12">
        <f t="shared" si="1"/>
        <v>21361</v>
      </c>
    </row>
    <row r="38" spans="1:21" x14ac:dyDescent="0.2">
      <c r="A38" s="6" t="s">
        <v>84</v>
      </c>
      <c r="B38" s="7" t="s">
        <v>85</v>
      </c>
      <c r="C38" s="7" t="s">
        <v>86</v>
      </c>
      <c r="D38" s="8">
        <v>29614</v>
      </c>
      <c r="E38" s="9">
        <f t="shared" si="0"/>
        <v>17306</v>
      </c>
      <c r="F38" s="11">
        <v>0</v>
      </c>
      <c r="G38" s="11">
        <v>0</v>
      </c>
      <c r="H38" s="11">
        <v>0</v>
      </c>
      <c r="I38" s="11">
        <v>0</v>
      </c>
      <c r="J38" s="11">
        <v>0</v>
      </c>
      <c r="K38" s="11">
        <v>0</v>
      </c>
      <c r="L38" s="11">
        <v>433</v>
      </c>
      <c r="M38" s="11">
        <v>2375</v>
      </c>
      <c r="N38" s="11">
        <v>2375</v>
      </c>
      <c r="O38" s="11">
        <v>2375</v>
      </c>
      <c r="P38" s="11">
        <v>2375</v>
      </c>
      <c r="Q38" s="11">
        <v>2375</v>
      </c>
      <c r="R38" s="11">
        <v>0</v>
      </c>
      <c r="S38" s="11">
        <v>0</v>
      </c>
      <c r="T38" s="11">
        <v>0</v>
      </c>
      <c r="U38" s="12">
        <f t="shared" si="1"/>
        <v>12308</v>
      </c>
    </row>
    <row r="39" spans="1:21" x14ac:dyDescent="0.2">
      <c r="A39" s="6" t="s">
        <v>87</v>
      </c>
      <c r="B39" s="7" t="s">
        <v>88</v>
      </c>
      <c r="C39" s="7" t="s">
        <v>89</v>
      </c>
      <c r="D39" s="8">
        <v>26702</v>
      </c>
      <c r="E39" s="9">
        <f t="shared" si="0"/>
        <v>4</v>
      </c>
      <c r="F39" s="11">
        <v>2221</v>
      </c>
      <c r="G39" s="11">
        <v>2225</v>
      </c>
      <c r="H39" s="11">
        <v>2225</v>
      </c>
      <c r="I39" s="11">
        <v>2225</v>
      </c>
      <c r="J39" s="11">
        <v>2225</v>
      </c>
      <c r="K39" s="11">
        <v>2225</v>
      </c>
      <c r="L39" s="11">
        <v>2225</v>
      </c>
      <c r="M39" s="11">
        <v>2225</v>
      </c>
      <c r="N39" s="11">
        <v>2225</v>
      </c>
      <c r="O39" s="11">
        <v>2225</v>
      </c>
      <c r="P39" s="11">
        <v>2225</v>
      </c>
      <c r="Q39" s="11">
        <v>2227</v>
      </c>
      <c r="R39" s="11">
        <v>0</v>
      </c>
      <c r="S39" s="11">
        <v>0</v>
      </c>
      <c r="T39" s="11">
        <v>0</v>
      </c>
      <c r="U39" s="12">
        <f t="shared" si="1"/>
        <v>26698</v>
      </c>
    </row>
    <row r="40" spans="1:21" x14ac:dyDescent="0.2">
      <c r="A40" s="6" t="s">
        <v>90</v>
      </c>
      <c r="B40" s="7" t="s">
        <v>91</v>
      </c>
      <c r="C40" s="7" t="s">
        <v>92</v>
      </c>
      <c r="D40" s="8">
        <v>73794</v>
      </c>
      <c r="E40" s="9">
        <f t="shared" si="0"/>
        <v>31</v>
      </c>
      <c r="F40" s="11">
        <v>0</v>
      </c>
      <c r="G40" s="11">
        <v>0</v>
      </c>
      <c r="H40" s="11">
        <v>0</v>
      </c>
      <c r="I40" s="11">
        <v>0</v>
      </c>
      <c r="J40" s="11">
        <v>0</v>
      </c>
      <c r="K40" s="11">
        <v>2584</v>
      </c>
      <c r="L40" s="11">
        <v>8503</v>
      </c>
      <c r="M40" s="11">
        <v>8503</v>
      </c>
      <c r="N40" s="11">
        <v>8503</v>
      </c>
      <c r="O40" s="11">
        <v>8503</v>
      </c>
      <c r="P40" s="11">
        <v>8503</v>
      </c>
      <c r="Q40" s="11">
        <v>8503</v>
      </c>
      <c r="R40" s="11">
        <v>0</v>
      </c>
      <c r="S40" s="11">
        <v>20161</v>
      </c>
      <c r="T40" s="11">
        <v>0</v>
      </c>
      <c r="U40" s="12">
        <f t="shared" si="1"/>
        <v>73763</v>
      </c>
    </row>
    <row r="41" spans="1:21" x14ac:dyDescent="0.2">
      <c r="A41" s="6" t="s">
        <v>93</v>
      </c>
      <c r="B41" s="7" t="s">
        <v>94</v>
      </c>
      <c r="C41" s="7" t="s">
        <v>92</v>
      </c>
      <c r="D41" s="8">
        <v>16507</v>
      </c>
      <c r="E41" s="9">
        <f t="shared" si="0"/>
        <v>2539</v>
      </c>
      <c r="F41" s="11">
        <v>0</v>
      </c>
      <c r="G41" s="11">
        <v>1092</v>
      </c>
      <c r="H41" s="11">
        <v>1340</v>
      </c>
      <c r="I41" s="11">
        <v>1442</v>
      </c>
      <c r="J41" s="11">
        <v>1442</v>
      </c>
      <c r="K41" s="11">
        <v>1442</v>
      </c>
      <c r="L41" s="11">
        <v>1442</v>
      </c>
      <c r="M41" s="11">
        <v>1442</v>
      </c>
      <c r="N41" s="11">
        <v>1442</v>
      </c>
      <c r="O41" s="11">
        <v>1442</v>
      </c>
      <c r="P41" s="11">
        <v>1442</v>
      </c>
      <c r="Q41" s="11">
        <v>0</v>
      </c>
      <c r="R41" s="11">
        <v>0</v>
      </c>
      <c r="S41" s="11">
        <v>0</v>
      </c>
      <c r="T41" s="11">
        <v>0</v>
      </c>
      <c r="U41" s="12">
        <f t="shared" si="1"/>
        <v>13968</v>
      </c>
    </row>
    <row r="42" spans="1:21" x14ac:dyDescent="0.2">
      <c r="A42" s="6" t="s">
        <v>95</v>
      </c>
      <c r="B42" s="7" t="s">
        <v>96</v>
      </c>
      <c r="C42" s="7" t="s">
        <v>58</v>
      </c>
      <c r="D42" s="8">
        <v>16507</v>
      </c>
      <c r="E42" s="9">
        <f t="shared" si="0"/>
        <v>2991</v>
      </c>
      <c r="F42" s="11">
        <v>0</v>
      </c>
      <c r="G42" s="11">
        <v>286</v>
      </c>
      <c r="H42" s="11">
        <v>1577</v>
      </c>
      <c r="I42" s="11">
        <v>1577</v>
      </c>
      <c r="J42" s="11">
        <v>1577</v>
      </c>
      <c r="K42" s="11">
        <v>1577</v>
      </c>
      <c r="L42" s="11">
        <v>0</v>
      </c>
      <c r="M42" s="11">
        <v>1994</v>
      </c>
      <c r="N42" s="11">
        <v>1466</v>
      </c>
      <c r="O42" s="11">
        <v>1466</v>
      </c>
      <c r="P42" s="11">
        <v>1466</v>
      </c>
      <c r="Q42" s="11">
        <v>530</v>
      </c>
      <c r="R42" s="11">
        <v>0</v>
      </c>
      <c r="S42" s="11">
        <v>0</v>
      </c>
      <c r="T42" s="11">
        <v>0</v>
      </c>
      <c r="U42" s="12">
        <f t="shared" si="1"/>
        <v>13516</v>
      </c>
    </row>
    <row r="43" spans="1:21" x14ac:dyDescent="0.2">
      <c r="A43" s="22" t="s">
        <v>135</v>
      </c>
      <c r="B43" s="7" t="s">
        <v>134</v>
      </c>
      <c r="C43" s="7" t="s">
        <v>58</v>
      </c>
      <c r="D43" s="8">
        <v>14004</v>
      </c>
      <c r="E43" s="9">
        <f t="shared" si="0"/>
        <v>239</v>
      </c>
      <c r="F43" s="11">
        <v>933</v>
      </c>
      <c r="G43" s="11">
        <v>1167</v>
      </c>
      <c r="H43" s="11">
        <v>1167</v>
      </c>
      <c r="I43" s="11">
        <v>1162</v>
      </c>
      <c r="J43" s="11">
        <v>1167</v>
      </c>
      <c r="K43" s="11">
        <v>1167</v>
      </c>
      <c r="L43" s="11">
        <v>1167</v>
      </c>
      <c r="M43" s="11">
        <v>1167</v>
      </c>
      <c r="N43" s="11">
        <v>1167</v>
      </c>
      <c r="O43" s="11">
        <v>1167</v>
      </c>
      <c r="P43" s="11">
        <v>1167</v>
      </c>
      <c r="Q43" s="11">
        <v>1167</v>
      </c>
      <c r="R43" s="11">
        <v>0</v>
      </c>
      <c r="S43" s="11">
        <v>0</v>
      </c>
      <c r="T43" s="11">
        <v>0</v>
      </c>
      <c r="U43" s="12">
        <f t="shared" si="1"/>
        <v>13765</v>
      </c>
    </row>
    <row r="44" spans="1:21" x14ac:dyDescent="0.2">
      <c r="A44" s="6" t="s">
        <v>97</v>
      </c>
      <c r="B44" s="7" t="s">
        <v>98</v>
      </c>
      <c r="C44" s="7" t="s">
        <v>58</v>
      </c>
      <c r="D44" s="8">
        <v>87874</v>
      </c>
      <c r="E44" s="9">
        <f t="shared" si="0"/>
        <v>5192</v>
      </c>
      <c r="F44" s="11">
        <v>0</v>
      </c>
      <c r="G44" s="11">
        <v>0</v>
      </c>
      <c r="H44" s="11">
        <v>0</v>
      </c>
      <c r="I44" s="11">
        <v>0</v>
      </c>
      <c r="J44" s="11">
        <v>2604</v>
      </c>
      <c r="K44" s="11">
        <v>8921</v>
      </c>
      <c r="L44" s="11">
        <v>8921</v>
      </c>
      <c r="M44" s="11">
        <v>8921</v>
      </c>
      <c r="N44" s="11">
        <v>8921</v>
      </c>
      <c r="O44" s="11">
        <v>8921</v>
      </c>
      <c r="P44" s="11">
        <v>8921</v>
      </c>
      <c r="Q44" s="11">
        <v>8921</v>
      </c>
      <c r="R44" s="11">
        <v>17631</v>
      </c>
      <c r="S44" s="11">
        <v>0</v>
      </c>
      <c r="T44" s="11">
        <v>0</v>
      </c>
      <c r="U44" s="12">
        <f t="shared" si="1"/>
        <v>82682</v>
      </c>
    </row>
    <row r="45" spans="1:21" x14ac:dyDescent="0.2">
      <c r="A45" s="6" t="s">
        <v>99</v>
      </c>
      <c r="B45" s="7" t="s">
        <v>100</v>
      </c>
      <c r="C45" s="7"/>
      <c r="D45" s="8">
        <v>59738</v>
      </c>
      <c r="E45" s="9">
        <f t="shared" si="0"/>
        <v>0</v>
      </c>
      <c r="F45" s="11">
        <v>4098</v>
      </c>
      <c r="G45" s="11">
        <v>4098</v>
      </c>
      <c r="H45" s="11">
        <v>4098</v>
      </c>
      <c r="I45" s="11">
        <v>4098</v>
      </c>
      <c r="J45" s="11">
        <v>4098</v>
      </c>
      <c r="K45" s="11">
        <v>4098</v>
      </c>
      <c r="L45" s="11">
        <v>4098</v>
      </c>
      <c r="M45" s="11">
        <v>4098</v>
      </c>
      <c r="N45" s="11">
        <v>4098</v>
      </c>
      <c r="O45" s="11">
        <v>12098</v>
      </c>
      <c r="P45" s="11">
        <v>4098</v>
      </c>
      <c r="Q45" s="11">
        <v>4094</v>
      </c>
      <c r="R45" s="11">
        <v>2566</v>
      </c>
      <c r="S45" s="11">
        <v>0</v>
      </c>
      <c r="T45" s="11">
        <v>0</v>
      </c>
      <c r="U45" s="12">
        <f t="shared" si="1"/>
        <v>59738</v>
      </c>
    </row>
    <row r="46" spans="1:21" x14ac:dyDescent="0.2">
      <c r="A46" s="6" t="s">
        <v>101</v>
      </c>
      <c r="B46" s="7" t="s">
        <v>102</v>
      </c>
      <c r="C46" s="7"/>
      <c r="D46" s="8">
        <v>26702</v>
      </c>
      <c r="E46" s="9">
        <f t="shared" si="0"/>
        <v>1045</v>
      </c>
      <c r="F46" s="11">
        <v>1740</v>
      </c>
      <c r="G46" s="11">
        <v>2225</v>
      </c>
      <c r="H46" s="11">
        <v>2225</v>
      </c>
      <c r="I46" s="11">
        <v>1665</v>
      </c>
      <c r="J46" s="11">
        <v>2225</v>
      </c>
      <c r="K46" s="11">
        <v>2225</v>
      </c>
      <c r="L46" s="11">
        <v>2225</v>
      </c>
      <c r="M46" s="11">
        <v>2225</v>
      </c>
      <c r="N46" s="11">
        <v>2225</v>
      </c>
      <c r="O46" s="11">
        <v>2225</v>
      </c>
      <c r="P46" s="11">
        <v>2225</v>
      </c>
      <c r="Q46" s="11">
        <v>2227</v>
      </c>
      <c r="R46" s="11">
        <v>0</v>
      </c>
      <c r="S46" s="11">
        <v>0</v>
      </c>
      <c r="T46" s="11">
        <v>0</v>
      </c>
      <c r="U46" s="12">
        <f t="shared" si="1"/>
        <v>25657</v>
      </c>
    </row>
    <row r="47" spans="1:21" x14ac:dyDescent="0.2">
      <c r="A47" s="6" t="s">
        <v>103</v>
      </c>
      <c r="B47" s="7" t="s">
        <v>104</v>
      </c>
      <c r="C47" s="7"/>
      <c r="D47" s="8">
        <v>71345</v>
      </c>
      <c r="E47" s="9">
        <f t="shared" si="0"/>
        <v>2300</v>
      </c>
      <c r="F47" s="11">
        <v>0</v>
      </c>
      <c r="G47" s="11">
        <v>4949</v>
      </c>
      <c r="H47" s="11">
        <v>1831</v>
      </c>
      <c r="I47" s="11">
        <v>0</v>
      </c>
      <c r="J47" s="11">
        <v>4949</v>
      </c>
      <c r="K47" s="11">
        <v>4949</v>
      </c>
      <c r="L47" s="11">
        <v>4949</v>
      </c>
      <c r="M47" s="11">
        <v>19838</v>
      </c>
      <c r="N47" s="11">
        <v>6896</v>
      </c>
      <c r="O47" s="11">
        <v>6896</v>
      </c>
      <c r="P47" s="11">
        <v>6896</v>
      </c>
      <c r="Q47" s="11">
        <v>6892</v>
      </c>
      <c r="R47" s="11">
        <v>0</v>
      </c>
      <c r="S47" s="11">
        <v>0</v>
      </c>
      <c r="T47" s="11">
        <v>0</v>
      </c>
      <c r="U47" s="12">
        <f t="shared" si="1"/>
        <v>69045</v>
      </c>
    </row>
    <row r="48" spans="1:21" x14ac:dyDescent="0.2">
      <c r="A48" s="6" t="s">
        <v>105</v>
      </c>
      <c r="B48" s="7" t="s">
        <v>106</v>
      </c>
      <c r="C48" s="7"/>
      <c r="D48" s="8">
        <v>40559</v>
      </c>
      <c r="E48" s="9">
        <f t="shared" si="0"/>
        <v>0</v>
      </c>
      <c r="F48" s="11">
        <v>2616</v>
      </c>
      <c r="G48" s="11">
        <v>2616</v>
      </c>
      <c r="H48" s="11">
        <v>2616</v>
      </c>
      <c r="I48" s="11">
        <v>2616</v>
      </c>
      <c r="J48" s="11">
        <v>2616</v>
      </c>
      <c r="K48" s="11">
        <v>2616</v>
      </c>
      <c r="L48" s="11">
        <v>2616</v>
      </c>
      <c r="M48" s="11">
        <v>2616</v>
      </c>
      <c r="N48" s="11">
        <v>2616</v>
      </c>
      <c r="O48" s="11">
        <v>11787</v>
      </c>
      <c r="P48" s="11">
        <v>2616</v>
      </c>
      <c r="Q48" s="11">
        <v>2612</v>
      </c>
      <c r="R48" s="11">
        <v>0</v>
      </c>
      <c r="S48" s="11">
        <v>0</v>
      </c>
      <c r="T48" s="11">
        <v>0</v>
      </c>
      <c r="U48" s="12">
        <f t="shared" si="1"/>
        <v>40559</v>
      </c>
    </row>
    <row r="49" spans="1:21" x14ac:dyDescent="0.2">
      <c r="A49" s="6" t="s">
        <v>107</v>
      </c>
      <c r="B49" s="7" t="s">
        <v>108</v>
      </c>
      <c r="C49" s="7"/>
      <c r="D49" s="8">
        <v>30586</v>
      </c>
      <c r="E49" s="9">
        <f t="shared" si="0"/>
        <v>2</v>
      </c>
      <c r="F49" s="11">
        <v>2549</v>
      </c>
      <c r="G49" s="11">
        <v>2549</v>
      </c>
      <c r="H49" s="11">
        <v>2549</v>
      </c>
      <c r="I49" s="11">
        <v>2547</v>
      </c>
      <c r="J49" s="11">
        <v>2549</v>
      </c>
      <c r="K49" s="11">
        <v>2549</v>
      </c>
      <c r="L49" s="11">
        <v>2549</v>
      </c>
      <c r="M49" s="11">
        <v>2549</v>
      </c>
      <c r="N49" s="11">
        <v>2549</v>
      </c>
      <c r="O49" s="11">
        <v>2549</v>
      </c>
      <c r="P49" s="11">
        <v>2549</v>
      </c>
      <c r="Q49" s="11">
        <v>2547</v>
      </c>
      <c r="R49" s="11">
        <v>0</v>
      </c>
      <c r="S49" s="11">
        <v>0</v>
      </c>
      <c r="T49" s="11">
        <v>0</v>
      </c>
      <c r="U49" s="12">
        <f t="shared" si="1"/>
        <v>30584</v>
      </c>
    </row>
    <row r="50" spans="1:21" x14ac:dyDescent="0.2">
      <c r="A50" s="6" t="s">
        <v>109</v>
      </c>
      <c r="B50" s="7" t="s">
        <v>110</v>
      </c>
      <c r="C50" s="7"/>
      <c r="D50" s="8">
        <v>32600</v>
      </c>
      <c r="E50" s="9">
        <f t="shared" si="0"/>
        <v>2</v>
      </c>
      <c r="F50" s="11">
        <v>2717</v>
      </c>
      <c r="G50" s="11">
        <v>2716</v>
      </c>
      <c r="H50" s="11">
        <v>2717</v>
      </c>
      <c r="I50" s="11">
        <v>2716</v>
      </c>
      <c r="J50" s="11">
        <v>2717</v>
      </c>
      <c r="K50" s="11">
        <v>2717</v>
      </c>
      <c r="L50" s="11">
        <v>2717</v>
      </c>
      <c r="M50" s="11">
        <v>2717</v>
      </c>
      <c r="N50" s="11">
        <v>2717</v>
      </c>
      <c r="O50" s="11">
        <v>2717</v>
      </c>
      <c r="P50" s="11">
        <v>2717</v>
      </c>
      <c r="Q50" s="11">
        <v>2713</v>
      </c>
      <c r="R50" s="11">
        <v>0</v>
      </c>
      <c r="S50" s="11">
        <v>0</v>
      </c>
      <c r="T50" s="11">
        <v>0</v>
      </c>
      <c r="U50" s="12">
        <f t="shared" si="1"/>
        <v>32598</v>
      </c>
    </row>
    <row r="51" spans="1:21" x14ac:dyDescent="0.2">
      <c r="A51" s="6" t="s">
        <v>111</v>
      </c>
      <c r="B51" s="7" t="s">
        <v>112</v>
      </c>
      <c r="C51" s="7"/>
      <c r="D51" s="8">
        <v>51948</v>
      </c>
      <c r="E51" s="9">
        <f t="shared" si="0"/>
        <v>0</v>
      </c>
      <c r="F51" s="11">
        <v>4327</v>
      </c>
      <c r="G51" s="11">
        <v>4329</v>
      </c>
      <c r="H51" s="11">
        <v>4329</v>
      </c>
      <c r="I51" s="11">
        <v>4329</v>
      </c>
      <c r="J51" s="11">
        <v>4329</v>
      </c>
      <c r="K51" s="11">
        <v>4329</v>
      </c>
      <c r="L51" s="11">
        <v>4329</v>
      </c>
      <c r="M51" s="11">
        <v>4329</v>
      </c>
      <c r="N51" s="11">
        <v>4329</v>
      </c>
      <c r="O51" s="11">
        <v>4329</v>
      </c>
      <c r="P51" s="11">
        <v>4329</v>
      </c>
      <c r="Q51" s="11">
        <v>4331</v>
      </c>
      <c r="R51" s="11">
        <v>0</v>
      </c>
      <c r="S51" s="11">
        <v>0</v>
      </c>
      <c r="T51" s="11">
        <v>0</v>
      </c>
      <c r="U51" s="12">
        <f t="shared" si="1"/>
        <v>51948</v>
      </c>
    </row>
    <row r="52" spans="1:21" x14ac:dyDescent="0.2">
      <c r="A52" s="6" t="s">
        <v>113</v>
      </c>
      <c r="B52" s="7" t="s">
        <v>114</v>
      </c>
      <c r="C52" s="7"/>
      <c r="D52" s="8">
        <v>35441</v>
      </c>
      <c r="E52" s="9">
        <f t="shared" si="0"/>
        <v>2738</v>
      </c>
      <c r="F52" s="11">
        <v>1206</v>
      </c>
      <c r="G52" s="11">
        <v>2696</v>
      </c>
      <c r="H52" s="11">
        <v>2696</v>
      </c>
      <c r="I52" s="11">
        <v>2696</v>
      </c>
      <c r="J52" s="11">
        <v>2696</v>
      </c>
      <c r="K52" s="11">
        <v>2696</v>
      </c>
      <c r="L52" s="11">
        <v>2696</v>
      </c>
      <c r="M52" s="11">
        <v>2696</v>
      </c>
      <c r="N52" s="11">
        <v>3784</v>
      </c>
      <c r="O52" s="11">
        <v>2696</v>
      </c>
      <c r="P52" s="11">
        <v>2696</v>
      </c>
      <c r="Q52" s="11">
        <v>2700</v>
      </c>
      <c r="R52" s="11">
        <v>749</v>
      </c>
      <c r="S52" s="11">
        <v>0</v>
      </c>
      <c r="T52" s="11">
        <v>0</v>
      </c>
      <c r="U52" s="12">
        <f t="shared" si="1"/>
        <v>32703</v>
      </c>
    </row>
    <row r="53" spans="1:21" x14ac:dyDescent="0.2">
      <c r="A53" s="6" t="s">
        <v>115</v>
      </c>
      <c r="B53" s="7" t="s">
        <v>116</v>
      </c>
      <c r="C53" s="7"/>
      <c r="D53" s="8">
        <v>23789</v>
      </c>
      <c r="E53" s="9">
        <f t="shared" si="0"/>
        <v>4</v>
      </c>
      <c r="F53" s="11">
        <v>1982</v>
      </c>
      <c r="G53" s="11">
        <v>1982</v>
      </c>
      <c r="H53" s="11">
        <v>1982</v>
      </c>
      <c r="I53" s="11">
        <v>1978</v>
      </c>
      <c r="J53" s="11">
        <v>1982</v>
      </c>
      <c r="K53" s="11">
        <v>1982</v>
      </c>
      <c r="L53" s="11">
        <v>1982</v>
      </c>
      <c r="M53" s="11">
        <v>1982</v>
      </c>
      <c r="N53" s="11">
        <v>1982</v>
      </c>
      <c r="O53" s="11">
        <v>1982</v>
      </c>
      <c r="P53" s="11">
        <v>1982</v>
      </c>
      <c r="Q53" s="11">
        <v>1987</v>
      </c>
      <c r="R53" s="11">
        <v>0</v>
      </c>
      <c r="S53" s="11">
        <v>0</v>
      </c>
      <c r="T53" s="11">
        <v>0</v>
      </c>
      <c r="U53" s="12">
        <f t="shared" si="1"/>
        <v>23785</v>
      </c>
    </row>
    <row r="54" spans="1:21" x14ac:dyDescent="0.2">
      <c r="A54" s="6" t="s">
        <v>117</v>
      </c>
      <c r="B54" s="7" t="s">
        <v>118</v>
      </c>
      <c r="C54" s="7"/>
      <c r="D54" s="8">
        <v>35128</v>
      </c>
      <c r="E54" s="9">
        <f t="shared" si="0"/>
        <v>5378</v>
      </c>
      <c r="F54" s="11">
        <v>0</v>
      </c>
      <c r="G54" s="11">
        <v>757</v>
      </c>
      <c r="H54" s="11">
        <v>2618</v>
      </c>
      <c r="I54" s="11">
        <v>0</v>
      </c>
      <c r="J54" s="11">
        <v>2618</v>
      </c>
      <c r="K54" s="11">
        <v>2618</v>
      </c>
      <c r="L54" s="11">
        <v>2618</v>
      </c>
      <c r="M54" s="11">
        <v>4051</v>
      </c>
      <c r="N54" s="11">
        <v>2805</v>
      </c>
      <c r="O54" s="11">
        <v>2805</v>
      </c>
      <c r="P54" s="11">
        <v>2805</v>
      </c>
      <c r="Q54" s="11">
        <v>2865</v>
      </c>
      <c r="R54" s="11">
        <v>3190</v>
      </c>
      <c r="S54" s="11">
        <v>0</v>
      </c>
      <c r="T54" s="11">
        <v>0</v>
      </c>
      <c r="U54" s="12">
        <f t="shared" si="1"/>
        <v>29750</v>
      </c>
    </row>
    <row r="55" spans="1:21" x14ac:dyDescent="0.2">
      <c r="A55" s="6" t="s">
        <v>119</v>
      </c>
      <c r="B55" s="7" t="s">
        <v>120</v>
      </c>
      <c r="C55" s="7"/>
      <c r="D55" s="8">
        <v>44180</v>
      </c>
      <c r="E55" s="9">
        <f t="shared" si="0"/>
        <v>1706</v>
      </c>
      <c r="F55" s="11">
        <v>3172</v>
      </c>
      <c r="G55" s="11">
        <v>3605</v>
      </c>
      <c r="H55" s="11">
        <v>3605</v>
      </c>
      <c r="I55" s="11">
        <v>2324</v>
      </c>
      <c r="J55" s="11">
        <v>3519</v>
      </c>
      <c r="K55" s="11">
        <v>3519</v>
      </c>
      <c r="L55" s="11">
        <v>3519</v>
      </c>
      <c r="M55" s="11">
        <v>3861</v>
      </c>
      <c r="N55" s="11">
        <v>3594</v>
      </c>
      <c r="O55" s="11">
        <v>5915</v>
      </c>
      <c r="P55" s="11">
        <v>3594</v>
      </c>
      <c r="Q55" s="11">
        <v>2247</v>
      </c>
      <c r="R55" s="11">
        <v>0</v>
      </c>
      <c r="S55" s="11">
        <v>0</v>
      </c>
      <c r="T55" s="11">
        <v>0</v>
      </c>
      <c r="U55" s="12">
        <f t="shared" si="1"/>
        <v>42474</v>
      </c>
    </row>
    <row r="56" spans="1:21" x14ac:dyDescent="0.2">
      <c r="A56" s="6" t="s">
        <v>121</v>
      </c>
      <c r="B56" s="7" t="s">
        <v>122</v>
      </c>
      <c r="C56" s="7"/>
      <c r="D56" s="8">
        <v>10196</v>
      </c>
      <c r="E56" s="9">
        <f t="shared" si="0"/>
        <v>2285</v>
      </c>
      <c r="F56" s="11">
        <v>0</v>
      </c>
      <c r="G56" s="11">
        <v>0</v>
      </c>
      <c r="H56" s="11">
        <v>0</v>
      </c>
      <c r="I56" s="11">
        <v>0</v>
      </c>
      <c r="J56" s="11">
        <v>3106</v>
      </c>
      <c r="K56" s="11">
        <v>0</v>
      </c>
      <c r="L56" s="11">
        <v>0</v>
      </c>
      <c r="M56" s="11">
        <v>0</v>
      </c>
      <c r="N56" s="11">
        <v>0</v>
      </c>
      <c r="O56" s="11">
        <v>4805</v>
      </c>
      <c r="P56" s="11">
        <v>0</v>
      </c>
      <c r="Q56" s="11">
        <v>0</v>
      </c>
      <c r="R56" s="11">
        <v>0</v>
      </c>
      <c r="S56" s="11">
        <v>0</v>
      </c>
      <c r="T56" s="11">
        <v>0</v>
      </c>
      <c r="U56" s="12">
        <f t="shared" si="1"/>
        <v>7911</v>
      </c>
    </row>
    <row r="57" spans="1:21" x14ac:dyDescent="0.2">
      <c r="A57" s="6" t="s">
        <v>123</v>
      </c>
      <c r="B57" s="7" t="s">
        <v>124</v>
      </c>
      <c r="C57" s="7"/>
      <c r="D57" s="8">
        <v>36972</v>
      </c>
      <c r="E57" s="9">
        <f t="shared" si="0"/>
        <v>1998</v>
      </c>
      <c r="F57" s="11">
        <v>937</v>
      </c>
      <c r="G57" s="11">
        <v>2904</v>
      </c>
      <c r="H57" s="11">
        <v>2904</v>
      </c>
      <c r="I57" s="11">
        <v>2904</v>
      </c>
      <c r="J57" s="11">
        <v>2904</v>
      </c>
      <c r="K57" s="11">
        <v>2904</v>
      </c>
      <c r="L57" s="11">
        <v>2904</v>
      </c>
      <c r="M57" s="11">
        <v>2904</v>
      </c>
      <c r="N57" s="11">
        <v>2904</v>
      </c>
      <c r="O57" s="11">
        <v>2904</v>
      </c>
      <c r="P57" s="11">
        <v>4993</v>
      </c>
      <c r="Q57" s="11">
        <v>2908</v>
      </c>
      <c r="R57" s="11">
        <v>0</v>
      </c>
      <c r="S57" s="11">
        <v>0</v>
      </c>
      <c r="T57" s="11">
        <v>0</v>
      </c>
      <c r="U57" s="12">
        <f t="shared" si="1"/>
        <v>34974</v>
      </c>
    </row>
    <row r="58" spans="1:21" x14ac:dyDescent="0.2">
      <c r="A58" s="6" t="s">
        <v>125</v>
      </c>
      <c r="B58" s="7" t="s">
        <v>126</v>
      </c>
      <c r="C58" s="7"/>
      <c r="D58" s="8">
        <v>22877</v>
      </c>
      <c r="E58" s="9">
        <f t="shared" si="0"/>
        <v>0</v>
      </c>
      <c r="F58" s="11">
        <v>1899</v>
      </c>
      <c r="G58" s="11">
        <v>1906</v>
      </c>
      <c r="H58" s="11">
        <v>1906</v>
      </c>
      <c r="I58" s="11">
        <v>1906</v>
      </c>
      <c r="J58" s="11">
        <v>1906</v>
      </c>
      <c r="K58" s="11">
        <v>1906</v>
      </c>
      <c r="L58" s="11">
        <v>1906</v>
      </c>
      <c r="M58" s="11">
        <f>1906+7</f>
        <v>1913</v>
      </c>
      <c r="N58" s="11">
        <v>1906</v>
      </c>
      <c r="O58" s="11">
        <v>1906</v>
      </c>
      <c r="P58" s="11">
        <v>1906</v>
      </c>
      <c r="Q58" s="11">
        <v>1911</v>
      </c>
      <c r="R58" s="11">
        <v>0</v>
      </c>
      <c r="S58" s="11">
        <v>0</v>
      </c>
      <c r="T58" s="11">
        <v>0</v>
      </c>
      <c r="U58" s="12">
        <f t="shared" si="1"/>
        <v>22877</v>
      </c>
    </row>
    <row r="59" spans="1:21" x14ac:dyDescent="0.2">
      <c r="A59" s="6" t="s">
        <v>127</v>
      </c>
      <c r="B59" s="7" t="s">
        <v>128</v>
      </c>
      <c r="C59" s="7"/>
      <c r="D59" s="8">
        <v>13593</v>
      </c>
      <c r="E59" s="9">
        <f t="shared" si="0"/>
        <v>0</v>
      </c>
      <c r="F59" s="11">
        <v>1133</v>
      </c>
      <c r="G59" s="11">
        <v>1133</v>
      </c>
      <c r="H59" s="11">
        <v>1133</v>
      </c>
      <c r="I59" s="11">
        <v>1133</v>
      </c>
      <c r="J59" s="11">
        <v>1133</v>
      </c>
      <c r="K59" s="11">
        <v>1133</v>
      </c>
      <c r="L59" s="11">
        <v>1133</v>
      </c>
      <c r="M59" s="11">
        <v>1133</v>
      </c>
      <c r="N59" s="11">
        <v>1133</v>
      </c>
      <c r="O59" s="11">
        <v>1133</v>
      </c>
      <c r="P59" s="11">
        <v>1133</v>
      </c>
      <c r="Q59" s="11">
        <v>1130</v>
      </c>
      <c r="R59" s="11">
        <v>0</v>
      </c>
      <c r="S59" s="11">
        <v>0</v>
      </c>
      <c r="T59" s="11">
        <v>0</v>
      </c>
      <c r="U59" s="12">
        <f t="shared" si="1"/>
        <v>13593</v>
      </c>
    </row>
    <row r="60" spans="1:21" x14ac:dyDescent="0.2">
      <c r="A60" s="21" t="s">
        <v>132</v>
      </c>
      <c r="B60" s="13" t="s">
        <v>129</v>
      </c>
      <c r="C60" s="14"/>
      <c r="D60" s="9">
        <v>10681</v>
      </c>
      <c r="E60" s="9">
        <f t="shared" si="0"/>
        <v>9067</v>
      </c>
      <c r="F60" s="11">
        <v>0</v>
      </c>
      <c r="G60" s="11">
        <v>0</v>
      </c>
      <c r="H60" s="11">
        <v>0</v>
      </c>
      <c r="I60" s="11">
        <v>0</v>
      </c>
      <c r="J60" s="11">
        <v>0</v>
      </c>
      <c r="K60" s="11">
        <v>0</v>
      </c>
      <c r="L60" s="11">
        <v>0</v>
      </c>
      <c r="M60" s="11">
        <v>0</v>
      </c>
      <c r="N60" s="11">
        <v>0</v>
      </c>
      <c r="O60" s="11">
        <v>0</v>
      </c>
      <c r="P60" s="11">
        <v>1614</v>
      </c>
      <c r="Q60" s="11">
        <v>0</v>
      </c>
      <c r="R60" s="11">
        <v>0</v>
      </c>
      <c r="S60" s="11">
        <v>0</v>
      </c>
      <c r="T60" s="11">
        <v>0</v>
      </c>
      <c r="U60" s="12">
        <f t="shared" si="1"/>
        <v>1614</v>
      </c>
    </row>
    <row r="61" spans="1:21" ht="13.5" thickBot="1" x14ac:dyDescent="0.25">
      <c r="A61" s="15" t="s">
        <v>130</v>
      </c>
      <c r="B61" s="7" t="s">
        <v>131</v>
      </c>
      <c r="C61" s="7"/>
      <c r="D61" s="16">
        <v>5251</v>
      </c>
      <c r="E61" s="9">
        <f t="shared" si="0"/>
        <v>0</v>
      </c>
      <c r="F61" s="11">
        <v>0</v>
      </c>
      <c r="G61" s="11">
        <v>0</v>
      </c>
      <c r="H61" s="11">
        <v>0</v>
      </c>
      <c r="I61" s="11">
        <v>0</v>
      </c>
      <c r="J61" s="11">
        <v>0</v>
      </c>
      <c r="K61" s="11">
        <v>0</v>
      </c>
      <c r="L61" s="11">
        <v>0</v>
      </c>
      <c r="M61" s="11">
        <v>0</v>
      </c>
      <c r="N61" s="11">
        <v>0</v>
      </c>
      <c r="O61" s="11">
        <v>5251</v>
      </c>
      <c r="P61" s="11">
        <v>0</v>
      </c>
      <c r="Q61" s="11">
        <v>0</v>
      </c>
      <c r="R61" s="11">
        <v>0</v>
      </c>
      <c r="S61" s="11">
        <v>0</v>
      </c>
      <c r="T61" s="11">
        <v>0</v>
      </c>
      <c r="U61" s="12">
        <f t="shared" si="1"/>
        <v>5251</v>
      </c>
    </row>
    <row r="62" spans="1:21" ht="13.5" thickBot="1" x14ac:dyDescent="0.25">
      <c r="D62" s="17">
        <f t="shared" ref="D62:U62" si="2">SUM(D4:D61)</f>
        <v>3519254</v>
      </c>
      <c r="E62" s="17">
        <f t="shared" si="2"/>
        <v>813476</v>
      </c>
      <c r="F62" s="18">
        <f t="shared" si="2"/>
        <v>69784</v>
      </c>
      <c r="G62" s="18">
        <f t="shared" si="2"/>
        <v>96209</v>
      </c>
      <c r="H62" s="18">
        <f t="shared" si="2"/>
        <v>115448</v>
      </c>
      <c r="I62" s="18">
        <f t="shared" si="2"/>
        <v>72536</v>
      </c>
      <c r="J62" s="18">
        <f t="shared" si="2"/>
        <v>113941</v>
      </c>
      <c r="K62" s="18">
        <f t="shared" si="2"/>
        <v>173353</v>
      </c>
      <c r="L62" s="18">
        <f t="shared" si="2"/>
        <v>244149</v>
      </c>
      <c r="M62" s="18">
        <f t="shared" si="2"/>
        <v>340355</v>
      </c>
      <c r="N62" s="18">
        <f t="shared" si="2"/>
        <v>244583</v>
      </c>
      <c r="O62" s="18">
        <f t="shared" si="2"/>
        <v>438497</v>
      </c>
      <c r="P62" s="18">
        <f t="shared" si="2"/>
        <v>263545</v>
      </c>
      <c r="Q62" s="18">
        <f t="shared" si="2"/>
        <v>218598</v>
      </c>
      <c r="R62" s="18">
        <f t="shared" si="2"/>
        <v>231531</v>
      </c>
      <c r="S62" s="18">
        <f t="shared" si="2"/>
        <v>30385</v>
      </c>
      <c r="T62" s="18">
        <f t="shared" si="2"/>
        <v>52864</v>
      </c>
      <c r="U62" s="18">
        <f t="shared" si="2"/>
        <v>2705778</v>
      </c>
    </row>
    <row r="63" spans="1:21" ht="13.5" thickTop="1" x14ac:dyDescent="0.2">
      <c r="E63" s="10"/>
      <c r="F63" s="10"/>
      <c r="G63" s="10"/>
      <c r="H63" s="10"/>
      <c r="I63" s="10"/>
      <c r="J63" s="10"/>
      <c r="K63" s="10"/>
      <c r="L63" s="10"/>
      <c r="M63" s="10"/>
      <c r="N63" s="10"/>
      <c r="O63" s="10"/>
      <c r="P63" s="10"/>
      <c r="Q63" s="10"/>
      <c r="R63" s="10"/>
      <c r="S63" s="10"/>
      <c r="T63" s="10"/>
      <c r="U63" s="12"/>
    </row>
    <row r="64" spans="1:21" x14ac:dyDescent="0.2">
      <c r="G64" s="19"/>
    </row>
  </sheetData>
  <sheetProtection password="EF32" sheet="1" objects="1" scenarios="1"/>
  <mergeCells count="1">
    <mergeCell ref="A1:E1"/>
  </mergeCells>
  <printOptions horizontalCentered="1" gridLines="1"/>
  <pageMargins left="0" right="0" top="1" bottom="1" header="0.5" footer="0.5"/>
  <pageSetup scale="69" fitToHeight="0" orientation="landscape" r:id="rId1"/>
  <headerFooter alignWithMargins="0">
    <oddHeader>&amp;CIDEA Preschool FY 2010 - 2011 Funds Distribution
Funds Expire 09/30/12</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IDEA Preschool  FY13-14</vt:lpstr>
      <vt:lpstr>'IDEA Preschool  FY13-14'!Print_Titles</vt:lpstr>
    </vt:vector>
  </TitlesOfParts>
  <Company>CDE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moyle_r</dc:creator>
  <cp:lastModifiedBy>Petrov, Martin</cp:lastModifiedBy>
  <cp:lastPrinted>2014-08-15T17:00:54Z</cp:lastPrinted>
  <dcterms:created xsi:type="dcterms:W3CDTF">2009-07-22T20:15:55Z</dcterms:created>
  <dcterms:modified xsi:type="dcterms:W3CDTF">2014-11-21T20:52:07Z</dcterms:modified>
</cp:coreProperties>
</file>