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SFU\Data_Analytics\Orphans\BOCES Grant Writing\"/>
    </mc:Choice>
  </mc:AlternateContent>
  <xr:revisionPtr revIDLastSave="0" documentId="13_ncr:1_{B4C7AD50-484F-4362-A545-43F04368B3F5}" xr6:coauthVersionLast="47" xr6:coauthVersionMax="47" xr10:uidLastSave="{00000000-0000-0000-0000-000000000000}"/>
  <bookViews>
    <workbookView xWindow="28680" yWindow="-120" windowWidth="29040" windowHeight="15840" xr2:uid="{4A0078FA-F619-44F7-A991-72FCA57966A5}"/>
  </bookViews>
  <sheets>
    <sheet name="A-SUMMARY FY23" sheetId="1" r:id="rId1"/>
  </sheets>
  <definedNames>
    <definedName name="_Order1" hidden="1">255</definedName>
    <definedName name="a">#REF!</definedName>
    <definedName name="DISTRICT">#REF!</definedName>
    <definedName name="MILL">#REF!</definedName>
    <definedName name="milly">#REF!</definedName>
    <definedName name="MOUNTAIN">#REF!</definedName>
    <definedName name="OUTLAY">#REF!</definedName>
    <definedName name="_xlnm.Print_Area" localSheetId="0">'A-SUMMARY FY23'!$A$1:$U$28</definedName>
    <definedName name="RURAL">#REF!</definedName>
    <definedName name="SUMMARY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0" i="1" l="1"/>
  <c r="W30" i="1"/>
  <c r="O30" i="1"/>
  <c r="G30" i="1"/>
  <c r="AE28" i="1"/>
  <c r="AD28" i="1"/>
  <c r="AD30" i="1" s="1"/>
  <c r="AC28" i="1"/>
  <c r="AC30" i="1" s="1"/>
  <c r="AB28" i="1"/>
  <c r="AB30" i="1" s="1"/>
  <c r="AA28" i="1"/>
  <c r="AA30" i="1" s="1"/>
  <c r="Z28" i="1"/>
  <c r="Z30" i="1" s="1"/>
  <c r="Y28" i="1"/>
  <c r="Y30" i="1" s="1"/>
  <c r="X28" i="1"/>
  <c r="X30" i="1" s="1"/>
  <c r="W28" i="1"/>
  <c r="V28" i="1"/>
  <c r="V30" i="1" s="1"/>
  <c r="U28" i="1"/>
  <c r="U30" i="1" s="1"/>
  <c r="T28" i="1"/>
  <c r="T30" i="1" s="1"/>
  <c r="S28" i="1"/>
  <c r="S30" i="1" s="1"/>
  <c r="R28" i="1"/>
  <c r="R30" i="1" s="1"/>
  <c r="Q28" i="1"/>
  <c r="Q30" i="1" s="1"/>
  <c r="P28" i="1"/>
  <c r="P30" i="1" s="1"/>
  <c r="O28" i="1"/>
  <c r="N28" i="1"/>
  <c r="N30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F28" i="1"/>
  <c r="F30" i="1" s="1"/>
  <c r="D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<sst xmlns="http://schemas.openxmlformats.org/spreadsheetml/2006/main" count="151" uniqueCount="121">
  <si>
    <t>SUMMARY OF BOCES GRANT WRITING ALLOCATIONS</t>
  </si>
  <si>
    <t>Coding:  Source Code 3000</t>
  </si>
  <si>
    <t>FY22-23</t>
  </si>
  <si>
    <t>Eligible Boards of Cooperative Services (BOCES) pursuant to section 22-2-122(3), C.R.S.</t>
  </si>
  <si>
    <t>Grant Code</t>
  </si>
  <si>
    <t>Appr Unit/Fund</t>
  </si>
  <si>
    <t>DCHAM15RS</t>
  </si>
  <si>
    <t>DCCFGE370</t>
  </si>
  <si>
    <t>DCBFW26C0</t>
  </si>
  <si>
    <t>DGBFK0630</t>
  </si>
  <si>
    <t>DGMHV1190</t>
  </si>
  <si>
    <t>DGMHT1160</t>
  </si>
  <si>
    <t>DGADC0460</t>
  </si>
  <si>
    <t>DGAIV0070</t>
  </si>
  <si>
    <t>DCBFKE630</t>
  </si>
  <si>
    <t>DCMFX3020</t>
  </si>
  <si>
    <t>DCGAW1680</t>
  </si>
  <si>
    <t>DCAIVE070</t>
  </si>
  <si>
    <t>DCMFZ3010</t>
  </si>
  <si>
    <t>DGGAW0680</t>
  </si>
  <si>
    <t>DGMRDPWCR</t>
  </si>
  <si>
    <t>DGHAP0490</t>
  </si>
  <si>
    <t>DC0062015</t>
  </si>
  <si>
    <t>DGMTP2165</t>
  </si>
  <si>
    <t>DGMFR1150</t>
  </si>
  <si>
    <t>DGMGB1070</t>
  </si>
  <si>
    <t>DGARM0500</t>
  </si>
  <si>
    <t>DCCCUE890</t>
  </si>
  <si>
    <t>DGMGA1080</t>
  </si>
  <si>
    <t>DGMGE1050</t>
  </si>
  <si>
    <t>Appropriation Name</t>
  </si>
  <si>
    <t>Behavioral Health Care Professional Matching Grant Program</t>
  </si>
  <si>
    <t>School Counselor Corps Grant Program-CF</t>
  </si>
  <si>
    <t>Early Literacy Competitive Grant Program</t>
  </si>
  <si>
    <t>Expelled and At-risk Student Services Grant Program-GF</t>
  </si>
  <si>
    <t>Educator Recruitment and Retention Program</t>
  </si>
  <si>
    <t>High Impact Tutoring Program</t>
  </si>
  <si>
    <t>Career Development Success Program-GF</t>
  </si>
  <si>
    <t>School Transformation Grant Program-GF</t>
  </si>
  <si>
    <t>Expelled and At-risk Student Services Grant Program-CF</t>
  </si>
  <si>
    <t>K-5 Social and Emotional Health Pilot Program</t>
  </si>
  <si>
    <t>Dropout Prevention and Student Reengagement</t>
  </si>
  <si>
    <t>School Transformation Grant Program-CF</t>
  </si>
  <si>
    <t>Concurrent Enrollment Expansion and Innovation Grant Program</t>
  </si>
  <si>
    <t>Improving Educational Stability for Foster Care Youth</t>
  </si>
  <si>
    <t>Postsecondary, Workforce, Career, and Education Grant Program</t>
  </si>
  <si>
    <t>Adult Education and Literacy Grant Program</t>
  </si>
  <si>
    <t>School Bullying Prevention Program-CF</t>
  </si>
  <si>
    <t>School Bullying Prevention Program-GF</t>
  </si>
  <si>
    <t>Colorado Career Advisor Training Program</t>
  </si>
  <si>
    <t>Ninth Grade Success Grant Program</t>
  </si>
  <si>
    <t>Opportunities for Credential Attainment</t>
  </si>
  <si>
    <t>Local Accountability Systems Grant Program</t>
  </si>
  <si>
    <t>Accelerated College Opportunity Grant Program</t>
  </si>
  <si>
    <t>Computer Science Education Grants</t>
  </si>
  <si>
    <t>John W. Bucker Automatic Enrollment in AP Courses Grant Program</t>
  </si>
  <si>
    <t>School Leadership Program</t>
  </si>
  <si>
    <t>BGW Encumbrance</t>
  </si>
  <si>
    <t>APPR Unit</t>
  </si>
  <si>
    <t>15RS</t>
  </si>
  <si>
    <t>E370</t>
  </si>
  <si>
    <t>26C0</t>
  </si>
  <si>
    <t>0630</t>
  </si>
  <si>
    <t>1190</t>
  </si>
  <si>
    <t>1160</t>
  </si>
  <si>
    <t>0460</t>
  </si>
  <si>
    <t>0070</t>
  </si>
  <si>
    <t>E630</t>
  </si>
  <si>
    <t>3020</t>
  </si>
  <si>
    <t>1680</t>
  </si>
  <si>
    <t>E070</t>
  </si>
  <si>
    <t>3010</t>
  </si>
  <si>
    <t>0680</t>
  </si>
  <si>
    <t>PWCR</t>
  </si>
  <si>
    <t>0490</t>
  </si>
  <si>
    <t>2015</t>
  </si>
  <si>
    <t>2165</t>
  </si>
  <si>
    <t>1150</t>
  </si>
  <si>
    <t>1070</t>
  </si>
  <si>
    <t>0500</t>
  </si>
  <si>
    <t>E890</t>
  </si>
  <si>
    <t>1080</t>
  </si>
  <si>
    <t>1050</t>
  </si>
  <si>
    <t>BOCES NUMBER</t>
  </si>
  <si>
    <t>Boces Name</t>
  </si>
  <si>
    <t>Vendor Code</t>
  </si>
  <si>
    <t>East Central BOCES</t>
  </si>
  <si>
    <t>VC00000000061307</t>
  </si>
  <si>
    <t>Mountain BOCES</t>
  </si>
  <si>
    <t>VC00000000061143</t>
  </si>
  <si>
    <t>Centennial BOCES</t>
  </si>
  <si>
    <t>VC00000000013148</t>
  </si>
  <si>
    <t>Northeast Colorado BOCES</t>
  </si>
  <si>
    <t>VC00000000061045</t>
  </si>
  <si>
    <t>Pikes Peak BOCES</t>
  </si>
  <si>
    <t>VC00000000061043</t>
  </si>
  <si>
    <t>San Juan BOCES</t>
  </si>
  <si>
    <t>VC00000000061152</t>
  </si>
  <si>
    <t>San Luis Valley BOCES</t>
  </si>
  <si>
    <t>VC00000000013077</t>
  </si>
  <si>
    <t>South Central BOCES</t>
  </si>
  <si>
    <t>VC00000000013240</t>
  </si>
  <si>
    <t>Southeastern BOCES</t>
  </si>
  <si>
    <t>VC00000000061062</t>
  </si>
  <si>
    <t>Northwest Colorado BOCES</t>
  </si>
  <si>
    <t>VC00000000060979</t>
  </si>
  <si>
    <t xml:space="preserve">Rio Blanco BOCES </t>
  </si>
  <si>
    <t>VC00000000061710</t>
  </si>
  <si>
    <t>Mount Evans BOCES</t>
  </si>
  <si>
    <t>VC00000000067129</t>
  </si>
  <si>
    <t>Uncompahgre BOCES</t>
  </si>
  <si>
    <t>VC00000000067093</t>
  </si>
  <si>
    <t>Santa Fe Trail BOCES</t>
  </si>
  <si>
    <t>VC00000000067892</t>
  </si>
  <si>
    <t>Ute Pass BOCES</t>
  </si>
  <si>
    <t>VC00000000022593</t>
  </si>
  <si>
    <t>Colorado River BOCES</t>
  </si>
  <si>
    <t>VC00000000188724</t>
  </si>
  <si>
    <t>Allocation By Grant</t>
  </si>
  <si>
    <t>CHECK</t>
  </si>
  <si>
    <t>Prepared by J.Austin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</si>
</sst>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4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44">
    <xf numFmtId="40" fontId="0" fillId="0" borderId="0" xfId="0"/>
    <xf numFmtId="40" fontId="2" fillId="0" borderId="0" xfId="0" applyFont="1"/>
    <xf numFmtId="40" fontId="3" fillId="0" borderId="0" xfId="0" applyFont="1"/>
    <xf numFmtId="0" fontId="4" fillId="0" borderId="0" xfId="0" applyNumberFormat="1" applyFont="1" applyAlignment="1">
      <alignment wrapText="1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0" fontId="3" fillId="0" borderId="0" xfId="0" applyFont="1" applyAlignment="1">
      <alignment wrapText="1"/>
    </xf>
    <xf numFmtId="40" fontId="4" fillId="0" borderId="1" xfId="0" applyFont="1" applyBorder="1" applyAlignment="1">
      <alignment horizontal="center" wrapText="1"/>
    </xf>
    <xf numFmtId="40" fontId="4" fillId="0" borderId="1" xfId="0" applyFont="1" applyBorder="1" applyAlignment="1">
      <alignment wrapText="1"/>
    </xf>
    <xf numFmtId="40" fontId="5" fillId="0" borderId="1" xfId="0" applyFont="1" applyBorder="1" applyAlignment="1">
      <alignment wrapText="1"/>
    </xf>
    <xf numFmtId="40" fontId="3" fillId="0" borderId="2" xfId="0" applyFont="1" applyBorder="1" applyAlignment="1">
      <alignment wrapText="1"/>
    </xf>
    <xf numFmtId="40" fontId="3" fillId="0" borderId="1" xfId="0" applyFont="1" applyBorder="1" applyAlignment="1">
      <alignment wrapText="1"/>
    </xf>
    <xf numFmtId="40" fontId="3" fillId="0" borderId="0" xfId="0" applyFont="1" applyAlignment="1">
      <alignment horizontal="center" wrapText="1"/>
    </xf>
    <xf numFmtId="6" fontId="1" fillId="0" borderId="0" xfId="3" applyNumberFormat="1" applyAlignment="1">
      <alignment vertical="center"/>
    </xf>
    <xf numFmtId="40" fontId="3" fillId="0" borderId="2" xfId="0" applyFont="1" applyBorder="1" applyAlignment="1">
      <alignment horizontal="center" wrapText="1"/>
    </xf>
    <xf numFmtId="40" fontId="3" fillId="0" borderId="1" xfId="0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/>
    <xf numFmtId="0" fontId="3" fillId="0" borderId="2" xfId="0" applyNumberFormat="1" applyFont="1" applyBorder="1"/>
    <xf numFmtId="0" fontId="3" fillId="0" borderId="1" xfId="0" applyNumberFormat="1" applyFont="1" applyBorder="1"/>
    <xf numFmtId="1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0" fontId="8" fillId="2" borderId="1" xfId="0" applyFont="1" applyFill="1" applyBorder="1"/>
    <xf numFmtId="40" fontId="8" fillId="0" borderId="1" xfId="0" applyFont="1" applyBorder="1"/>
    <xf numFmtId="40" fontId="3" fillId="0" borderId="2" xfId="0" applyFont="1" applyBorder="1"/>
    <xf numFmtId="40" fontId="3" fillId="0" borderId="1" xfId="0" applyFont="1" applyBorder="1"/>
    <xf numFmtId="0" fontId="3" fillId="0" borderId="0" xfId="1" quotePrefix="1" applyNumberFormat="1" applyFont="1" applyBorder="1" applyAlignment="1">
      <alignment horizontal="left"/>
    </xf>
    <xf numFmtId="40" fontId="3" fillId="0" borderId="0" xfId="0" quotePrefix="1" applyFont="1" applyAlignment="1">
      <alignment horizontal="left"/>
    </xf>
    <xf numFmtId="40" fontId="8" fillId="0" borderId="0" xfId="0" applyFont="1"/>
    <xf numFmtId="40" fontId="10" fillId="2" borderId="0" xfId="0" applyFont="1" applyFill="1"/>
    <xf numFmtId="40" fontId="10" fillId="0" borderId="0" xfId="0" applyFont="1" applyAlignment="1">
      <alignment horizontal="left"/>
    </xf>
    <xf numFmtId="40" fontId="10" fillId="0" borderId="0" xfId="0" applyFont="1" applyAlignment="1">
      <alignment wrapText="1"/>
    </xf>
    <xf numFmtId="10" fontId="10" fillId="0" borderId="0" xfId="2" applyNumberFormat="1" applyFont="1" applyFill="1" applyBorder="1" applyAlignment="1" applyProtection="1">
      <alignment wrapText="1"/>
    </xf>
    <xf numFmtId="40" fontId="3" fillId="0" borderId="0" xfId="0" applyFont="1" applyAlignment="1">
      <alignment horizontal="left"/>
    </xf>
    <xf numFmtId="40" fontId="8" fillId="0" borderId="0" xfId="0" applyFont="1" applyAlignment="1">
      <alignment horizontal="right"/>
    </xf>
    <xf numFmtId="4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</cellXfs>
  <cellStyles count="4">
    <cellStyle name="Comma" xfId="1" builtinId="3"/>
    <cellStyle name="Normal" xfId="0" builtinId="0"/>
    <cellStyle name="Normal 8" xfId="3" xr:uid="{49B23752-0EEF-4E24-8220-2304C3214B23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747B-A554-441B-9530-DDF97197A4AC}">
  <sheetPr>
    <pageSetUpPr fitToPage="1"/>
  </sheetPr>
  <dimension ref="A1:SMG67"/>
  <sheetViews>
    <sheetView showGridLines="0" tabSelected="1" zoomScaleNormal="100" workbookViewId="0">
      <pane xSplit="5" ySplit="11" topLeftCell="R12" activePane="bottomRight" state="frozen"/>
      <selection activeCell="D8" sqref="D8:AI8"/>
      <selection pane="topRight" activeCell="D8" sqref="D8:AI8"/>
      <selection pane="bottomLeft" activeCell="D8" sqref="D8:AI8"/>
      <selection pane="bottomRight" activeCell="E17" sqref="E17"/>
    </sheetView>
  </sheetViews>
  <sheetFormatPr defaultColWidth="8.88671875" defaultRowHeight="15.75" x14ac:dyDescent="0.25"/>
  <cols>
    <col min="1" max="1" width="8.88671875" style="2" customWidth="1"/>
    <col min="2" max="2" width="21" style="2" bestFit="1" customWidth="1"/>
    <col min="3" max="3" width="17.21875" style="2" customWidth="1"/>
    <col min="4" max="5" width="19" style="2" customWidth="1"/>
    <col min="6" max="26" width="13.77734375" style="2" customWidth="1"/>
    <col min="27" max="27" width="10.109375" style="2" customWidth="1"/>
    <col min="28" max="16384" width="8.88671875" style="2"/>
  </cols>
  <sheetData>
    <row r="1" spans="1:13189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3189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</row>
    <row r="3" spans="1:13189" ht="2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</row>
    <row r="4" spans="1:13189" ht="21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</row>
    <row r="5" spans="1:13189" ht="2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</row>
    <row r="6" spans="1:13189" s="6" customFormat="1" x14ac:dyDescent="0.25">
      <c r="A6" s="3"/>
      <c r="B6" s="3"/>
      <c r="C6" s="3"/>
      <c r="D6" s="4" t="s">
        <v>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5"/>
    </row>
    <row r="7" spans="1:13189" s="12" customFormat="1" ht="31.5" x14ac:dyDescent="0.25">
      <c r="A7" s="7"/>
      <c r="B7" s="7"/>
      <c r="C7" s="7"/>
      <c r="D7" s="8" t="s">
        <v>5</v>
      </c>
      <c r="E7" s="8"/>
      <c r="F7" s="8" t="s">
        <v>6</v>
      </c>
      <c r="G7" s="8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15</v>
      </c>
      <c r="P7" s="9" t="s">
        <v>16</v>
      </c>
      <c r="Q7" s="9" t="s">
        <v>17</v>
      </c>
      <c r="R7" s="9" t="s">
        <v>18</v>
      </c>
      <c r="S7" s="9" t="s">
        <v>19</v>
      </c>
      <c r="T7" s="9" t="s">
        <v>20</v>
      </c>
      <c r="U7" s="9" t="s">
        <v>21</v>
      </c>
      <c r="V7" s="10" t="s">
        <v>22</v>
      </c>
      <c r="W7" s="9" t="s">
        <v>22</v>
      </c>
      <c r="X7" s="9" t="s">
        <v>23</v>
      </c>
      <c r="Y7" s="9" t="s">
        <v>24</v>
      </c>
      <c r="Z7" s="9" t="s">
        <v>21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11"/>
    </row>
    <row r="8" spans="1:13189" s="12" customFormat="1" ht="126" x14ac:dyDescent="0.25">
      <c r="A8" s="7"/>
      <c r="B8" s="7"/>
      <c r="C8" s="7"/>
      <c r="D8" s="8" t="s">
        <v>30</v>
      </c>
      <c r="E8" s="8"/>
      <c r="F8" s="8" t="s">
        <v>31</v>
      </c>
      <c r="G8" s="8" t="s">
        <v>32</v>
      </c>
      <c r="H8" s="9" t="s">
        <v>33</v>
      </c>
      <c r="I8" s="9" t="s">
        <v>34</v>
      </c>
      <c r="J8" s="9" t="s">
        <v>35</v>
      </c>
      <c r="K8" s="9" t="s">
        <v>36</v>
      </c>
      <c r="L8" s="9" t="s">
        <v>37</v>
      </c>
      <c r="M8" s="9" t="s">
        <v>38</v>
      </c>
      <c r="N8" s="9" t="s">
        <v>39</v>
      </c>
      <c r="O8" s="9" t="s">
        <v>40</v>
      </c>
      <c r="P8" s="9" t="s">
        <v>41</v>
      </c>
      <c r="Q8" s="9" t="s">
        <v>42</v>
      </c>
      <c r="R8" s="9" t="s">
        <v>43</v>
      </c>
      <c r="S8" s="9" t="s">
        <v>44</v>
      </c>
      <c r="T8" s="9" t="s">
        <v>45</v>
      </c>
      <c r="U8" s="9" t="s">
        <v>46</v>
      </c>
      <c r="V8" s="9" t="s">
        <v>47</v>
      </c>
      <c r="W8" s="9" t="s">
        <v>48</v>
      </c>
      <c r="X8" s="9" t="s">
        <v>49</v>
      </c>
      <c r="Y8" s="9" t="s">
        <v>50</v>
      </c>
      <c r="Z8" s="9" t="s">
        <v>51</v>
      </c>
      <c r="AA8" s="9" t="s">
        <v>52</v>
      </c>
      <c r="AB8" s="9" t="s">
        <v>53</v>
      </c>
      <c r="AC8" s="9" t="s">
        <v>54</v>
      </c>
      <c r="AD8" s="9" t="s">
        <v>55</v>
      </c>
      <c r="AE8" s="9" t="s">
        <v>56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11"/>
    </row>
    <row r="9" spans="1:13189" s="16" customFormat="1" ht="15.75" customHeight="1" x14ac:dyDescent="0.25">
      <c r="A9" s="13"/>
      <c r="B9" s="13"/>
      <c r="C9" s="13"/>
      <c r="D9" s="8" t="s">
        <v>57</v>
      </c>
      <c r="E9" s="8"/>
      <c r="F9" s="14">
        <v>46042</v>
      </c>
      <c r="G9" s="14">
        <v>36966</v>
      </c>
      <c r="H9" s="14">
        <v>23082</v>
      </c>
      <c r="I9" s="14">
        <v>17816</v>
      </c>
      <c r="J9" s="14">
        <v>15388</v>
      </c>
      <c r="K9" s="14">
        <v>15327</v>
      </c>
      <c r="L9" s="14">
        <v>13911</v>
      </c>
      <c r="M9" s="14">
        <v>13671</v>
      </c>
      <c r="N9" s="14">
        <v>11402</v>
      </c>
      <c r="O9" s="14">
        <v>7694</v>
      </c>
      <c r="P9" s="14">
        <v>6185</v>
      </c>
      <c r="Q9" s="14">
        <v>6181</v>
      </c>
      <c r="R9" s="14">
        <v>4545</v>
      </c>
      <c r="S9" s="14">
        <v>4303</v>
      </c>
      <c r="T9" s="14">
        <v>3539</v>
      </c>
      <c r="U9" s="14">
        <v>3080</v>
      </c>
      <c r="V9" s="14">
        <v>3078</v>
      </c>
      <c r="W9" s="14">
        <v>3078</v>
      </c>
      <c r="X9" s="14">
        <v>3078</v>
      </c>
      <c r="Y9" s="14">
        <v>2462</v>
      </c>
      <c r="Z9" s="14">
        <v>2378</v>
      </c>
      <c r="AA9" s="14">
        <v>1828</v>
      </c>
      <c r="AB9" s="14">
        <v>1730</v>
      </c>
      <c r="AC9" s="14">
        <v>1698</v>
      </c>
      <c r="AD9" s="14">
        <v>769</v>
      </c>
      <c r="AE9" s="14">
        <v>769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5"/>
    </row>
    <row r="10" spans="1:13189" s="25" customFormat="1" x14ac:dyDescent="0.25">
      <c r="A10" s="17" t="s">
        <v>58</v>
      </c>
      <c r="B10" s="18"/>
      <c r="C10" s="19"/>
      <c r="D10" s="20"/>
      <c r="E10" s="20"/>
      <c r="F10" s="20" t="s">
        <v>59</v>
      </c>
      <c r="G10" s="20" t="s">
        <v>60</v>
      </c>
      <c r="H10" s="21" t="s">
        <v>61</v>
      </c>
      <c r="I10" s="21" t="s">
        <v>62</v>
      </c>
      <c r="J10" s="20" t="s">
        <v>63</v>
      </c>
      <c r="K10" s="21" t="s">
        <v>64</v>
      </c>
      <c r="L10" s="21" t="s">
        <v>65</v>
      </c>
      <c r="M10" s="21" t="s">
        <v>66</v>
      </c>
      <c r="N10" s="22" t="s">
        <v>67</v>
      </c>
      <c r="O10" s="21" t="s">
        <v>68</v>
      </c>
      <c r="P10" s="21" t="s">
        <v>69</v>
      </c>
      <c r="Q10" s="21" t="s">
        <v>70</v>
      </c>
      <c r="R10" s="21" t="s">
        <v>71</v>
      </c>
      <c r="S10" s="21" t="s">
        <v>72</v>
      </c>
      <c r="T10" s="21" t="s">
        <v>73</v>
      </c>
      <c r="U10" s="21" t="s">
        <v>74</v>
      </c>
      <c r="V10" s="21" t="s">
        <v>75</v>
      </c>
      <c r="W10" s="21" t="s">
        <v>75</v>
      </c>
      <c r="X10" s="21" t="s">
        <v>76</v>
      </c>
      <c r="Y10" s="21" t="s">
        <v>77</v>
      </c>
      <c r="Z10" s="21" t="s">
        <v>74</v>
      </c>
      <c r="AA10" s="21" t="s">
        <v>78</v>
      </c>
      <c r="AB10" s="21" t="s">
        <v>79</v>
      </c>
      <c r="AC10" s="21" t="s">
        <v>80</v>
      </c>
      <c r="AD10" s="21" t="s">
        <v>81</v>
      </c>
      <c r="AE10" s="21" t="s">
        <v>82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4"/>
    </row>
    <row r="11" spans="1:13189" s="12" customFormat="1" ht="31.5" x14ac:dyDescent="0.25">
      <c r="A11" s="8" t="s">
        <v>83</v>
      </c>
      <c r="B11" s="8" t="s">
        <v>84</v>
      </c>
      <c r="C11" s="8" t="s">
        <v>85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11"/>
    </row>
    <row r="12" spans="1:13189" s="31" customFormat="1" x14ac:dyDescent="0.25">
      <c r="A12" s="26">
        <v>9025</v>
      </c>
      <c r="B12" s="27" t="s">
        <v>86</v>
      </c>
      <c r="C12" s="27" t="s">
        <v>87</v>
      </c>
      <c r="D12" s="28">
        <v>35714.284800000001</v>
      </c>
      <c r="E12" s="29">
        <f>SUM(F12:Z12)-D12</f>
        <v>-4.8000000024330802E-3</v>
      </c>
      <c r="F12" s="29">
        <v>35714.28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30"/>
    </row>
    <row r="13" spans="1:13189" s="31" customFormat="1" x14ac:dyDescent="0.25">
      <c r="A13" s="26">
        <v>9030</v>
      </c>
      <c r="B13" s="27" t="s">
        <v>88</v>
      </c>
      <c r="C13" s="27" t="s">
        <v>89</v>
      </c>
      <c r="D13" s="28">
        <v>7518.7968000000001</v>
      </c>
      <c r="E13" s="29">
        <f>SUM(F13:AE13)-D13</f>
        <v>3.200000000106229E-3</v>
      </c>
      <c r="F13" s="29"/>
      <c r="G13" s="29"/>
      <c r="H13" s="29">
        <v>525.61000000000058</v>
      </c>
      <c r="I13" s="29"/>
      <c r="J13" s="29"/>
      <c r="K13" s="29"/>
      <c r="L13" s="29"/>
      <c r="M13" s="29">
        <v>6993.19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30"/>
    </row>
    <row r="14" spans="1:13189" s="31" customFormat="1" x14ac:dyDescent="0.25">
      <c r="A14" s="26">
        <v>9035</v>
      </c>
      <c r="B14" s="27" t="s">
        <v>90</v>
      </c>
      <c r="C14" s="27" t="s">
        <v>91</v>
      </c>
      <c r="D14" s="28">
        <v>26315.788800000002</v>
      </c>
      <c r="E14" s="29">
        <f t="shared" ref="E14:E27" si="0">SUM(F14:AE14)-D14</f>
        <v>1.1999999987892807E-3</v>
      </c>
      <c r="F14" s="29">
        <v>10327.720000000001</v>
      </c>
      <c r="G14" s="29"/>
      <c r="H14" s="29"/>
      <c r="I14" s="29"/>
      <c r="J14" s="29">
        <v>15388</v>
      </c>
      <c r="K14" s="29"/>
      <c r="L14" s="29"/>
      <c r="M14" s="29"/>
      <c r="N14" s="29">
        <v>123.79999999999927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>
        <v>277.90000000000009</v>
      </c>
      <c r="AA14" s="29"/>
      <c r="AB14" s="29"/>
      <c r="AC14" s="29"/>
      <c r="AD14" s="29">
        <v>141.01999999999998</v>
      </c>
      <c r="AE14" s="29">
        <v>57.35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30"/>
    </row>
    <row r="15" spans="1:13189" s="31" customFormat="1" x14ac:dyDescent="0.25">
      <c r="A15" s="26">
        <v>9040</v>
      </c>
      <c r="B15" s="27" t="s">
        <v>92</v>
      </c>
      <c r="C15" s="27" t="s">
        <v>93</v>
      </c>
      <c r="D15" s="28">
        <v>22556.3904</v>
      </c>
      <c r="E15" s="29">
        <f t="shared" si="0"/>
        <v>-4.0000000080908649E-4</v>
      </c>
      <c r="F15" s="29"/>
      <c r="G15" s="29">
        <v>22556.39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30"/>
    </row>
    <row r="16" spans="1:13189" s="31" customFormat="1" x14ac:dyDescent="0.25">
      <c r="A16" s="26">
        <v>9045</v>
      </c>
      <c r="B16" s="27" t="s">
        <v>94</v>
      </c>
      <c r="C16" s="27" t="s">
        <v>95</v>
      </c>
      <c r="D16" s="28">
        <v>18796.991999999998</v>
      </c>
      <c r="E16" s="29">
        <f t="shared" si="0"/>
        <v>-1.9999999967694748E-3</v>
      </c>
      <c r="F16" s="29"/>
      <c r="G16" s="29"/>
      <c r="H16" s="29"/>
      <c r="I16" s="29"/>
      <c r="J16" s="29"/>
      <c r="K16" s="29">
        <v>15327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v>3078</v>
      </c>
      <c r="X16" s="29"/>
      <c r="Y16" s="29"/>
      <c r="Z16" s="29"/>
      <c r="AA16" s="29"/>
      <c r="AB16" s="29"/>
      <c r="AC16" s="29"/>
      <c r="AD16" s="29"/>
      <c r="AE16" s="29">
        <v>391.99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30"/>
    </row>
    <row r="17" spans="1:3205" s="31" customFormat="1" x14ac:dyDescent="0.25">
      <c r="A17" s="26">
        <v>9050</v>
      </c>
      <c r="B17" s="27" t="s">
        <v>96</v>
      </c>
      <c r="C17" s="27" t="s">
        <v>97</v>
      </c>
      <c r="D17" s="28">
        <v>15037.5936</v>
      </c>
      <c r="E17" s="29">
        <f t="shared" si="0"/>
        <v>-3.6000000000058208E-3</v>
      </c>
      <c r="F17" s="29"/>
      <c r="G17" s="29">
        <v>14409.61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>
        <v>627.98</v>
      </c>
      <c r="AE17" s="2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30"/>
    </row>
    <row r="18" spans="1:3205" s="31" customFormat="1" x14ac:dyDescent="0.25">
      <c r="A18" s="26">
        <v>9055</v>
      </c>
      <c r="B18" s="27" t="s">
        <v>98</v>
      </c>
      <c r="C18" s="27" t="s">
        <v>99</v>
      </c>
      <c r="D18" s="28">
        <v>26315.788800000002</v>
      </c>
      <c r="E18" s="29">
        <f t="shared" si="0"/>
        <v>1.1999999987892807E-3</v>
      </c>
      <c r="F18" s="29"/>
      <c r="G18" s="29"/>
      <c r="H18" s="29"/>
      <c r="I18" s="29">
        <v>17816</v>
      </c>
      <c r="J18" s="29"/>
      <c r="K18" s="29"/>
      <c r="L18" s="29"/>
      <c r="M18" s="29">
        <v>6677.81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>
        <v>1821.98</v>
      </c>
      <c r="AB18" s="29"/>
      <c r="AC18" s="29"/>
      <c r="AD18" s="29"/>
      <c r="AE18" s="2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30"/>
    </row>
    <row r="19" spans="1:3205" s="31" customFormat="1" x14ac:dyDescent="0.25">
      <c r="A19" s="26">
        <v>9060</v>
      </c>
      <c r="B19" s="27" t="s">
        <v>100</v>
      </c>
      <c r="C19" s="27" t="s">
        <v>101</v>
      </c>
      <c r="D19" s="28">
        <v>22556.3904</v>
      </c>
      <c r="E19" s="29">
        <f t="shared" si="0"/>
        <v>-4.0000000080908649E-4</v>
      </c>
      <c r="F19" s="29"/>
      <c r="G19" s="29"/>
      <c r="H19" s="29">
        <v>22556.39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30"/>
    </row>
    <row r="20" spans="1:3205" s="31" customFormat="1" x14ac:dyDescent="0.25">
      <c r="A20" s="26">
        <v>9075</v>
      </c>
      <c r="B20" s="27" t="s">
        <v>102</v>
      </c>
      <c r="C20" s="27" t="s">
        <v>103</v>
      </c>
      <c r="D20" s="28">
        <v>22556.3904</v>
      </c>
      <c r="E20" s="29">
        <f t="shared" si="0"/>
        <v>-4.0000000080908649E-4</v>
      </c>
      <c r="F20" s="29"/>
      <c r="G20" s="29"/>
      <c r="H20" s="29"/>
      <c r="I20" s="29"/>
      <c r="J20" s="29"/>
      <c r="K20" s="29"/>
      <c r="L20" s="29">
        <v>13911</v>
      </c>
      <c r="M20" s="29"/>
      <c r="N20" s="29"/>
      <c r="O20" s="29"/>
      <c r="P20" s="29"/>
      <c r="Q20" s="29">
        <v>6181</v>
      </c>
      <c r="R20" s="29"/>
      <c r="S20" s="29"/>
      <c r="T20" s="29"/>
      <c r="U20" s="29"/>
      <c r="V20" s="29"/>
      <c r="W20" s="29"/>
      <c r="X20" s="29"/>
      <c r="Y20" s="29">
        <v>2462</v>
      </c>
      <c r="Z20" s="29"/>
      <c r="AA20" s="29"/>
      <c r="AB20" s="29"/>
      <c r="AC20" s="29"/>
      <c r="AD20" s="29"/>
      <c r="AE20" s="29">
        <v>2.39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30"/>
    </row>
    <row r="21" spans="1:3205" s="31" customFormat="1" x14ac:dyDescent="0.25">
      <c r="A21" s="26">
        <v>9095</v>
      </c>
      <c r="B21" s="27" t="s">
        <v>104</v>
      </c>
      <c r="C21" s="27" t="s">
        <v>105</v>
      </c>
      <c r="D21" s="28">
        <v>11278.1952</v>
      </c>
      <c r="E21" s="29">
        <f t="shared" si="0"/>
        <v>4.8000000006140908E-3</v>
      </c>
      <c r="F21" s="29"/>
      <c r="G21" s="29"/>
      <c r="H21" s="29"/>
      <c r="I21" s="29"/>
      <c r="J21" s="29"/>
      <c r="K21" s="29"/>
      <c r="L21" s="29"/>
      <c r="M21" s="29"/>
      <c r="N21" s="29">
        <v>11278.2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30"/>
    </row>
    <row r="22" spans="1:3205" s="31" customFormat="1" x14ac:dyDescent="0.25">
      <c r="A22" s="26">
        <v>9125</v>
      </c>
      <c r="B22" s="27" t="s">
        <v>106</v>
      </c>
      <c r="C22" s="27" t="s">
        <v>107</v>
      </c>
      <c r="D22" s="28">
        <v>3759.3984</v>
      </c>
      <c r="E22" s="29">
        <f t="shared" si="0"/>
        <v>1.6000000000531145E-3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>
        <v>3078</v>
      </c>
      <c r="Y22" s="29"/>
      <c r="Z22" s="29"/>
      <c r="AA22" s="29"/>
      <c r="AB22" s="29"/>
      <c r="AC22" s="29">
        <v>609.92000000000007</v>
      </c>
      <c r="AD22" s="29"/>
      <c r="AE22" s="29">
        <v>71.48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30"/>
    </row>
    <row r="23" spans="1:3205" s="31" customFormat="1" x14ac:dyDescent="0.25">
      <c r="A23" s="26">
        <v>9140</v>
      </c>
      <c r="B23" s="27" t="s">
        <v>108</v>
      </c>
      <c r="C23" s="27" t="s">
        <v>109</v>
      </c>
      <c r="D23" s="28">
        <v>5639.0976000000001</v>
      </c>
      <c r="E23" s="29">
        <f t="shared" si="0"/>
        <v>2.4000000003070454E-3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4545</v>
      </c>
      <c r="S23" s="29"/>
      <c r="T23" s="29"/>
      <c r="U23" s="29"/>
      <c r="V23" s="29"/>
      <c r="W23" s="29"/>
      <c r="X23" s="29"/>
      <c r="Y23" s="29"/>
      <c r="Z23" s="29"/>
      <c r="AA23" s="29">
        <v>6.0199999999999818</v>
      </c>
      <c r="AB23" s="29"/>
      <c r="AC23" s="29">
        <v>1088.08</v>
      </c>
      <c r="AD23" s="29"/>
      <c r="AE23" s="2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30"/>
    </row>
    <row r="24" spans="1:3205" s="31" customFormat="1" x14ac:dyDescent="0.25">
      <c r="A24" s="26">
        <v>9145</v>
      </c>
      <c r="B24" s="27" t="s">
        <v>110</v>
      </c>
      <c r="C24" s="27" t="s">
        <v>111</v>
      </c>
      <c r="D24" s="28">
        <v>9398.4959999999992</v>
      </c>
      <c r="E24" s="29">
        <f t="shared" si="0"/>
        <v>4.0000000008149073E-3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>
        <v>6185</v>
      </c>
      <c r="Q24" s="29"/>
      <c r="R24" s="29"/>
      <c r="S24" s="29"/>
      <c r="T24" s="29"/>
      <c r="U24" s="29"/>
      <c r="V24" s="29">
        <v>3078</v>
      </c>
      <c r="W24" s="29"/>
      <c r="X24" s="29"/>
      <c r="Y24" s="29"/>
      <c r="Z24" s="29"/>
      <c r="AA24" s="29"/>
      <c r="AB24" s="29"/>
      <c r="AC24" s="29"/>
      <c r="AD24" s="29"/>
      <c r="AE24" s="29">
        <v>135.5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30"/>
    </row>
    <row r="25" spans="1:3205" s="31" customFormat="1" x14ac:dyDescent="0.25">
      <c r="A25" s="26">
        <v>9150</v>
      </c>
      <c r="B25" s="27" t="s">
        <v>112</v>
      </c>
      <c r="C25" s="27" t="s">
        <v>113</v>
      </c>
      <c r="D25" s="28">
        <v>11278.1952</v>
      </c>
      <c r="E25" s="29">
        <f t="shared" si="0"/>
        <v>4.7999999987951014E-3</v>
      </c>
      <c r="F25" s="29"/>
      <c r="G25" s="29"/>
      <c r="H25" s="29"/>
      <c r="I25" s="29"/>
      <c r="J25" s="29"/>
      <c r="K25" s="29"/>
      <c r="L25" s="29"/>
      <c r="M25" s="29"/>
      <c r="N25" s="29"/>
      <c r="O25" s="29">
        <v>7694</v>
      </c>
      <c r="P25" s="29"/>
      <c r="Q25" s="29"/>
      <c r="R25" s="29"/>
      <c r="S25" s="29"/>
      <c r="T25" s="29"/>
      <c r="U25" s="29">
        <v>3080</v>
      </c>
      <c r="V25" s="29"/>
      <c r="W25" s="29"/>
      <c r="X25" s="29"/>
      <c r="Y25" s="29"/>
      <c r="Z25" s="29"/>
      <c r="AA25" s="29"/>
      <c r="AB25" s="29">
        <v>393.90000000000009</v>
      </c>
      <c r="AC25" s="29"/>
      <c r="AD25" s="29"/>
      <c r="AE25" s="29">
        <v>110.3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30"/>
    </row>
    <row r="26" spans="1:3205" s="31" customFormat="1" x14ac:dyDescent="0.25">
      <c r="A26" s="26">
        <v>9165</v>
      </c>
      <c r="B26" s="27" t="s">
        <v>114</v>
      </c>
      <c r="C26" s="27" t="s">
        <v>115</v>
      </c>
      <c r="D26" s="28">
        <v>5639.0976000000001</v>
      </c>
      <c r="E26" s="29">
        <f t="shared" si="0"/>
        <v>2.4000000003070454E-3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v>4303</v>
      </c>
      <c r="T26" s="29"/>
      <c r="U26" s="29"/>
      <c r="V26" s="29"/>
      <c r="W26" s="29"/>
      <c r="X26" s="29"/>
      <c r="Y26" s="29"/>
      <c r="Z26" s="29"/>
      <c r="AA26" s="29"/>
      <c r="AB26" s="29">
        <v>1336.1</v>
      </c>
      <c r="AC26" s="29"/>
      <c r="AD26" s="29"/>
      <c r="AE26" s="29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30"/>
    </row>
    <row r="27" spans="1:3205" s="31" customFormat="1" x14ac:dyDescent="0.25">
      <c r="A27" s="26">
        <v>9175</v>
      </c>
      <c r="B27" s="27" t="s">
        <v>116</v>
      </c>
      <c r="C27" s="27" t="s">
        <v>117</v>
      </c>
      <c r="D27" s="28">
        <v>5639.0976000000001</v>
      </c>
      <c r="E27" s="29">
        <f t="shared" si="0"/>
        <v>2.4000000003070454E-3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3539</v>
      </c>
      <c r="U27" s="29"/>
      <c r="V27" s="29"/>
      <c r="W27" s="29"/>
      <c r="X27" s="29"/>
      <c r="Y27" s="29"/>
      <c r="Z27" s="29">
        <v>2100.1</v>
      </c>
      <c r="AA27" s="29"/>
      <c r="AB27" s="29"/>
      <c r="AC27" s="29"/>
      <c r="AD27" s="29"/>
      <c r="AE27" s="29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30"/>
    </row>
    <row r="28" spans="1:3205" x14ac:dyDescent="0.25">
      <c r="A28" s="32"/>
      <c r="B28" s="32"/>
      <c r="C28" s="33" t="s">
        <v>118</v>
      </c>
      <c r="D28" s="34">
        <f>SUM(D12:D27)</f>
        <v>249999.99360000002</v>
      </c>
      <c r="E28" s="34"/>
      <c r="F28" s="35">
        <f>SUM(F12:F27)</f>
        <v>46042</v>
      </c>
      <c r="G28" s="35">
        <f t="shared" ref="G28:Z28" si="1">SUM(G12:G27)</f>
        <v>36966</v>
      </c>
      <c r="H28" s="35">
        <f>SUM(H12:H27)</f>
        <v>23082</v>
      </c>
      <c r="I28" s="35">
        <f t="shared" si="1"/>
        <v>17816</v>
      </c>
      <c r="J28" s="35">
        <f t="shared" si="1"/>
        <v>15388</v>
      </c>
      <c r="K28" s="35">
        <f t="shared" si="1"/>
        <v>15327</v>
      </c>
      <c r="L28" s="35">
        <f t="shared" si="1"/>
        <v>13911</v>
      </c>
      <c r="M28" s="35">
        <f t="shared" si="1"/>
        <v>13671</v>
      </c>
      <c r="N28" s="35">
        <f t="shared" si="1"/>
        <v>11402</v>
      </c>
      <c r="O28" s="35">
        <f t="shared" si="1"/>
        <v>7694</v>
      </c>
      <c r="P28" s="35">
        <f t="shared" si="1"/>
        <v>6185</v>
      </c>
      <c r="Q28" s="35">
        <f t="shared" si="1"/>
        <v>6181</v>
      </c>
      <c r="R28" s="35">
        <f t="shared" si="1"/>
        <v>4545</v>
      </c>
      <c r="S28" s="35">
        <f t="shared" si="1"/>
        <v>4303</v>
      </c>
      <c r="T28" s="35">
        <f t="shared" si="1"/>
        <v>3539</v>
      </c>
      <c r="U28" s="35">
        <f t="shared" si="1"/>
        <v>3080</v>
      </c>
      <c r="V28" s="35">
        <f t="shared" si="1"/>
        <v>3078</v>
      </c>
      <c r="W28" s="35">
        <f t="shared" si="1"/>
        <v>3078</v>
      </c>
      <c r="X28" s="35">
        <f t="shared" si="1"/>
        <v>3078</v>
      </c>
      <c r="Y28" s="35">
        <f t="shared" si="1"/>
        <v>2462</v>
      </c>
      <c r="Z28" s="35">
        <f t="shared" si="1"/>
        <v>2378</v>
      </c>
      <c r="AA28" s="35">
        <f>SUM(AA12:AA27)</f>
        <v>1828</v>
      </c>
      <c r="AB28" s="35">
        <f t="shared" ref="AB28" si="2">SUM(AB12:AB27)</f>
        <v>1730</v>
      </c>
      <c r="AC28" s="35">
        <f>SUM(AC12:AC27)</f>
        <v>1698</v>
      </c>
      <c r="AD28" s="35">
        <f t="shared" ref="AD28:AE28" si="3">SUM(AD12:AD27)</f>
        <v>769</v>
      </c>
      <c r="AE28" s="35">
        <f t="shared" si="3"/>
        <v>769.01</v>
      </c>
    </row>
    <row r="29" spans="1:3205" x14ac:dyDescent="0.25">
      <c r="A29" s="36"/>
      <c r="B29" s="36"/>
      <c r="C29" s="36"/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3205" x14ac:dyDescent="0.25">
      <c r="A30" s="39"/>
      <c r="B30" s="39"/>
      <c r="C30" s="39" t="s">
        <v>119</v>
      </c>
      <c r="D30" s="40"/>
      <c r="E30" s="40"/>
      <c r="F30" s="34">
        <f>F9-F28</f>
        <v>0</v>
      </c>
      <c r="G30" s="34">
        <f t="shared" ref="G30:AE30" si="4">G9-G28</f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-9.9999999999909051E-3</v>
      </c>
    </row>
    <row r="31" spans="1:3205" x14ac:dyDescent="0.25">
      <c r="A31" s="39"/>
      <c r="B31" s="39"/>
      <c r="C31" s="39"/>
      <c r="D31" s="34"/>
      <c r="E31" s="34"/>
      <c r="F31" s="34"/>
      <c r="H31" s="41"/>
    </row>
    <row r="32" spans="1:3205" x14ac:dyDescent="0.25">
      <c r="A32" s="42"/>
    </row>
    <row r="33" spans="1:6" x14ac:dyDescent="0.25">
      <c r="A33" s="42"/>
    </row>
    <row r="34" spans="1:6" x14ac:dyDescent="0.25">
      <c r="A34" s="42"/>
    </row>
    <row r="35" spans="1:6" x14ac:dyDescent="0.25">
      <c r="A35" s="43" t="s">
        <v>120</v>
      </c>
    </row>
    <row r="36" spans="1:6" x14ac:dyDescent="0.25">
      <c r="A36" s="42"/>
    </row>
    <row r="42" spans="1:6" x14ac:dyDescent="0.25">
      <c r="F42" s="2" t="s">
        <v>56</v>
      </c>
    </row>
    <row r="43" spans="1:6" x14ac:dyDescent="0.25">
      <c r="F43" s="2" t="s">
        <v>52</v>
      </c>
    </row>
    <row r="44" spans="1:6" x14ac:dyDescent="0.25">
      <c r="F44" s="2" t="s">
        <v>55</v>
      </c>
    </row>
    <row r="45" spans="1:6" x14ac:dyDescent="0.25">
      <c r="F45" s="2" t="s">
        <v>50</v>
      </c>
    </row>
    <row r="46" spans="1:6" x14ac:dyDescent="0.25">
      <c r="F46" s="2" t="s">
        <v>41</v>
      </c>
    </row>
    <row r="47" spans="1:6" x14ac:dyDescent="0.25">
      <c r="F47" s="2" t="s">
        <v>47</v>
      </c>
    </row>
    <row r="48" spans="1:6" x14ac:dyDescent="0.25">
      <c r="F48" s="2" t="s">
        <v>48</v>
      </c>
    </row>
    <row r="49" spans="6:6" x14ac:dyDescent="0.25">
      <c r="F49" s="2" t="s">
        <v>40</v>
      </c>
    </row>
    <row r="50" spans="6:6" x14ac:dyDescent="0.25">
      <c r="F50" s="2" t="s">
        <v>38</v>
      </c>
    </row>
    <row r="51" spans="6:6" x14ac:dyDescent="0.25">
      <c r="F51" s="2" t="s">
        <v>42</v>
      </c>
    </row>
    <row r="52" spans="6:6" x14ac:dyDescent="0.25">
      <c r="F52" s="2" t="s">
        <v>37</v>
      </c>
    </row>
    <row r="53" spans="6:6" x14ac:dyDescent="0.25">
      <c r="F53" s="2" t="s">
        <v>46</v>
      </c>
    </row>
    <row r="54" spans="6:6" x14ac:dyDescent="0.25">
      <c r="F54" s="2" t="s">
        <v>51</v>
      </c>
    </row>
    <row r="55" spans="6:6" x14ac:dyDescent="0.25">
      <c r="F55" s="2" t="s">
        <v>53</v>
      </c>
    </row>
    <row r="56" spans="6:6" x14ac:dyDescent="0.25">
      <c r="F56" s="2" t="s">
        <v>34</v>
      </c>
    </row>
    <row r="57" spans="6:6" x14ac:dyDescent="0.25">
      <c r="F57" s="2" t="s">
        <v>39</v>
      </c>
    </row>
    <row r="58" spans="6:6" x14ac:dyDescent="0.25">
      <c r="F58" s="2" t="s">
        <v>44</v>
      </c>
    </row>
    <row r="59" spans="6:6" x14ac:dyDescent="0.25">
      <c r="F59" s="2" t="s">
        <v>31</v>
      </c>
    </row>
    <row r="60" spans="6:6" x14ac:dyDescent="0.25">
      <c r="F60" s="2" t="s">
        <v>33</v>
      </c>
    </row>
    <row r="61" spans="6:6" x14ac:dyDescent="0.25">
      <c r="F61" s="2" t="s">
        <v>43</v>
      </c>
    </row>
    <row r="62" spans="6:6" x14ac:dyDescent="0.25">
      <c r="F62" s="2" t="s">
        <v>32</v>
      </c>
    </row>
    <row r="63" spans="6:6" x14ac:dyDescent="0.25">
      <c r="F63" s="2" t="s">
        <v>54</v>
      </c>
    </row>
    <row r="64" spans="6:6" x14ac:dyDescent="0.25">
      <c r="F64" s="2" t="s">
        <v>35</v>
      </c>
    </row>
    <row r="65" spans="6:6" x14ac:dyDescent="0.25">
      <c r="F65" s="2" t="s">
        <v>36</v>
      </c>
    </row>
    <row r="66" spans="6:6" x14ac:dyDescent="0.25">
      <c r="F66" s="2" t="s">
        <v>45</v>
      </c>
    </row>
    <row r="67" spans="6:6" x14ac:dyDescent="0.25">
      <c r="F67" s="2" t="s">
        <v>49</v>
      </c>
    </row>
  </sheetData>
  <mergeCells count="1">
    <mergeCell ref="A10:C10"/>
  </mergeCells>
  <conditionalFormatting sqref="F30:AE30">
    <cfRule type="cellIs" dxfId="0" priority="1" operator="greaterThan">
      <formula>0</formula>
    </cfRule>
  </conditionalFormatting>
  <printOptions horizontalCentered="1" verticalCentered="1"/>
  <pageMargins left="0" right="0" top="0" bottom="0" header="0" footer="0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A-SUMMARY FY23</vt:lpstr>
      <vt:lpstr>'A-SUMMARY FY23'!Print_Area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David</dc:creator>
  <cp:lastModifiedBy>Miller, David</cp:lastModifiedBy>
  <dcterms:created xsi:type="dcterms:W3CDTF">2023-10-25T16:32:48Z</dcterms:created>
  <dcterms:modified xsi:type="dcterms:W3CDTF">2023-10-25T16:34:40Z</dcterms:modified>
</cp:coreProperties>
</file>