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theme/themeOverride1.xml" ContentType="application/vnd.openxmlformats-officedocument.themeOverride+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3.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theme/themeOverride2.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theme/themeOverride3.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theme/themeOverride4.xml" ContentType="application/vnd.openxmlformats-officedocument.themeOverrid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theme/themeOverride5.xml" ContentType="application/vnd.openxmlformats-officedocument.themeOverride+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5.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6.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Gustafson_G\OneDrive - CDEColorado\CDE\Qtrly Fin Stmt Template\"/>
    </mc:Choice>
  </mc:AlternateContent>
  <xr:revisionPtr revIDLastSave="0" documentId="13_ncr:1_{6A53CC2C-BA39-4FDB-BC84-C97A1779A6A7}" xr6:coauthVersionLast="47" xr6:coauthVersionMax="47" xr10:uidLastSave="{00000000-0000-0000-0000-000000000000}"/>
  <bookViews>
    <workbookView xWindow="2310" yWindow="375" windowWidth="23010" windowHeight="12930" xr2:uid="{71413448-C7EA-4F88-A0F1-4CF5986614FE}"/>
  </bookViews>
  <sheets>
    <sheet name="Directions" sheetId="23" r:id="rId1"/>
    <sheet name="Cover" sheetId="11" r:id="rId2"/>
    <sheet name="TOC" sheetId="24" r:id="rId3"/>
    <sheet name="General Fund" sheetId="1" r:id="rId4"/>
    <sheet name="GF Graphs" sheetId="26" r:id="rId5"/>
    <sheet name="Ins Rsv Fund" sheetId="25" r:id="rId6"/>
    <sheet name="PreSchool Fund" sheetId="17" r:id="rId7"/>
    <sheet name="18-19 Graphs" sheetId="27" r:id="rId8"/>
    <sheet name="Food Svcs Fund" sheetId="18" r:id="rId9"/>
    <sheet name="DPGF Fund" sheetId="13" r:id="rId10"/>
    <sheet name="Student Activity Fund" sheetId="16" r:id="rId11"/>
    <sheet name="Spec Rev Fund 1" sheetId="14" r:id="rId12"/>
    <sheet name="Spec Rev Fund 2" sheetId="15" r:id="rId13"/>
    <sheet name="SR Graphs" sheetId="28" r:id="rId14"/>
    <sheet name="Bond Redempt Fund" sheetId="19" r:id="rId15"/>
    <sheet name="BR Graphs" sheetId="29" r:id="rId16"/>
    <sheet name="Cap Rsv-CapProj" sheetId="20" r:id="rId17"/>
    <sheet name="Cap Proj Graphs" sheetId="30" r:id="rId18"/>
    <sheet name="Trust  Funds" sheetId="21" r:id="rId19"/>
    <sheet name="Trust Graphs" sheetId="31" r:id="rId20"/>
    <sheet name="Suppl Info" sheetId="32" r:id="rId21"/>
    <sheet name="Staffing" sheetId="33" r:id="rId22"/>
    <sheet name="Debt" sheetId="34" r:id="rId23"/>
    <sheet name="CRS" sheetId="22" r:id="rId24"/>
  </sheets>
  <definedNames>
    <definedName name="NvsASD">"V2005-07-31"</definedName>
    <definedName name="NvsAutoDrillOk">"VN"</definedName>
    <definedName name="NvsElapsedTime">0.000706018523487728</definedName>
    <definedName name="NvsEndTime">38646.4486226852</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"V1999-08-02"</definedName>
    <definedName name="NvsPanelSetid">"VSD11"</definedName>
    <definedName name="NvsReqBU">"VSD11"</definedName>
    <definedName name="NvsReqBUOnly">"VY"</definedName>
    <definedName name="NvsSheetType" localSheetId="3">"M"</definedName>
    <definedName name="NvsTransLed">"VN"</definedName>
    <definedName name="NvsTreeASD">"V2005-07-31"</definedName>
    <definedName name="NvsValTbl.ACCOUNT">"GL_ACCOUNT_TBL"</definedName>
    <definedName name="NvsValTbl.BUDGET_PERIOD">"APPROP_BP_VW"</definedName>
    <definedName name="NvsValTbl.DEPTID">"DEPT_TBL"</definedName>
    <definedName name="NvsValTbl.FUND_CODE">"FUND_TBL"</definedName>
    <definedName name="NvsValTbl.PROGRAM_CODE">"PROGRAM_TBL"</definedName>
    <definedName name="NvsValTbl.PROJECT_ID">"PROJECT_ALL_VW"</definedName>
    <definedName name="NvsValTbl.SCENARIO">"BD_SCENARIO_TBL"</definedName>
    <definedName name="_xlnm.Print_Area" localSheetId="0">Directions!$A$1:$H$51</definedName>
    <definedName name="_xlnm.Print_Area" localSheetId="3">'General Fund'!$B$1:$S$97</definedName>
    <definedName name="_xlnm.Print_Titles" localSheetId="7">'18-19 Graphs'!$1:$5</definedName>
    <definedName name="_xlnm.Print_Titles" localSheetId="3">'General Fund'!$1:$5</definedName>
    <definedName name="_xlnm.Print_Titles" localSheetId="4">'GF Graphs'!$1:$5</definedName>
    <definedName name="_xlnm.Print_Titles" localSheetId="13">'SR Graphs'!$1:$5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2" l="1"/>
  <c r="P7" i="21"/>
  <c r="L52" i="21" s="1"/>
  <c r="P7" i="20"/>
  <c r="P7" i="19"/>
  <c r="L50" i="19" s="1"/>
  <c r="P7" i="15"/>
  <c r="L53" i="15" s="1"/>
  <c r="P7" i="14"/>
  <c r="L52" i="14" s="1"/>
  <c r="P7" i="16"/>
  <c r="L52" i="16" s="1"/>
  <c r="P7" i="13"/>
  <c r="L62" i="13" s="1"/>
  <c r="P7" i="18"/>
  <c r="P7" i="17"/>
  <c r="L50" i="17"/>
  <c r="P7" i="25"/>
  <c r="J6" i="34"/>
  <c r="H6" i="34"/>
  <c r="J17" i="34"/>
  <c r="H17" i="34"/>
  <c r="J12" i="34"/>
  <c r="J24" i="34" s="1"/>
  <c r="H12" i="34"/>
  <c r="H24" i="34" s="1"/>
  <c r="J47" i="33"/>
  <c r="N47" i="33" s="1"/>
  <c r="I47" i="33"/>
  <c r="M47" i="33" s="1"/>
  <c r="J45" i="33"/>
  <c r="I45" i="33"/>
  <c r="J44" i="33"/>
  <c r="I44" i="33"/>
  <c r="K44" i="33" s="1"/>
  <c r="J43" i="33"/>
  <c r="I43" i="33"/>
  <c r="M43" i="33"/>
  <c r="J42" i="33"/>
  <c r="I42" i="33"/>
  <c r="F47" i="33"/>
  <c r="F45" i="33"/>
  <c r="F44" i="33"/>
  <c r="F43" i="33"/>
  <c r="F42" i="33"/>
  <c r="N42" i="33" s="1"/>
  <c r="N48" i="33" s="1"/>
  <c r="N50" i="33" s="1"/>
  <c r="E47" i="33"/>
  <c r="E45" i="33"/>
  <c r="G45" i="33" s="1"/>
  <c r="E44" i="33"/>
  <c r="E43" i="33"/>
  <c r="N35" i="33"/>
  <c r="M35" i="33"/>
  <c r="K35" i="33"/>
  <c r="K39" i="33" s="1"/>
  <c r="G35" i="33"/>
  <c r="N38" i="33"/>
  <c r="M38" i="33"/>
  <c r="K38" i="33"/>
  <c r="G38" i="33"/>
  <c r="N28" i="33"/>
  <c r="M28" i="33"/>
  <c r="K28" i="33"/>
  <c r="G28" i="33"/>
  <c r="N20" i="33"/>
  <c r="M20" i="33"/>
  <c r="K20" i="33"/>
  <c r="G20" i="33"/>
  <c r="N19" i="33"/>
  <c r="N24" i="33" s="1"/>
  <c r="M19" i="33"/>
  <c r="K19" i="33"/>
  <c r="G19" i="33"/>
  <c r="N11" i="33"/>
  <c r="M11" i="33"/>
  <c r="K11" i="33"/>
  <c r="G11" i="33"/>
  <c r="E42" i="33"/>
  <c r="G42" i="33" s="1"/>
  <c r="J39" i="33"/>
  <c r="I39" i="33"/>
  <c r="F39" i="33"/>
  <c r="E39" i="33"/>
  <c r="N34" i="33"/>
  <c r="M34" i="33"/>
  <c r="M39" i="33" s="1"/>
  <c r="K34" i="33"/>
  <c r="G34" i="33"/>
  <c r="N36" i="33"/>
  <c r="M36" i="33"/>
  <c r="K36" i="33"/>
  <c r="G36" i="33"/>
  <c r="N37" i="33"/>
  <c r="M37" i="33"/>
  <c r="K37" i="33"/>
  <c r="G37" i="33"/>
  <c r="N33" i="33"/>
  <c r="N39" i="33" s="1"/>
  <c r="M33" i="33"/>
  <c r="K33" i="33"/>
  <c r="G33" i="33"/>
  <c r="G39" i="33" s="1"/>
  <c r="J30" i="33"/>
  <c r="J46" i="33"/>
  <c r="I30" i="33"/>
  <c r="I46" i="33" s="1"/>
  <c r="F30" i="33"/>
  <c r="F46" i="33"/>
  <c r="F48" i="33"/>
  <c r="F50" i="33" s="1"/>
  <c r="E30" i="33"/>
  <c r="E46" i="33" s="1"/>
  <c r="N29" i="33"/>
  <c r="M29" i="33"/>
  <c r="K29" i="33"/>
  <c r="G29" i="33"/>
  <c r="G30" i="33" s="1"/>
  <c r="N27" i="33"/>
  <c r="N30" i="33"/>
  <c r="M27" i="33"/>
  <c r="M30" i="33" s="1"/>
  <c r="K27" i="33"/>
  <c r="G27" i="33"/>
  <c r="J24" i="33"/>
  <c r="I24" i="33"/>
  <c r="F24" i="33"/>
  <c r="E24" i="33"/>
  <c r="N21" i="33"/>
  <c r="M21" i="33"/>
  <c r="K21" i="33"/>
  <c r="G21" i="33"/>
  <c r="N22" i="33"/>
  <c r="M22" i="33"/>
  <c r="K22" i="33"/>
  <c r="G22" i="33"/>
  <c r="N23" i="33"/>
  <c r="M23" i="33"/>
  <c r="K23" i="33"/>
  <c r="G23" i="33"/>
  <c r="N18" i="33"/>
  <c r="M18" i="33"/>
  <c r="M24" i="33" s="1"/>
  <c r="K18" i="33"/>
  <c r="G18" i="33"/>
  <c r="G24" i="33" s="1"/>
  <c r="J15" i="33"/>
  <c r="I15" i="33"/>
  <c r="F15" i="33"/>
  <c r="E15" i="33"/>
  <c r="N10" i="33"/>
  <c r="M10" i="33"/>
  <c r="K10" i="33"/>
  <c r="G10" i="33"/>
  <c r="N12" i="33"/>
  <c r="M12" i="33"/>
  <c r="K12" i="33"/>
  <c r="G12" i="33"/>
  <c r="G15" i="33" s="1"/>
  <c r="N13" i="33"/>
  <c r="M13" i="33"/>
  <c r="K13" i="33"/>
  <c r="G13" i="33"/>
  <c r="N14" i="33"/>
  <c r="M14" i="33"/>
  <c r="K14" i="33"/>
  <c r="G14" i="33"/>
  <c r="N9" i="33"/>
  <c r="M9" i="33"/>
  <c r="M15" i="33" s="1"/>
  <c r="K9" i="33"/>
  <c r="G9" i="33"/>
  <c r="D9" i="32"/>
  <c r="B5" i="31"/>
  <c r="B3" i="33" s="1"/>
  <c r="A3" i="34" s="1"/>
  <c r="B5" i="30"/>
  <c r="B5" i="29"/>
  <c r="B5" i="28"/>
  <c r="B2" i="26"/>
  <c r="B5" i="27"/>
  <c r="N40" i="13"/>
  <c r="N36" i="13"/>
  <c r="N35" i="13"/>
  <c r="N34" i="13"/>
  <c r="N33" i="13"/>
  <c r="N32" i="13"/>
  <c r="N31" i="13"/>
  <c r="N30" i="13"/>
  <c r="N29" i="19"/>
  <c r="N25" i="19"/>
  <c r="N24" i="19"/>
  <c r="N23" i="19"/>
  <c r="N22" i="19"/>
  <c r="N21" i="19"/>
  <c r="N20" i="19"/>
  <c r="M32" i="21"/>
  <c r="L32" i="21"/>
  <c r="N32" i="21" s="1"/>
  <c r="K32" i="21"/>
  <c r="N31" i="21"/>
  <c r="M31" i="21"/>
  <c r="L28" i="21"/>
  <c r="N28" i="21" s="1"/>
  <c r="K28" i="21"/>
  <c r="M28" i="21"/>
  <c r="N27" i="21"/>
  <c r="M27" i="21"/>
  <c r="N26" i="21"/>
  <c r="M26" i="21"/>
  <c r="N25" i="21"/>
  <c r="M25" i="21"/>
  <c r="N24" i="21"/>
  <c r="M24" i="21"/>
  <c r="N23" i="21"/>
  <c r="M23" i="21"/>
  <c r="N22" i="21"/>
  <c r="M22" i="21"/>
  <c r="N21" i="21"/>
  <c r="M21" i="21"/>
  <c r="N20" i="21"/>
  <c r="M20" i="21"/>
  <c r="L32" i="20"/>
  <c r="N32" i="20"/>
  <c r="K32" i="20"/>
  <c r="N31" i="20"/>
  <c r="M31" i="20"/>
  <c r="L28" i="20"/>
  <c r="K28" i="20"/>
  <c r="M28" i="20"/>
  <c r="N27" i="20"/>
  <c r="M27" i="20"/>
  <c r="N26" i="20"/>
  <c r="M26" i="20"/>
  <c r="N25" i="20"/>
  <c r="M25" i="20"/>
  <c r="N24" i="20"/>
  <c r="M24" i="20"/>
  <c r="N23" i="20"/>
  <c r="M23" i="20"/>
  <c r="N22" i="20"/>
  <c r="M22" i="20"/>
  <c r="N21" i="20"/>
  <c r="M21" i="20"/>
  <c r="N20" i="20"/>
  <c r="M20" i="20"/>
  <c r="L32" i="15"/>
  <c r="N32" i="15"/>
  <c r="K32" i="15"/>
  <c r="N31" i="15"/>
  <c r="M31" i="15"/>
  <c r="L28" i="15"/>
  <c r="N28" i="15" s="1"/>
  <c r="K28" i="15"/>
  <c r="N27" i="15"/>
  <c r="M27" i="15"/>
  <c r="N26" i="15"/>
  <c r="M26" i="15"/>
  <c r="N25" i="15"/>
  <c r="M25" i="15"/>
  <c r="N24" i="15"/>
  <c r="M24" i="15"/>
  <c r="N23" i="15"/>
  <c r="M23" i="15"/>
  <c r="N22" i="15"/>
  <c r="M22" i="15"/>
  <c r="N21" i="15"/>
  <c r="M21" i="15"/>
  <c r="N20" i="15"/>
  <c r="M20" i="15"/>
  <c r="L32" i="14"/>
  <c r="K32" i="14"/>
  <c r="N31" i="14"/>
  <c r="M31" i="14"/>
  <c r="L28" i="14"/>
  <c r="K28" i="14"/>
  <c r="M28" i="14" s="1"/>
  <c r="M34" i="14" s="1"/>
  <c r="M39" i="14" s="1"/>
  <c r="N27" i="14"/>
  <c r="M27" i="14"/>
  <c r="N26" i="14"/>
  <c r="M26" i="14"/>
  <c r="N25" i="14"/>
  <c r="M25" i="14"/>
  <c r="N24" i="14"/>
  <c r="M24" i="14"/>
  <c r="N23" i="14"/>
  <c r="M23" i="14"/>
  <c r="N22" i="14"/>
  <c r="M22" i="14"/>
  <c r="N21" i="14"/>
  <c r="M21" i="14"/>
  <c r="N20" i="14"/>
  <c r="M20" i="14"/>
  <c r="L32" i="16"/>
  <c r="N32" i="16"/>
  <c r="K32" i="16"/>
  <c r="N31" i="16"/>
  <c r="M31" i="16"/>
  <c r="L28" i="16"/>
  <c r="K28" i="16"/>
  <c r="N27" i="16"/>
  <c r="M27" i="16"/>
  <c r="N26" i="16"/>
  <c r="M26" i="16"/>
  <c r="N25" i="16"/>
  <c r="M25" i="16"/>
  <c r="N24" i="16"/>
  <c r="M24" i="16"/>
  <c r="N23" i="16"/>
  <c r="M23" i="16"/>
  <c r="N22" i="16"/>
  <c r="M22" i="16"/>
  <c r="N21" i="16"/>
  <c r="M21" i="16"/>
  <c r="N20" i="16"/>
  <c r="M20" i="16"/>
  <c r="M30" i="13"/>
  <c r="M31" i="13"/>
  <c r="M32" i="13"/>
  <c r="M33" i="13"/>
  <c r="M34" i="13"/>
  <c r="M35" i="13"/>
  <c r="M36" i="13"/>
  <c r="K37" i="13"/>
  <c r="L37" i="13"/>
  <c r="L43" i="13" s="1"/>
  <c r="M40" i="13"/>
  <c r="K41" i="13"/>
  <c r="L41" i="13"/>
  <c r="N41" i="13" s="1"/>
  <c r="M41" i="13"/>
  <c r="L32" i="18"/>
  <c r="N32" i="18"/>
  <c r="K32" i="18"/>
  <c r="N31" i="18"/>
  <c r="M31" i="18"/>
  <c r="L28" i="18"/>
  <c r="K28" i="18"/>
  <c r="N27" i="18"/>
  <c r="M27" i="18"/>
  <c r="N26" i="18"/>
  <c r="M26" i="18"/>
  <c r="N25" i="18"/>
  <c r="M25" i="18"/>
  <c r="N24" i="18"/>
  <c r="M24" i="18"/>
  <c r="N23" i="18"/>
  <c r="M23" i="18"/>
  <c r="N22" i="18"/>
  <c r="M22" i="18"/>
  <c r="N21" i="18"/>
  <c r="M21" i="18"/>
  <c r="N20" i="18"/>
  <c r="M20" i="18"/>
  <c r="N29" i="17"/>
  <c r="N25" i="17"/>
  <c r="N24" i="17"/>
  <c r="N23" i="17"/>
  <c r="N22" i="17"/>
  <c r="N21" i="17"/>
  <c r="N20" i="17"/>
  <c r="N19" i="17"/>
  <c r="N18" i="17"/>
  <c r="I29" i="17"/>
  <c r="N29" i="25"/>
  <c r="N25" i="25"/>
  <c r="N24" i="25"/>
  <c r="N23" i="25"/>
  <c r="N22" i="25"/>
  <c r="N21" i="25"/>
  <c r="N20" i="25"/>
  <c r="N19" i="25"/>
  <c r="N18" i="25"/>
  <c r="N64" i="1"/>
  <c r="N63" i="1"/>
  <c r="N62" i="1"/>
  <c r="N61" i="1"/>
  <c r="N60" i="1"/>
  <c r="N59" i="1"/>
  <c r="N58" i="1"/>
  <c r="N57" i="1"/>
  <c r="N56" i="1"/>
  <c r="N28" i="1"/>
  <c r="N27" i="1"/>
  <c r="N26" i="1"/>
  <c r="N25" i="1"/>
  <c r="N24" i="1"/>
  <c r="N23" i="1"/>
  <c r="N22" i="1"/>
  <c r="N21" i="1"/>
  <c r="N20" i="1"/>
  <c r="N29" i="1"/>
  <c r="N33" i="1"/>
  <c r="N34" i="1"/>
  <c r="B5" i="26"/>
  <c r="L52" i="20"/>
  <c r="L80" i="13"/>
  <c r="K80" i="13"/>
  <c r="L52" i="18"/>
  <c r="L51" i="25"/>
  <c r="L80" i="25"/>
  <c r="L78" i="1"/>
  <c r="K80" i="25"/>
  <c r="A2" i="24"/>
  <c r="A1" i="24"/>
  <c r="N26" i="13"/>
  <c r="M26" i="13"/>
  <c r="G26" i="13"/>
  <c r="I26" i="13" s="1"/>
  <c r="N25" i="13"/>
  <c r="M25" i="13"/>
  <c r="G25" i="13"/>
  <c r="I25" i="13"/>
  <c r="N24" i="13"/>
  <c r="M24" i="13"/>
  <c r="G24" i="13"/>
  <c r="I24" i="13" s="1"/>
  <c r="N23" i="13"/>
  <c r="M23" i="13"/>
  <c r="G23" i="13"/>
  <c r="I23" i="13"/>
  <c r="N22" i="13"/>
  <c r="M22" i="13"/>
  <c r="G22" i="13"/>
  <c r="H22" i="13" s="1"/>
  <c r="N21" i="13"/>
  <c r="M21" i="13"/>
  <c r="G21" i="13"/>
  <c r="H21" i="13"/>
  <c r="N20" i="13"/>
  <c r="M20" i="13"/>
  <c r="G20" i="13"/>
  <c r="H20" i="13" s="1"/>
  <c r="N19" i="13"/>
  <c r="M19" i="13"/>
  <c r="G19" i="13"/>
  <c r="H19" i="13"/>
  <c r="N18" i="13"/>
  <c r="M18" i="13"/>
  <c r="G18" i="13"/>
  <c r="I18" i="13" s="1"/>
  <c r="N17" i="13"/>
  <c r="M17" i="13"/>
  <c r="G17" i="13"/>
  <c r="N16" i="13"/>
  <c r="M16" i="13"/>
  <c r="G16" i="13"/>
  <c r="I16" i="13"/>
  <c r="L68" i="16"/>
  <c r="K68" i="16"/>
  <c r="L64" i="16"/>
  <c r="L70" i="16" s="1"/>
  <c r="K64" i="16"/>
  <c r="L58" i="16"/>
  <c r="K58" i="16"/>
  <c r="B49" i="16"/>
  <c r="P32" i="16"/>
  <c r="F32" i="16"/>
  <c r="G31" i="16"/>
  <c r="I31" i="16" s="1"/>
  <c r="P28" i="16"/>
  <c r="F28" i="16"/>
  <c r="G27" i="16"/>
  <c r="I27" i="16" s="1"/>
  <c r="G26" i="16"/>
  <c r="I26" i="16"/>
  <c r="G25" i="16"/>
  <c r="I25" i="16"/>
  <c r="G24" i="16"/>
  <c r="I24" i="16"/>
  <c r="H24" i="16"/>
  <c r="G23" i="16"/>
  <c r="G22" i="16"/>
  <c r="I22" i="16"/>
  <c r="G21" i="16"/>
  <c r="I21" i="16"/>
  <c r="G20" i="16"/>
  <c r="I20" i="16"/>
  <c r="P17" i="16"/>
  <c r="P34" i="16" s="1"/>
  <c r="L17" i="16"/>
  <c r="K17" i="16"/>
  <c r="M17" i="16" s="1"/>
  <c r="M34" i="16" s="1"/>
  <c r="M39" i="16" s="1"/>
  <c r="F17" i="16"/>
  <c r="F34" i="16" s="1"/>
  <c r="N16" i="16"/>
  <c r="M16" i="16"/>
  <c r="G16" i="16"/>
  <c r="I16" i="16" s="1"/>
  <c r="N15" i="16"/>
  <c r="M15" i="16"/>
  <c r="G15" i="16"/>
  <c r="I15" i="16"/>
  <c r="N14" i="16"/>
  <c r="M14" i="16"/>
  <c r="G14" i="16"/>
  <c r="I14" i="16" s="1"/>
  <c r="N13" i="16"/>
  <c r="M13" i="16"/>
  <c r="G13" i="16"/>
  <c r="I13" i="16" s="1"/>
  <c r="F9" i="16"/>
  <c r="P8" i="16" s="1"/>
  <c r="K8" i="16"/>
  <c r="F8" i="16"/>
  <c r="F7" i="16"/>
  <c r="K52" i="16" s="1"/>
  <c r="B5" i="16"/>
  <c r="B50" i="16" s="1"/>
  <c r="B2" i="16"/>
  <c r="B47" i="16" s="1"/>
  <c r="L68" i="14"/>
  <c r="K68" i="14"/>
  <c r="K70" i="14" s="1"/>
  <c r="L64" i="14"/>
  <c r="K64" i="14"/>
  <c r="L58" i="14"/>
  <c r="K58" i="14"/>
  <c r="B49" i="14"/>
  <c r="P32" i="14"/>
  <c r="F32" i="14"/>
  <c r="G31" i="14"/>
  <c r="I31" i="14"/>
  <c r="G32" i="14"/>
  <c r="I32" i="14" s="1"/>
  <c r="P28" i="14"/>
  <c r="F28" i="14"/>
  <c r="G27" i="14"/>
  <c r="I27" i="14" s="1"/>
  <c r="G26" i="14"/>
  <c r="I26" i="14"/>
  <c r="G25" i="14"/>
  <c r="I25" i="14"/>
  <c r="G24" i="14"/>
  <c r="I24" i="14"/>
  <c r="G23" i="14"/>
  <c r="H23" i="14" s="1"/>
  <c r="G22" i="14"/>
  <c r="I22" i="14" s="1"/>
  <c r="G21" i="14"/>
  <c r="I21" i="14" s="1"/>
  <c r="G20" i="14"/>
  <c r="P17" i="14"/>
  <c r="P34" i="14" s="1"/>
  <c r="L17" i="14"/>
  <c r="K17" i="14"/>
  <c r="K34" i="14" s="1"/>
  <c r="K39" i="14" s="1"/>
  <c r="F17" i="14"/>
  <c r="F34" i="14" s="1"/>
  <c r="N16" i="14"/>
  <c r="M16" i="14"/>
  <c r="G16" i="14"/>
  <c r="N15" i="14"/>
  <c r="M15" i="14"/>
  <c r="G15" i="14"/>
  <c r="H15" i="14"/>
  <c r="N14" i="14"/>
  <c r="M14" i="14"/>
  <c r="G14" i="14"/>
  <c r="H14" i="14" s="1"/>
  <c r="N13" i="14"/>
  <c r="M13" i="14"/>
  <c r="G13" i="14"/>
  <c r="I13" i="14" s="1"/>
  <c r="F9" i="14"/>
  <c r="P8" i="14" s="1"/>
  <c r="K8" i="14"/>
  <c r="F8" i="14"/>
  <c r="F7" i="14"/>
  <c r="K52" i="14"/>
  <c r="B5" i="14"/>
  <c r="B50" i="14" s="1"/>
  <c r="B2" i="14"/>
  <c r="B47" i="14" s="1"/>
  <c r="L69" i="15"/>
  <c r="L71" i="15"/>
  <c r="K69" i="15"/>
  <c r="L65" i="15"/>
  <c r="K65" i="15"/>
  <c r="L59" i="15"/>
  <c r="K59" i="15"/>
  <c r="B50" i="15"/>
  <c r="P32" i="15"/>
  <c r="F32" i="15"/>
  <c r="G31" i="15"/>
  <c r="I31" i="15" s="1"/>
  <c r="P28" i="15"/>
  <c r="P34" i="15" s="1"/>
  <c r="F28" i="15"/>
  <c r="G27" i="15"/>
  <c r="H27" i="15" s="1"/>
  <c r="G26" i="15"/>
  <c r="I26" i="15"/>
  <c r="G25" i="15"/>
  <c r="I25" i="15" s="1"/>
  <c r="G24" i="15"/>
  <c r="I24" i="15" s="1"/>
  <c r="G23" i="15"/>
  <c r="I23" i="15" s="1"/>
  <c r="G22" i="15"/>
  <c r="I22" i="15"/>
  <c r="G21" i="15"/>
  <c r="H21" i="15" s="1"/>
  <c r="G20" i="15"/>
  <c r="P17" i="15"/>
  <c r="L17" i="15"/>
  <c r="K17" i="15"/>
  <c r="K34" i="15" s="1"/>
  <c r="K39" i="15" s="1"/>
  <c r="F17" i="15"/>
  <c r="F34" i="15" s="1"/>
  <c r="N16" i="15"/>
  <c r="M16" i="15"/>
  <c r="G16" i="15"/>
  <c r="H16" i="15" s="1"/>
  <c r="N15" i="15"/>
  <c r="M15" i="15"/>
  <c r="G15" i="15"/>
  <c r="H15" i="15"/>
  <c r="I15" i="15"/>
  <c r="N14" i="15"/>
  <c r="M14" i="15"/>
  <c r="G14" i="15"/>
  <c r="H14" i="15"/>
  <c r="N13" i="15"/>
  <c r="M13" i="15"/>
  <c r="G13" i="15"/>
  <c r="G17" i="15" s="1"/>
  <c r="F9" i="15"/>
  <c r="P8" i="15" s="1"/>
  <c r="K8" i="15"/>
  <c r="F8" i="15"/>
  <c r="F7" i="15"/>
  <c r="K53" i="15" s="1"/>
  <c r="B5" i="15"/>
  <c r="B51" i="15" s="1"/>
  <c r="B2" i="15"/>
  <c r="B47" i="15"/>
  <c r="L66" i="19"/>
  <c r="L68" i="19" s="1"/>
  <c r="K66" i="19"/>
  <c r="K68" i="19" s="1"/>
  <c r="L56" i="19"/>
  <c r="K56" i="19"/>
  <c r="B47" i="19"/>
  <c r="P30" i="19"/>
  <c r="P32" i="19" s="1"/>
  <c r="L30" i="19"/>
  <c r="M30" i="19" s="1"/>
  <c r="K30" i="19"/>
  <c r="F30" i="19"/>
  <c r="M29" i="19"/>
  <c r="G29" i="19"/>
  <c r="P26" i="19"/>
  <c r="L26" i="19"/>
  <c r="M26" i="19" s="1"/>
  <c r="K26" i="19"/>
  <c r="F26" i="19"/>
  <c r="M25" i="19"/>
  <c r="G25" i="19"/>
  <c r="H25" i="19" s="1"/>
  <c r="M24" i="19"/>
  <c r="G24" i="19"/>
  <c r="I24" i="19" s="1"/>
  <c r="M23" i="19"/>
  <c r="G23" i="19"/>
  <c r="I23" i="19"/>
  <c r="M22" i="19"/>
  <c r="G22" i="19"/>
  <c r="I22" i="19"/>
  <c r="M21" i="19"/>
  <c r="G21" i="19"/>
  <c r="I21" i="19"/>
  <c r="M20" i="19"/>
  <c r="G20" i="19"/>
  <c r="I20" i="19" s="1"/>
  <c r="P17" i="19"/>
  <c r="L17" i="19"/>
  <c r="N17" i="19" s="1"/>
  <c r="K17" i="19"/>
  <c r="K32" i="19" s="1"/>
  <c r="K37" i="19" s="1"/>
  <c r="F17" i="19"/>
  <c r="N16" i="19"/>
  <c r="M16" i="19"/>
  <c r="G16" i="19"/>
  <c r="I16" i="19" s="1"/>
  <c r="N15" i="19"/>
  <c r="M15" i="19"/>
  <c r="G15" i="19"/>
  <c r="H15" i="19" s="1"/>
  <c r="N14" i="19"/>
  <c r="M14" i="19"/>
  <c r="G14" i="19"/>
  <c r="I14" i="19" s="1"/>
  <c r="N13" i="19"/>
  <c r="M13" i="19"/>
  <c r="G13" i="19"/>
  <c r="F9" i="19"/>
  <c r="P8" i="19"/>
  <c r="K8" i="19"/>
  <c r="F8" i="19"/>
  <c r="F7" i="19"/>
  <c r="K50" i="19" s="1"/>
  <c r="B5" i="19"/>
  <c r="B48" i="19" s="1"/>
  <c r="B2" i="19"/>
  <c r="B45" i="19" s="1"/>
  <c r="L68" i="20"/>
  <c r="K68" i="20"/>
  <c r="L64" i="20"/>
  <c r="K64" i="20"/>
  <c r="L58" i="20"/>
  <c r="K58" i="20"/>
  <c r="B49" i="20"/>
  <c r="P32" i="20"/>
  <c r="F32" i="20"/>
  <c r="G31" i="20"/>
  <c r="I31" i="20" s="1"/>
  <c r="P28" i="20"/>
  <c r="P34" i="20" s="1"/>
  <c r="F28" i="20"/>
  <c r="G27" i="20"/>
  <c r="H27" i="20"/>
  <c r="G26" i="20"/>
  <c r="H26" i="20" s="1"/>
  <c r="G25" i="20"/>
  <c r="I25" i="20" s="1"/>
  <c r="G24" i="20"/>
  <c r="I24" i="20" s="1"/>
  <c r="G23" i="20"/>
  <c r="G22" i="20"/>
  <c r="G28" i="20" s="1"/>
  <c r="G21" i="20"/>
  <c r="H21" i="20"/>
  <c r="G20" i="20"/>
  <c r="I20" i="20"/>
  <c r="P17" i="20"/>
  <c r="L17" i="20"/>
  <c r="N17" i="20" s="1"/>
  <c r="K17" i="20"/>
  <c r="M17" i="20" s="1"/>
  <c r="M34" i="20" s="1"/>
  <c r="M39" i="20" s="1"/>
  <c r="F17" i="20"/>
  <c r="N16" i="20"/>
  <c r="M16" i="20"/>
  <c r="G16" i="20"/>
  <c r="G17" i="20" s="1"/>
  <c r="N15" i="20"/>
  <c r="M15" i="20"/>
  <c r="G15" i="20"/>
  <c r="H15" i="20" s="1"/>
  <c r="N14" i="20"/>
  <c r="M14" i="20"/>
  <c r="G14" i="20"/>
  <c r="N13" i="20"/>
  <c r="M13" i="20"/>
  <c r="G13" i="20"/>
  <c r="F9" i="20"/>
  <c r="P8" i="20" s="1"/>
  <c r="K8" i="20"/>
  <c r="F8" i="20"/>
  <c r="F7" i="20"/>
  <c r="K52" i="20" s="1"/>
  <c r="B5" i="20"/>
  <c r="B50" i="20" s="1"/>
  <c r="B2" i="20"/>
  <c r="B47" i="20" s="1"/>
  <c r="L68" i="21"/>
  <c r="L70" i="21" s="1"/>
  <c r="K68" i="21"/>
  <c r="L64" i="21"/>
  <c r="K64" i="21"/>
  <c r="L58" i="21"/>
  <c r="K58" i="21"/>
  <c r="B49" i="21"/>
  <c r="P32" i="21"/>
  <c r="F32" i="21"/>
  <c r="G31" i="21"/>
  <c r="I31" i="21" s="1"/>
  <c r="P28" i="21"/>
  <c r="F28" i="21"/>
  <c r="F34" i="21" s="1"/>
  <c r="G27" i="21"/>
  <c r="G26" i="21"/>
  <c r="H26" i="21"/>
  <c r="G25" i="21"/>
  <c r="I25" i="21"/>
  <c r="G24" i="21"/>
  <c r="I24" i="21" s="1"/>
  <c r="G23" i="21"/>
  <c r="G28" i="21" s="1"/>
  <c r="G22" i="21"/>
  <c r="I22" i="21" s="1"/>
  <c r="G21" i="21"/>
  <c r="I21" i="21" s="1"/>
  <c r="G20" i="21"/>
  <c r="H20" i="21" s="1"/>
  <c r="P17" i="21"/>
  <c r="P34" i="21"/>
  <c r="L17" i="21"/>
  <c r="K17" i="21"/>
  <c r="M17" i="21"/>
  <c r="F17" i="21"/>
  <c r="N16" i="21"/>
  <c r="M16" i="21"/>
  <c r="G16" i="21"/>
  <c r="I16" i="21"/>
  <c r="N15" i="21"/>
  <c r="M15" i="21"/>
  <c r="G15" i="21"/>
  <c r="I15" i="21" s="1"/>
  <c r="N14" i="21"/>
  <c r="M14" i="21"/>
  <c r="G14" i="21"/>
  <c r="I14" i="21"/>
  <c r="N13" i="21"/>
  <c r="M13" i="21"/>
  <c r="G13" i="21"/>
  <c r="F9" i="21"/>
  <c r="E6" i="33"/>
  <c r="I6" i="33" s="1"/>
  <c r="P8" i="21"/>
  <c r="K8" i="21"/>
  <c r="F8" i="21"/>
  <c r="F7" i="21"/>
  <c r="K52" i="21" s="1"/>
  <c r="B5" i="21"/>
  <c r="B50" i="21"/>
  <c r="B2" i="21"/>
  <c r="B47" i="21"/>
  <c r="L77" i="13"/>
  <c r="K77" i="13"/>
  <c r="L73" i="13"/>
  <c r="K73" i="13"/>
  <c r="L67" i="13"/>
  <c r="K67" i="13"/>
  <c r="B59" i="13"/>
  <c r="P41" i="13"/>
  <c r="F41" i="13"/>
  <c r="G40" i="13"/>
  <c r="I40" i="13"/>
  <c r="H40" i="13"/>
  <c r="H41" i="13" s="1"/>
  <c r="P37" i="13"/>
  <c r="F37" i="13"/>
  <c r="G36" i="13"/>
  <c r="H36" i="13"/>
  <c r="G35" i="13"/>
  <c r="H35" i="13" s="1"/>
  <c r="G34" i="13"/>
  <c r="G33" i="13"/>
  <c r="I33" i="13"/>
  <c r="G32" i="13"/>
  <c r="I32" i="13"/>
  <c r="G31" i="13"/>
  <c r="G37" i="13" s="1"/>
  <c r="G30" i="13"/>
  <c r="P27" i="13"/>
  <c r="P43" i="13" s="1"/>
  <c r="L27" i="13"/>
  <c r="K27" i="13"/>
  <c r="K43" i="13" s="1"/>
  <c r="K48" i="13" s="1"/>
  <c r="F27" i="13"/>
  <c r="N14" i="13"/>
  <c r="M14" i="13"/>
  <c r="G14" i="13"/>
  <c r="I14" i="13" s="1"/>
  <c r="N13" i="13"/>
  <c r="M13" i="13"/>
  <c r="G13" i="13"/>
  <c r="F9" i="13"/>
  <c r="P8" i="13"/>
  <c r="K8" i="13"/>
  <c r="F8" i="13"/>
  <c r="F7" i="13"/>
  <c r="K62" i="13" s="1"/>
  <c r="B5" i="13"/>
  <c r="B60" i="13" s="1"/>
  <c r="B2" i="13"/>
  <c r="B57" i="13" s="1"/>
  <c r="F51" i="1"/>
  <c r="K51" i="1" s="1"/>
  <c r="F52" i="1"/>
  <c r="F53" i="1"/>
  <c r="P52" i="1" s="1"/>
  <c r="P65" i="1"/>
  <c r="L65" i="1"/>
  <c r="N65" i="1"/>
  <c r="K65" i="1"/>
  <c r="F65" i="1"/>
  <c r="M64" i="1"/>
  <c r="G64" i="1"/>
  <c r="I64" i="1" s="1"/>
  <c r="M63" i="1"/>
  <c r="G63" i="1"/>
  <c r="I63" i="1" s="1"/>
  <c r="M62" i="1"/>
  <c r="G62" i="1"/>
  <c r="M61" i="1"/>
  <c r="G61" i="1"/>
  <c r="M60" i="1"/>
  <c r="G60" i="1"/>
  <c r="M59" i="1"/>
  <c r="G59" i="1"/>
  <c r="I59" i="1" s="1"/>
  <c r="M58" i="1"/>
  <c r="G58" i="1"/>
  <c r="H58" i="1" s="1"/>
  <c r="M57" i="1"/>
  <c r="G57" i="1"/>
  <c r="I57" i="1" s="1"/>
  <c r="M56" i="1"/>
  <c r="G56" i="1"/>
  <c r="I56" i="1"/>
  <c r="N15" i="18"/>
  <c r="M15" i="18"/>
  <c r="G15" i="18"/>
  <c r="N14" i="18"/>
  <c r="M14" i="18"/>
  <c r="G14" i="18"/>
  <c r="I14" i="18" s="1"/>
  <c r="L68" i="18"/>
  <c r="K68" i="18"/>
  <c r="L64" i="18"/>
  <c r="K64" i="18"/>
  <c r="L58" i="18"/>
  <c r="K58" i="18"/>
  <c r="B49" i="18"/>
  <c r="P32" i="18"/>
  <c r="F32" i="18"/>
  <c r="G31" i="18"/>
  <c r="G32" i="18" s="1"/>
  <c r="I32" i="18" s="1"/>
  <c r="P28" i="18"/>
  <c r="F28" i="18"/>
  <c r="G27" i="18"/>
  <c r="I27" i="18"/>
  <c r="G26" i="18"/>
  <c r="H26" i="18"/>
  <c r="G25" i="18"/>
  <c r="H25" i="18" s="1"/>
  <c r="G24" i="18"/>
  <c r="I24" i="18"/>
  <c r="G23" i="18"/>
  <c r="G22" i="18"/>
  <c r="I22" i="18" s="1"/>
  <c r="G21" i="18"/>
  <c r="I21" i="18"/>
  <c r="G20" i="18"/>
  <c r="H20" i="18" s="1"/>
  <c r="P17" i="18"/>
  <c r="P34" i="18" s="1"/>
  <c r="L17" i="18"/>
  <c r="K17" i="18"/>
  <c r="K34" i="18" s="1"/>
  <c r="K39" i="18" s="1"/>
  <c r="F17" i="18"/>
  <c r="F34" i="18"/>
  <c r="N16" i="18"/>
  <c r="M16" i="18"/>
  <c r="G16" i="18"/>
  <c r="I16" i="18" s="1"/>
  <c r="N13" i="18"/>
  <c r="M13" i="18"/>
  <c r="G13" i="18"/>
  <c r="H13" i="18"/>
  <c r="F9" i="18"/>
  <c r="P8" i="18" s="1"/>
  <c r="K8" i="18"/>
  <c r="F8" i="18"/>
  <c r="F7" i="18"/>
  <c r="K52" i="18" s="1"/>
  <c r="B5" i="18"/>
  <c r="B50" i="18"/>
  <c r="B2" i="18"/>
  <c r="B47" i="18" s="1"/>
  <c r="L66" i="17"/>
  <c r="L68" i="17" s="1"/>
  <c r="K66" i="17"/>
  <c r="L62" i="17"/>
  <c r="K62" i="17"/>
  <c r="L56" i="17"/>
  <c r="K56" i="17"/>
  <c r="B47" i="17"/>
  <c r="P30" i="17"/>
  <c r="L30" i="17"/>
  <c r="N30" i="17"/>
  <c r="K30" i="17"/>
  <c r="F30" i="17"/>
  <c r="M29" i="17"/>
  <c r="G29" i="17"/>
  <c r="H29" i="17" s="1"/>
  <c r="H30" i="17" s="1"/>
  <c r="P26" i="17"/>
  <c r="L26" i="17"/>
  <c r="K26" i="17"/>
  <c r="F26" i="17"/>
  <c r="M25" i="17"/>
  <c r="G25" i="17"/>
  <c r="H25" i="17" s="1"/>
  <c r="M24" i="17"/>
  <c r="G24" i="17"/>
  <c r="H24" i="17"/>
  <c r="M23" i="17"/>
  <c r="G23" i="17"/>
  <c r="M22" i="17"/>
  <c r="G22" i="17"/>
  <c r="M21" i="17"/>
  <c r="G21" i="17"/>
  <c r="I21" i="17" s="1"/>
  <c r="M20" i="17"/>
  <c r="G20" i="17"/>
  <c r="I20" i="17"/>
  <c r="M19" i="17"/>
  <c r="G19" i="17"/>
  <c r="I19" i="17" s="1"/>
  <c r="M18" i="17"/>
  <c r="G18" i="17"/>
  <c r="I18" i="17"/>
  <c r="P15" i="17"/>
  <c r="L15" i="17"/>
  <c r="K15" i="17"/>
  <c r="M15" i="17" s="1"/>
  <c r="M32" i="17" s="1"/>
  <c r="M37" i="17" s="1"/>
  <c r="F15" i="17"/>
  <c r="N14" i="17"/>
  <c r="M14" i="17"/>
  <c r="G14" i="17"/>
  <c r="I14" i="17"/>
  <c r="N13" i="17"/>
  <c r="M13" i="17"/>
  <c r="G13" i="17"/>
  <c r="I13" i="17"/>
  <c r="F9" i="17"/>
  <c r="P8" i="17"/>
  <c r="K8" i="17"/>
  <c r="F8" i="17"/>
  <c r="F7" i="17"/>
  <c r="K50" i="17" s="1"/>
  <c r="B5" i="17"/>
  <c r="B48" i="17" s="1"/>
  <c r="B2" i="17"/>
  <c r="B2" i="30" s="1"/>
  <c r="B2" i="29"/>
  <c r="B45" i="17"/>
  <c r="K70" i="20"/>
  <c r="H31" i="20"/>
  <c r="H32" i="20"/>
  <c r="G32" i="15"/>
  <c r="I32" i="15" s="1"/>
  <c r="I14" i="15"/>
  <c r="H26" i="14"/>
  <c r="H21" i="16"/>
  <c r="K70" i="16"/>
  <c r="K71" i="15"/>
  <c r="K70" i="18"/>
  <c r="G32" i="21"/>
  <c r="I32" i="21" s="1"/>
  <c r="I16" i="15"/>
  <c r="I15" i="19"/>
  <c r="K70" i="21"/>
  <c r="L70" i="14"/>
  <c r="H31" i="15"/>
  <c r="H32" i="15"/>
  <c r="H13" i="20"/>
  <c r="H14" i="19"/>
  <c r="H16" i="19"/>
  <c r="H14" i="21"/>
  <c r="H24" i="19"/>
  <c r="H16" i="13"/>
  <c r="I20" i="13"/>
  <c r="G41" i="13"/>
  <c r="I41" i="13" s="1"/>
  <c r="H14" i="13"/>
  <c r="H15" i="21"/>
  <c r="H21" i="19"/>
  <c r="H24" i="15"/>
  <c r="H31" i="14"/>
  <c r="H32" i="14" s="1"/>
  <c r="G32" i="16"/>
  <c r="I32" i="16"/>
  <c r="H26" i="15"/>
  <c r="H24" i="14"/>
  <c r="H25" i="16"/>
  <c r="H56" i="1"/>
  <c r="H57" i="1"/>
  <c r="H64" i="1"/>
  <c r="H15" i="18"/>
  <c r="H21" i="18"/>
  <c r="I13" i="18"/>
  <c r="G30" i="17"/>
  <c r="I30" i="17"/>
  <c r="K8" i="25"/>
  <c r="F8" i="25"/>
  <c r="F7" i="25"/>
  <c r="K51" i="25" s="1"/>
  <c r="F9" i="25"/>
  <c r="P8" i="25" s="1"/>
  <c r="L67" i="25"/>
  <c r="K67" i="25"/>
  <c r="L63" i="25"/>
  <c r="L69" i="25"/>
  <c r="K63" i="25"/>
  <c r="L57" i="25"/>
  <c r="K57" i="25"/>
  <c r="B47" i="25"/>
  <c r="P30" i="25"/>
  <c r="L30" i="25"/>
  <c r="N30" i="25" s="1"/>
  <c r="K30" i="25"/>
  <c r="F30" i="25"/>
  <c r="M29" i="25"/>
  <c r="G29" i="25"/>
  <c r="I29" i="25" s="1"/>
  <c r="P26" i="25"/>
  <c r="L26" i="25"/>
  <c r="M26" i="25" s="1"/>
  <c r="M32" i="25" s="1"/>
  <c r="M37" i="25" s="1"/>
  <c r="K26" i="25"/>
  <c r="K32" i="25" s="1"/>
  <c r="K37" i="25" s="1"/>
  <c r="F26" i="25"/>
  <c r="M25" i="25"/>
  <c r="G25" i="25"/>
  <c r="I25" i="25" s="1"/>
  <c r="M24" i="25"/>
  <c r="G24" i="25"/>
  <c r="M23" i="25"/>
  <c r="G23" i="25"/>
  <c r="G26" i="25" s="1"/>
  <c r="M22" i="25"/>
  <c r="G22" i="25"/>
  <c r="I22" i="25"/>
  <c r="M21" i="25"/>
  <c r="G21" i="25"/>
  <c r="I21" i="25" s="1"/>
  <c r="M20" i="25"/>
  <c r="G20" i="25"/>
  <c r="I20" i="25" s="1"/>
  <c r="M19" i="25"/>
  <c r="G19" i="25"/>
  <c r="M18" i="25"/>
  <c r="G18" i="25"/>
  <c r="P15" i="25"/>
  <c r="P32" i="25"/>
  <c r="L15" i="25"/>
  <c r="K15" i="25"/>
  <c r="F15" i="25"/>
  <c r="N14" i="25"/>
  <c r="M14" i="25"/>
  <c r="G14" i="25"/>
  <c r="H14" i="25" s="1"/>
  <c r="N13" i="25"/>
  <c r="M13" i="25"/>
  <c r="G13" i="25"/>
  <c r="H13" i="25" s="1"/>
  <c r="B5" i="25"/>
  <c r="B48" i="25" s="1"/>
  <c r="B2" i="25"/>
  <c r="B45" i="25" s="1"/>
  <c r="B75" i="1"/>
  <c r="M29" i="1"/>
  <c r="M28" i="1"/>
  <c r="M27" i="1"/>
  <c r="M26" i="1"/>
  <c r="M25" i="1"/>
  <c r="M24" i="1"/>
  <c r="M23" i="1"/>
  <c r="M22" i="1"/>
  <c r="M21" i="1"/>
  <c r="M20" i="1"/>
  <c r="G33" i="1"/>
  <c r="L34" i="1"/>
  <c r="L30" i="1"/>
  <c r="G29" i="1"/>
  <c r="H29" i="1" s="1"/>
  <c r="G28" i="1"/>
  <c r="I28" i="1" s="1"/>
  <c r="G27" i="1"/>
  <c r="G26" i="1"/>
  <c r="I26" i="1" s="1"/>
  <c r="G25" i="1"/>
  <c r="I25" i="1"/>
  <c r="G24" i="1"/>
  <c r="H24" i="1" s="1"/>
  <c r="G23" i="1"/>
  <c r="G22" i="1"/>
  <c r="I22" i="1" s="1"/>
  <c r="G21" i="1"/>
  <c r="I21" i="1"/>
  <c r="G20" i="1"/>
  <c r="H20" i="1" s="1"/>
  <c r="L17" i="1"/>
  <c r="L36" i="1"/>
  <c r="N17" i="1"/>
  <c r="B73" i="1"/>
  <c r="L94" i="1"/>
  <c r="L90" i="1"/>
  <c r="L96" i="1" s="1"/>
  <c r="K90" i="1"/>
  <c r="K84" i="1"/>
  <c r="L84" i="1"/>
  <c r="K69" i="25"/>
  <c r="M30" i="25"/>
  <c r="H22" i="25"/>
  <c r="H25" i="25"/>
  <c r="K94" i="1"/>
  <c r="K96" i="1" s="1"/>
  <c r="P34" i="1"/>
  <c r="P30" i="1"/>
  <c r="P17" i="1"/>
  <c r="M34" i="1"/>
  <c r="K34" i="1"/>
  <c r="K30" i="1"/>
  <c r="K17" i="1"/>
  <c r="M17" i="1" s="1"/>
  <c r="M36" i="1" s="1"/>
  <c r="M41" i="1" s="1"/>
  <c r="F34" i="1"/>
  <c r="F17" i="1"/>
  <c r="F36" i="1" s="1"/>
  <c r="F30" i="1"/>
  <c r="N16" i="1"/>
  <c r="M16" i="1"/>
  <c r="N15" i="1"/>
  <c r="M15" i="1"/>
  <c r="N14" i="1"/>
  <c r="M14" i="1"/>
  <c r="G16" i="1"/>
  <c r="H16" i="1"/>
  <c r="G15" i="1"/>
  <c r="I15" i="1" s="1"/>
  <c r="G14" i="1"/>
  <c r="G17" i="1" s="1"/>
  <c r="M33" i="1"/>
  <c r="N13" i="1"/>
  <c r="M13" i="1"/>
  <c r="G13" i="1"/>
  <c r="I13" i="1"/>
  <c r="B5" i="1"/>
  <c r="B76" i="1" s="1"/>
  <c r="P8" i="1"/>
  <c r="K7" i="1"/>
  <c r="K7" i="20" s="1"/>
  <c r="N17" i="14"/>
  <c r="H21" i="14"/>
  <c r="H22" i="19"/>
  <c r="I15" i="20"/>
  <c r="H14" i="20"/>
  <c r="F34" i="20"/>
  <c r="H16" i="21"/>
  <c r="N17" i="21"/>
  <c r="L34" i="21"/>
  <c r="L39" i="21"/>
  <c r="I13" i="21"/>
  <c r="H25" i="20"/>
  <c r="H24" i="20"/>
  <c r="I13" i="20"/>
  <c r="I25" i="19"/>
  <c r="H25" i="15"/>
  <c r="K34" i="16"/>
  <c r="K39" i="16" s="1"/>
  <c r="N17" i="16"/>
  <c r="H26" i="16"/>
  <c r="H22" i="16"/>
  <c r="H15" i="16"/>
  <c r="H13" i="16"/>
  <c r="L34" i="16"/>
  <c r="L39" i="16"/>
  <c r="I36" i="13"/>
  <c r="M37" i="13"/>
  <c r="M43" i="13" s="1"/>
  <c r="M48" i="13" s="1"/>
  <c r="N17" i="18"/>
  <c r="H27" i="18"/>
  <c r="H16" i="18"/>
  <c r="H14" i="18"/>
  <c r="M17" i="18"/>
  <c r="M15" i="25"/>
  <c r="N26" i="25"/>
  <c r="H20" i="25"/>
  <c r="N15" i="25"/>
  <c r="F32" i="17"/>
  <c r="I25" i="17"/>
  <c r="H21" i="17"/>
  <c r="H19" i="17"/>
  <c r="H18" i="17"/>
  <c r="H14" i="17"/>
  <c r="H31" i="21"/>
  <c r="H32" i="21" s="1"/>
  <c r="I26" i="21"/>
  <c r="H22" i="21"/>
  <c r="I21" i="20"/>
  <c r="M32" i="20"/>
  <c r="I26" i="20"/>
  <c r="G32" i="20"/>
  <c r="I32" i="20" s="1"/>
  <c r="I27" i="20"/>
  <c r="H20" i="20"/>
  <c r="H22" i="15"/>
  <c r="I21" i="15"/>
  <c r="M32" i="15"/>
  <c r="H20" i="15"/>
  <c r="N28" i="14"/>
  <c r="H25" i="14"/>
  <c r="M28" i="16"/>
  <c r="M32" i="16"/>
  <c r="H31" i="16"/>
  <c r="H32" i="16"/>
  <c r="N28" i="16"/>
  <c r="H33" i="13"/>
  <c r="H32" i="13"/>
  <c r="H24" i="18"/>
  <c r="I26" i="18"/>
  <c r="H22" i="18"/>
  <c r="H59" i="1"/>
  <c r="M65" i="1"/>
  <c r="H28" i="1"/>
  <c r="H21" i="1"/>
  <c r="H13" i="1"/>
  <c r="M34" i="21"/>
  <c r="M39" i="21" s="1"/>
  <c r="K34" i="21"/>
  <c r="K39" i="21" s="1"/>
  <c r="H25" i="21"/>
  <c r="H21" i="21"/>
  <c r="H24" i="21"/>
  <c r="I20" i="21"/>
  <c r="H23" i="19"/>
  <c r="H20" i="19"/>
  <c r="I27" i="15"/>
  <c r="H23" i="15"/>
  <c r="H22" i="14"/>
  <c r="M17" i="14"/>
  <c r="I15" i="14"/>
  <c r="H13" i="14"/>
  <c r="N34" i="16"/>
  <c r="I19" i="13"/>
  <c r="H25" i="13"/>
  <c r="I21" i="13"/>
  <c r="H23" i="13"/>
  <c r="H13" i="13"/>
  <c r="I20" i="18"/>
  <c r="H20" i="17"/>
  <c r="I24" i="17"/>
  <c r="H22" i="17"/>
  <c r="L32" i="17"/>
  <c r="N15" i="17"/>
  <c r="L32" i="25"/>
  <c r="N32" i="25" s="1"/>
  <c r="H25" i="1"/>
  <c r="I16" i="1"/>
  <c r="N32" i="17"/>
  <c r="L37" i="17"/>
  <c r="L37" i="25"/>
  <c r="N43" i="33"/>
  <c r="M44" i="33"/>
  <c r="G44" i="33"/>
  <c r="M45" i="33"/>
  <c r="K24" i="33"/>
  <c r="K15" i="33"/>
  <c r="K30" i="33"/>
  <c r="N15" i="33"/>
  <c r="N30" i="1"/>
  <c r="L41" i="1"/>
  <c r="N36" i="1"/>
  <c r="M30" i="1"/>
  <c r="G30" i="1"/>
  <c r="I30" i="1" s="1"/>
  <c r="K43" i="33"/>
  <c r="H14" i="1"/>
  <c r="I14" i="1"/>
  <c r="I24" i="25"/>
  <c r="H24" i="25"/>
  <c r="K68" i="17"/>
  <c r="L70" i="18"/>
  <c r="F43" i="13"/>
  <c r="I23" i="20"/>
  <c r="H23" i="20"/>
  <c r="L34" i="14"/>
  <c r="N34" i="14" s="1"/>
  <c r="N32" i="14"/>
  <c r="M32" i="14"/>
  <c r="I61" i="1"/>
  <c r="H61" i="1"/>
  <c r="G26" i="19"/>
  <c r="I18" i="25"/>
  <c r="H18" i="25"/>
  <c r="N27" i="13"/>
  <c r="I20" i="14"/>
  <c r="H20" i="14"/>
  <c r="N46" i="33"/>
  <c r="G47" i="33"/>
  <c r="H23" i="1"/>
  <c r="I23" i="1"/>
  <c r="I19" i="25"/>
  <c r="H19" i="25"/>
  <c r="M26" i="17"/>
  <c r="N26" i="17"/>
  <c r="I14" i="20"/>
  <c r="L34" i="18"/>
  <c r="L39" i="18" s="1"/>
  <c r="N28" i="18"/>
  <c r="M28" i="18"/>
  <c r="M34" i="18" s="1"/>
  <c r="M39" i="18" s="1"/>
  <c r="J48" i="33"/>
  <c r="J50" i="33"/>
  <c r="N44" i="33"/>
  <c r="I13" i="19"/>
  <c r="H13" i="19"/>
  <c r="I17" i="13"/>
  <c r="H17" i="13"/>
  <c r="I33" i="1"/>
  <c r="H33" i="1"/>
  <c r="H34" i="1" s="1"/>
  <c r="G34" i="1"/>
  <c r="I34" i="1"/>
  <c r="H13" i="17"/>
  <c r="H20" i="16"/>
  <c r="H23" i="17"/>
  <c r="I23" i="17"/>
  <c r="K34" i="20"/>
  <c r="K39" i="20"/>
  <c r="I27" i="1"/>
  <c r="H27" i="1"/>
  <c r="I27" i="21"/>
  <c r="H27" i="21"/>
  <c r="L34" i="15"/>
  <c r="L39" i="15" s="1"/>
  <c r="M17" i="15"/>
  <c r="I16" i="14"/>
  <c r="H16" i="14"/>
  <c r="M32" i="18"/>
  <c r="N34" i="21"/>
  <c r="N17" i="15"/>
  <c r="I23" i="18"/>
  <c r="H23" i="18"/>
  <c r="I30" i="13"/>
  <c r="H30" i="13"/>
  <c r="G17" i="21"/>
  <c r="H13" i="21"/>
  <c r="I23" i="21"/>
  <c r="L70" i="20"/>
  <c r="F32" i="19"/>
  <c r="G28" i="15"/>
  <c r="I28" i="15" s="1"/>
  <c r="I20" i="15"/>
  <c r="I23" i="16"/>
  <c r="H23" i="16"/>
  <c r="G43" i="33"/>
  <c r="K45" i="33"/>
  <c r="I22" i="17"/>
  <c r="G26" i="17"/>
  <c r="H16" i="16"/>
  <c r="G15" i="17"/>
  <c r="I15" i="17" s="1"/>
  <c r="H62" i="1"/>
  <c r="I62" i="1"/>
  <c r="I13" i="13"/>
  <c r="G27" i="13"/>
  <c r="G43" i="13" s="1"/>
  <c r="N28" i="20"/>
  <c r="I13" i="25"/>
  <c r="H34" i="13"/>
  <c r="I34" i="13"/>
  <c r="M27" i="13"/>
  <c r="G17" i="19"/>
  <c r="I17" i="19" s="1"/>
  <c r="K36" i="1"/>
  <c r="K41" i="1"/>
  <c r="F32" i="25"/>
  <c r="I15" i="18"/>
  <c r="G17" i="18"/>
  <c r="H17" i="18" s="1"/>
  <c r="I60" i="1"/>
  <c r="H60" i="1"/>
  <c r="I29" i="19"/>
  <c r="G30" i="19"/>
  <c r="I30" i="19"/>
  <c r="H29" i="19"/>
  <c r="H30" i="19" s="1"/>
  <c r="M42" i="33"/>
  <c r="K42" i="33"/>
  <c r="N45" i="33"/>
  <c r="M30" i="17"/>
  <c r="B2" i="27"/>
  <c r="B2" i="31"/>
  <c r="B1" i="33" s="1"/>
  <c r="A1" i="34" s="1"/>
  <c r="B2" i="28"/>
  <c r="I26" i="17"/>
  <c r="H26" i="17"/>
  <c r="H15" i="17"/>
  <c r="H32" i="17" s="1"/>
  <c r="G32" i="17"/>
  <c r="G32" i="19"/>
  <c r="H28" i="15"/>
  <c r="I17" i="21"/>
  <c r="H17" i="21"/>
  <c r="I17" i="18"/>
  <c r="H17" i="19"/>
  <c r="H26" i="19"/>
  <c r="H32" i="19" s="1"/>
  <c r="I26" i="19"/>
  <c r="L39" i="14"/>
  <c r="P32" i="17"/>
  <c r="P36" i="1"/>
  <c r="K7" i="15"/>
  <c r="K7" i="25"/>
  <c r="H37" i="13" l="1"/>
  <c r="I37" i="13"/>
  <c r="G34" i="21"/>
  <c r="H28" i="21"/>
  <c r="I28" i="21"/>
  <c r="M46" i="33"/>
  <c r="I48" i="33"/>
  <c r="I50" i="33" s="1"/>
  <c r="K50" i="33" s="1"/>
  <c r="K46" i="33"/>
  <c r="K48" i="33" s="1"/>
  <c r="H17" i="20"/>
  <c r="G34" i="20"/>
  <c r="I17" i="20"/>
  <c r="H26" i="25"/>
  <c r="I26" i="25"/>
  <c r="M48" i="33"/>
  <c r="M50" i="33" s="1"/>
  <c r="I17" i="15"/>
  <c r="G34" i="15"/>
  <c r="H34" i="21"/>
  <c r="G36" i="1"/>
  <c r="H17" i="1"/>
  <c r="I17" i="1"/>
  <c r="H28" i="20"/>
  <c r="I28" i="20"/>
  <c r="L48" i="13"/>
  <c r="N43" i="13"/>
  <c r="G46" i="33"/>
  <c r="G48" i="33" s="1"/>
  <c r="E48" i="33"/>
  <c r="E50" i="33" s="1"/>
  <c r="G50" i="33" s="1"/>
  <c r="I29" i="1"/>
  <c r="N34" i="18"/>
  <c r="G34" i="18"/>
  <c r="L34" i="20"/>
  <c r="H23" i="21"/>
  <c r="G28" i="16"/>
  <c r="G28" i="18"/>
  <c r="N37" i="13"/>
  <c r="A4" i="24"/>
  <c r="I20" i="1"/>
  <c r="I24" i="1"/>
  <c r="I14" i="25"/>
  <c r="H27" i="14"/>
  <c r="H22" i="20"/>
  <c r="H24" i="13"/>
  <c r="K32" i="17"/>
  <c r="K37" i="17" s="1"/>
  <c r="I25" i="18"/>
  <c r="I31" i="18"/>
  <c r="I58" i="1"/>
  <c r="I31" i="13"/>
  <c r="I35" i="13"/>
  <c r="I22" i="20"/>
  <c r="I23" i="14"/>
  <c r="G17" i="16"/>
  <c r="H27" i="16"/>
  <c r="H18" i="13"/>
  <c r="I22" i="13"/>
  <c r="H26" i="13"/>
  <c r="M28" i="15"/>
  <c r="M34" i="15" s="1"/>
  <c r="M39" i="15" s="1"/>
  <c r="K47" i="33"/>
  <c r="I13" i="15"/>
  <c r="I14" i="14"/>
  <c r="I16" i="20"/>
  <c r="H14" i="16"/>
  <c r="H29" i="25"/>
  <c r="H30" i="25" s="1"/>
  <c r="H21" i="25"/>
  <c r="N30" i="19"/>
  <c r="N34" i="15"/>
  <c r="L32" i="19"/>
  <c r="H13" i="15"/>
  <c r="G17" i="14"/>
  <c r="H16" i="20"/>
  <c r="I23" i="25"/>
  <c r="G30" i="25"/>
  <c r="I30" i="25" s="1"/>
  <c r="N26" i="19"/>
  <c r="H22" i="1"/>
  <c r="H26" i="1"/>
  <c r="H63" i="1"/>
  <c r="H30" i="1"/>
  <c r="M17" i="19"/>
  <c r="M32" i="19" s="1"/>
  <c r="M37" i="19" s="1"/>
  <c r="H23" i="25"/>
  <c r="H17" i="15"/>
  <c r="H34" i="15" s="1"/>
  <c r="H27" i="13"/>
  <c r="G65" i="1"/>
  <c r="K7" i="21"/>
  <c r="H31" i="18"/>
  <c r="H32" i="18" s="1"/>
  <c r="I27" i="13"/>
  <c r="H15" i="1"/>
  <c r="H31" i="13"/>
  <c r="G15" i="25"/>
  <c r="G28" i="14"/>
  <c r="K78" i="1"/>
  <c r="K7" i="17"/>
  <c r="K7" i="13"/>
  <c r="K7" i="18"/>
  <c r="K7" i="19"/>
  <c r="K7" i="14"/>
  <c r="K7" i="16"/>
  <c r="H17" i="14" l="1"/>
  <c r="H34" i="14" s="1"/>
  <c r="I17" i="14"/>
  <c r="G34" i="14"/>
  <c r="H36" i="1"/>
  <c r="I17" i="16"/>
  <c r="H17" i="16"/>
  <c r="G34" i="16"/>
  <c r="L37" i="19"/>
  <c r="N32" i="19"/>
  <c r="I28" i="18"/>
  <c r="H28" i="18"/>
  <c r="H34" i="18" s="1"/>
  <c r="H15" i="25"/>
  <c r="H32" i="25" s="1"/>
  <c r="G32" i="25"/>
  <c r="I15" i="25"/>
  <c r="I65" i="1"/>
  <c r="H65" i="1"/>
  <c r="H28" i="16"/>
  <c r="I28" i="16"/>
  <c r="H34" i="20"/>
  <c r="N34" i="20"/>
  <c r="L39" i="20"/>
  <c r="I28" i="14"/>
  <c r="H28" i="14"/>
  <c r="H43" i="13"/>
  <c r="H34" i="16" l="1"/>
</calcChain>
</file>

<file path=xl/sharedStrings.xml><?xml version="1.0" encoding="utf-8"?>
<sst xmlns="http://schemas.openxmlformats.org/spreadsheetml/2006/main" count="979" uniqueCount="234">
  <si>
    <t>Revenues</t>
  </si>
  <si>
    <t>Expenditures</t>
  </si>
  <si>
    <t>Actual</t>
  </si>
  <si>
    <t>Budget</t>
  </si>
  <si>
    <t>Variance</t>
  </si>
  <si>
    <t>Used</t>
  </si>
  <si>
    <t>YTD</t>
  </si>
  <si>
    <t>Annual</t>
  </si>
  <si>
    <t>Student Activity Fund</t>
  </si>
  <si>
    <t>Bond Redemption Fund</t>
  </si>
  <si>
    <t>Superintendent</t>
  </si>
  <si>
    <t>Chief Financial Officer</t>
  </si>
  <si>
    <t>Quarterly Financial Statements</t>
  </si>
  <si>
    <t>Quarterly Financial Summary</t>
  </si>
  <si>
    <t>YEAR-TO-DATE</t>
  </si>
  <si>
    <t>1/4 x Annual</t>
  </si>
  <si>
    <t>%</t>
  </si>
  <si>
    <t>Percentage</t>
  </si>
  <si>
    <t>Recvd or Used</t>
  </si>
  <si>
    <t>Transfers Out</t>
  </si>
  <si>
    <t>Income (Loss)</t>
  </si>
  <si>
    <t>Liabilities</t>
  </si>
  <si>
    <t>Total Assets</t>
  </si>
  <si>
    <t>Capital Reserve Fund</t>
  </si>
  <si>
    <t>Designated Purpose Grants Fund</t>
  </si>
  <si>
    <t>Food Services Fund</t>
  </si>
  <si>
    <t>FY 21-22</t>
  </si>
  <si>
    <t>FIRST QUARTER</t>
  </si>
  <si>
    <t>1st QUARTER</t>
  </si>
  <si>
    <t>General Fund</t>
  </si>
  <si>
    <t>Insurance Reserve Fund</t>
  </si>
  <si>
    <t>District Name</t>
  </si>
  <si>
    <t>Street Address</t>
  </si>
  <si>
    <t>City, State Zip</t>
  </si>
  <si>
    <t>Name</t>
  </si>
  <si>
    <r>
      <t>(b)</t>
    </r>
    <r>
      <rPr>
        <sz val="14"/>
        <color indexed="63"/>
        <rFont val="Times New Roman"/>
        <family val="1"/>
      </rPr>
      <t> The board of education of each school district shall review the financial condition of said school district at least quarterly during the fiscal year. The board shall require the secretary, treasurer, or any employee who has duties which relate to the fiscal affairs of said school district to submit a financial report covering the fiscal actions involving the general fund, and other funds that the board may request, at least quarterly. At a minimum, the report shall include:</t>
    </r>
  </si>
  <si>
    <r>
      <t>(I)</t>
    </r>
    <r>
      <rPr>
        <sz val="11"/>
        <rFont val="Arial"/>
        <family val="2"/>
      </rPr>
      <t> The actual amounts spent and received as of the date of the report from each of the several funds budgeted by the district for the fiscal year, expressed as dollar amounts and as percentages of the annual budget;</t>
    </r>
  </si>
  <si>
    <r>
      <t>(II)</t>
    </r>
    <r>
      <rPr>
        <sz val="11"/>
        <rFont val="Arial"/>
        <family val="2"/>
      </rPr>
      <t> The actual amounts spent and received for each fund for the same period in the preceding fiscal year, expressed as dollar amounts and as percentages of the annual budget;</t>
    </r>
  </si>
  <si>
    <r>
      <t>(III)</t>
    </r>
    <r>
      <rPr>
        <sz val="11"/>
        <rFont val="Arial"/>
        <family val="2"/>
      </rPr>
      <t> The expected year-end fund balances, expressed as dollar amounts and as percentages of the annual budget; and</t>
    </r>
  </si>
  <si>
    <r>
      <t>(IV)</t>
    </r>
    <r>
      <rPr>
        <sz val="11"/>
        <rFont val="Arial"/>
        <family val="2"/>
      </rPr>
      <t> A comparison of the expected year-end fund balances with the amount budgeted for that fiscal year.</t>
    </r>
  </si>
  <si>
    <t xml:space="preserve">Audited/Estimated Fund Balance, </t>
  </si>
  <si>
    <t>Fund Balance, End of Period</t>
  </si>
  <si>
    <t>Beginning of Year</t>
  </si>
  <si>
    <t>Local Revenue</t>
  </si>
  <si>
    <t>State Revenue</t>
  </si>
  <si>
    <t>Federal Revenue</t>
  </si>
  <si>
    <t>Allocations</t>
  </si>
  <si>
    <t>Total Revenues</t>
  </si>
  <si>
    <t>Instructional Services</t>
  </si>
  <si>
    <t>Pupil Services</t>
  </si>
  <si>
    <t>Instr. Staff Support</t>
  </si>
  <si>
    <t>General Administration</t>
  </si>
  <si>
    <t>School Administration</t>
  </si>
  <si>
    <t>Business Services</t>
  </si>
  <si>
    <t>Maintenance &amp; Operations</t>
  </si>
  <si>
    <t>Transportation Services</t>
  </si>
  <si>
    <t>Central Services</t>
  </si>
  <si>
    <t>Other Services</t>
  </si>
  <si>
    <t>Total Expenditures</t>
  </si>
  <si>
    <t>Other Financing Uses</t>
  </si>
  <si>
    <t>Total Other Financing Uses</t>
  </si>
  <si>
    <t>Footnotes:</t>
  </si>
  <si>
    <t>Footnotes</t>
  </si>
  <si>
    <t>Balance Sheet</t>
  </si>
  <si>
    <t>Assets</t>
  </si>
  <si>
    <t>Cash and investments</t>
  </si>
  <si>
    <t>Receivables</t>
  </si>
  <si>
    <t>Prepaid expenses</t>
  </si>
  <si>
    <t>Due to other Funds</t>
  </si>
  <si>
    <t>Accrued Salaries</t>
  </si>
  <si>
    <t>Deferred Revenue</t>
  </si>
  <si>
    <t>Due to other funds</t>
  </si>
  <si>
    <t xml:space="preserve">    Total Liabilities</t>
  </si>
  <si>
    <t>Fund Equity</t>
  </si>
  <si>
    <t>Restricted</t>
  </si>
  <si>
    <t>Unassigned</t>
  </si>
  <si>
    <t xml:space="preserve">    Total Fund Equity</t>
  </si>
  <si>
    <t>Total Liabilities and Fund Equity</t>
  </si>
  <si>
    <t>(1)</t>
  </si>
  <si>
    <t>(2)</t>
  </si>
  <si>
    <t>(3)</t>
  </si>
  <si>
    <t>PreSchool Fund</t>
  </si>
  <si>
    <t>Salaries</t>
  </si>
  <si>
    <t>Employee Benefits</t>
  </si>
  <si>
    <t>Professional Services</t>
  </si>
  <si>
    <t>Property Services</t>
  </si>
  <si>
    <t>Supplies &amp; Materials</t>
  </si>
  <si>
    <t>Equipment</t>
  </si>
  <si>
    <t>Other Objects</t>
  </si>
  <si>
    <t>Other Uses</t>
  </si>
  <si>
    <t>Expenditures by Program</t>
  </si>
  <si>
    <t>Capital Outlay</t>
  </si>
  <si>
    <t>Expenditures by Object</t>
  </si>
  <si>
    <t>Accounts Payable</t>
  </si>
  <si>
    <t>Title I</t>
  </si>
  <si>
    <t>Title IIA</t>
  </si>
  <si>
    <t>Title IIIA</t>
  </si>
  <si>
    <t>Title IVA</t>
  </si>
  <si>
    <t>Perkins</t>
  </si>
  <si>
    <t>Title VIb (Special Education)</t>
  </si>
  <si>
    <t>IDEA Preschool</t>
  </si>
  <si>
    <t>ESSER I</t>
  </si>
  <si>
    <t>ESSER II</t>
  </si>
  <si>
    <t>ESSER III</t>
  </si>
  <si>
    <t>Grants Receivable</t>
  </si>
  <si>
    <t>Special Revenue Fund1</t>
  </si>
  <si>
    <t>Special Revenue Fund2 Fund</t>
  </si>
  <si>
    <t>Capital Reserve/Cap Projects Fund</t>
  </si>
  <si>
    <t>Trust Funds</t>
  </si>
  <si>
    <t>Table of Contents</t>
  </si>
  <si>
    <t>I.</t>
  </si>
  <si>
    <t>….................................................................</t>
  </si>
  <si>
    <t>Financial Section</t>
  </si>
  <si>
    <t>…...................................</t>
  </si>
  <si>
    <t>…......................................................</t>
  </si>
  <si>
    <t>Preschool Fund</t>
  </si>
  <si>
    <t>Food Service Fund</t>
  </si>
  <si>
    <t>Pupil Activity Fund</t>
  </si>
  <si>
    <t>Other Fund</t>
  </si>
  <si>
    <t>CRS - 22-45-102 (b)</t>
  </si>
  <si>
    <t>Before you begin, the most important data you will need are as follows:</t>
  </si>
  <si>
    <r>
      <t>a.</t>
    </r>
    <r>
      <rPr>
        <sz val="7"/>
        <color indexed="8"/>
        <rFont val="Times New Roman"/>
        <family val="1"/>
      </rPr>
      <t xml:space="preserve">       </t>
    </r>
    <r>
      <rPr>
        <sz val="10"/>
        <rFont val="Arial"/>
      </rPr>
      <t>Fund</t>
    </r>
  </si>
  <si>
    <r>
      <t>2.</t>
    </r>
    <r>
      <rPr>
        <sz val="7"/>
        <color indexed="8"/>
        <rFont val="Times New Roman"/>
        <family val="1"/>
      </rPr>
      <t xml:space="preserve">       </t>
    </r>
    <r>
      <rPr>
        <sz val="10"/>
        <rFont val="Arial"/>
      </rPr>
      <t>Then follow these step by step instructions for modification of the template to fit your District’s customized needs.</t>
    </r>
  </si>
  <si>
    <t>Tab</t>
  </si>
  <si>
    <t>Column</t>
  </si>
  <si>
    <t>Row</t>
  </si>
  <si>
    <t>Instruction</t>
  </si>
  <si>
    <t>Cover</t>
  </si>
  <si>
    <t>D</t>
  </si>
  <si>
    <t>Insert official district name.</t>
  </si>
  <si>
    <t>B-L</t>
  </si>
  <si>
    <t>Change color to district colors.</t>
  </si>
  <si>
    <t>E</t>
  </si>
  <si>
    <t>Type in correct fiscal year.</t>
  </si>
  <si>
    <t>F</t>
  </si>
  <si>
    <t>Insert District Logo.</t>
  </si>
  <si>
    <t>C</t>
  </si>
  <si>
    <t>40-48</t>
  </si>
  <si>
    <t>Type in District address, names &amp; date.</t>
  </si>
  <si>
    <t>All</t>
  </si>
  <si>
    <t>L</t>
  </si>
  <si>
    <t>P</t>
  </si>
  <si>
    <t>All Fund Tabs</t>
  </si>
  <si>
    <r>
      <t>3.</t>
    </r>
    <r>
      <rPr>
        <sz val="7"/>
        <color indexed="8"/>
        <rFont val="Times New Roman"/>
        <family val="1"/>
      </rPr>
      <t xml:space="preserve">       </t>
    </r>
    <r>
      <rPr>
        <sz val="10"/>
        <rFont val="Arial"/>
      </rPr>
      <t xml:space="preserve"> Once completed, proof every single page.  This is a complex spreadsheet designed to fit many different districts with different funds and account codes.  Look for broken links.  Make sure totals are linking properly.</t>
    </r>
  </si>
  <si>
    <r>
      <t>4.</t>
    </r>
    <r>
      <rPr>
        <sz val="7"/>
        <color indexed="8"/>
        <rFont val="Times New Roman"/>
        <family val="1"/>
      </rPr>
      <t xml:space="preserve">       </t>
    </r>
    <r>
      <rPr>
        <sz val="10"/>
        <rFont val="Arial"/>
      </rPr>
      <t>Save and Save Often!</t>
    </r>
  </si>
  <si>
    <r>
      <t>5.</t>
    </r>
    <r>
      <rPr>
        <sz val="7"/>
        <color indexed="8"/>
        <rFont val="Times New Roman"/>
        <family val="1"/>
      </rPr>
      <t xml:space="preserve">       </t>
    </r>
    <r>
      <rPr>
        <sz val="10"/>
        <rFont val="Arial"/>
      </rPr>
      <t>Once completed, depending on your version of Excel and PDF, print to pdf as follows:</t>
    </r>
  </si>
  <si>
    <r>
      <t>a.</t>
    </r>
    <r>
      <rPr>
        <sz val="7"/>
        <color indexed="8"/>
        <rFont val="Times New Roman"/>
        <family val="1"/>
      </rPr>
      <t xml:space="preserve">       </t>
    </r>
    <r>
      <rPr>
        <sz val="10"/>
        <rFont val="Arial"/>
      </rPr>
      <t>File – Save as Adobe PDF – Add All Tabs – Remove Budget String File tab – Convert to PDF.</t>
    </r>
  </si>
  <si>
    <t>OR</t>
  </si>
  <si>
    <r>
      <t>7.</t>
    </r>
    <r>
      <rPr>
        <sz val="7"/>
        <color indexed="8"/>
        <rFont val="Times New Roman"/>
        <family val="1"/>
      </rPr>
      <t xml:space="preserve">       </t>
    </r>
    <r>
      <rPr>
        <sz val="10"/>
        <rFont val="Arial"/>
      </rPr>
      <t>Don’t forget:</t>
    </r>
  </si>
  <si>
    <r>
      <t>1.</t>
    </r>
    <r>
      <rPr>
        <sz val="7"/>
        <color indexed="8"/>
        <rFont val="Times New Roman"/>
        <family val="1"/>
      </rPr>
      <t xml:space="preserve">       </t>
    </r>
    <r>
      <rPr>
        <sz val="10"/>
        <rFont val="Arial"/>
      </rPr>
      <t>A spreadsheet or document that calculates your adopted budget and quarterly actuals.  This spreadsheet will need to have subtotals by:</t>
    </r>
  </si>
  <si>
    <r>
      <t>b.</t>
    </r>
    <r>
      <rPr>
        <sz val="7"/>
        <color indexed="8"/>
        <rFont val="Times New Roman"/>
        <family val="1"/>
      </rPr>
      <t xml:space="preserve">       </t>
    </r>
    <r>
      <rPr>
        <sz val="10"/>
        <rFont val="Arial"/>
      </rPr>
      <t>Program</t>
    </r>
  </si>
  <si>
    <r>
      <t>c.</t>
    </r>
    <r>
      <rPr>
        <sz val="7"/>
        <color indexed="8"/>
        <rFont val="Times New Roman"/>
        <family val="1"/>
      </rPr>
      <t xml:space="preserve">       </t>
    </r>
    <r>
      <rPr>
        <sz val="10"/>
        <rFont val="Arial"/>
      </rPr>
      <t>Object</t>
    </r>
  </si>
  <si>
    <r>
      <t>d.</t>
    </r>
    <r>
      <rPr>
        <sz val="7"/>
        <color indexed="8"/>
        <rFont val="Times New Roman"/>
        <family val="1"/>
      </rPr>
      <t xml:space="preserve">       </t>
    </r>
    <r>
      <rPr>
        <sz val="10"/>
        <rFont val="Arial"/>
      </rPr>
      <t>Grant</t>
    </r>
  </si>
  <si>
    <r>
      <t>6.</t>
    </r>
    <r>
      <rPr>
        <sz val="7"/>
        <color indexed="8"/>
        <rFont val="Times New Roman"/>
        <family val="1"/>
      </rPr>
      <t xml:space="preserve">       </t>
    </r>
    <r>
      <rPr>
        <sz val="10"/>
        <rFont val="Arial"/>
      </rPr>
      <t>You now have a complete quarterly financial statement document with all required elements.</t>
    </r>
  </si>
  <si>
    <r>
      <t>b.</t>
    </r>
    <r>
      <rPr>
        <sz val="7"/>
        <color indexed="8"/>
        <rFont val="Times New Roman"/>
        <family val="1"/>
      </rPr>
      <t xml:space="preserve">       </t>
    </r>
    <r>
      <rPr>
        <sz val="10"/>
        <rFont val="Arial"/>
      </rPr>
      <t>Post to Financial Transparency webpage</t>
    </r>
  </si>
  <si>
    <r>
      <t>a.</t>
    </r>
    <r>
      <rPr>
        <sz val="7"/>
        <color indexed="8"/>
        <rFont val="Times New Roman"/>
        <family val="1"/>
      </rPr>
      <t xml:space="preserve">       </t>
    </r>
    <r>
      <rPr>
        <sz val="10"/>
        <rFont val="Arial"/>
      </rPr>
      <t>Change Cover page to current period</t>
    </r>
  </si>
  <si>
    <t>c.   Submit to your District's Board of Education in your district's normal manner</t>
  </si>
  <si>
    <t>2-5</t>
  </si>
  <si>
    <t>K</t>
  </si>
  <si>
    <t>Fill in you YTD actuals from your system.</t>
  </si>
  <si>
    <t>Fill in your Audited Fund Balance from your audited financial statements.</t>
  </si>
  <si>
    <t>Fill in your QTD actuals for each Fund.</t>
  </si>
  <si>
    <t>Check for broken links or formulas.</t>
  </si>
  <si>
    <t>R</t>
  </si>
  <si>
    <t>45-?</t>
  </si>
  <si>
    <t>Add a footnote number for unusual variance.  Look for percentages that are either much higher or lower than that point in the year.  Remember that each quarter represents 25% of the fiscal year.  Pay special attention to salaries and benefits that are exceeding the normal percentage since these expenditures typically don't change month from quarter to quarter.</t>
  </si>
  <si>
    <t>Add an explanation that coorresponds to the footnote number for each numerically designated footnote.</t>
  </si>
  <si>
    <t>K&amp;L</t>
  </si>
  <si>
    <t>80-93</t>
  </si>
  <si>
    <t>Add Balance Sheet Amounts for the applicable period.  Remember, the Balance Sheet is only the last day of the quarter.  Feel free to add more detail and/or delete unnecessary rows.</t>
  </si>
  <si>
    <t>DON'T PRINT THIS PAGE</t>
  </si>
  <si>
    <t>TOC</t>
  </si>
  <si>
    <t>MR Comments</t>
  </si>
  <si>
    <t>Fill in your adopted budget amounts from the District budget or system.</t>
  </si>
  <si>
    <t>Welcome to the Colorado Department of Education (CDE) simplified quarterly financial statement template.  This template is designed to assist you and your district with the development, presentation and publication of your District’s quarterly financial statements, in accordance with Colorado statutes (CRS 22-45-12(b) .  This spreadsheet has many links.  Please double check your work to make sure that links are working properly.  CDE is not responsible for any errors or discrepancies in the creation of your budget.  It is your responsibility to ensure that all formulas and totals are working properly.</t>
  </si>
  <si>
    <t>Delete the tabs for funds that your district doesn't use and change the Table of Contents accordingly.  There is no summary tab so ok to delete or "hide" the tab.</t>
  </si>
  <si>
    <t>Fill in previous year information from your G/L system, which should tie to yoru audit.</t>
  </si>
  <si>
    <t>Balance Sheets are not REQUIRED but are strongly encouraged, but Fund Balance IS required.  Especially cash and other important balance sheet items.</t>
  </si>
  <si>
    <t>Make sure all amounts tie to either the General Ledger,  which should tie to the budget and/or audited financial statements.</t>
  </si>
  <si>
    <r>
      <t>b.</t>
    </r>
    <r>
      <rPr>
        <sz val="7"/>
        <color indexed="8"/>
        <rFont val="Times New Roman"/>
        <family val="1"/>
      </rPr>
      <t xml:space="preserve">       </t>
    </r>
    <r>
      <rPr>
        <sz val="10"/>
        <rFont val="Arial"/>
      </rPr>
      <t>File – Print (select a pdf printer) – Print entire notebook in PDF.</t>
    </r>
  </si>
  <si>
    <t xml:space="preserve">   - Many districts use the consent part of the Board Agenda, which is fine.</t>
  </si>
  <si>
    <t>Insurance &amp; PreSchool Funds</t>
  </si>
  <si>
    <t>Special Revenue Funds</t>
  </si>
  <si>
    <t>DPGF Grants Fund Fund</t>
  </si>
  <si>
    <t>Spec Revenue Fund1</t>
  </si>
  <si>
    <t>Spec Revenue Fund2</t>
  </si>
  <si>
    <t>Capital Reserve/Capital Projects Fund</t>
  </si>
  <si>
    <t>Budget (1)</t>
  </si>
  <si>
    <t>The quarterly budget column is only the annual budget divided by 4.  Please keep in mind that while expenditures happen fairly evenly throughout the year, revenues are highly variable based on the property tax collection cycle and the timing of categorical and grant revenues.</t>
  </si>
  <si>
    <t>Optional Supplemental Information</t>
  </si>
  <si>
    <t>Budgeted</t>
  </si>
  <si>
    <t>Actuals</t>
  </si>
  <si>
    <t xml:space="preserve">FTE </t>
  </si>
  <si>
    <t>Administrators (Included Principals)</t>
  </si>
  <si>
    <t>General Funds (10-19)</t>
  </si>
  <si>
    <t>DPGF (Fund 22)</t>
  </si>
  <si>
    <t>ESP Employees (T/A's, Bus, Food, Secty's)</t>
  </si>
  <si>
    <t>Total - All Funds</t>
  </si>
  <si>
    <t>Total Without Teachers</t>
  </si>
  <si>
    <t xml:space="preserve">FTE Summary </t>
  </si>
  <si>
    <t>Teachers (200s)</t>
  </si>
  <si>
    <t>Non-Teaching Professionals (300s)</t>
  </si>
  <si>
    <t>Capital Reserve (Fund 43)</t>
  </si>
  <si>
    <t>Food Services (Fund 21)</t>
  </si>
  <si>
    <t>Insurance/Benefits (Fund 18)</t>
  </si>
  <si>
    <t>Insurance Rsv  (Fund 18)</t>
  </si>
  <si>
    <t>General Funds (10)</t>
  </si>
  <si>
    <t>PreSchool Fund (Fund 19)</t>
  </si>
  <si>
    <t>Insurance Rsv (Fund 18)</t>
  </si>
  <si>
    <t>PreSchool (Fund 19)</t>
  </si>
  <si>
    <t>General Fund (10)</t>
  </si>
  <si>
    <t>Long-Term Debt Payable</t>
  </si>
  <si>
    <t>$</t>
  </si>
  <si>
    <t>Certificates of participation</t>
  </si>
  <si>
    <t>Total</t>
  </si>
  <si>
    <t>General obligation bonds- Series XXXX</t>
  </si>
  <si>
    <t>General obligation refunding bonds- Series XXXX</t>
  </si>
  <si>
    <t>XXXX  COP's</t>
  </si>
  <si>
    <t xml:space="preserve">XXXX COP's </t>
  </si>
  <si>
    <t>Capital leases</t>
  </si>
  <si>
    <t>Purpose</t>
  </si>
  <si>
    <t>Supplemental Section (Optional)</t>
  </si>
  <si>
    <t>Staffing</t>
  </si>
  <si>
    <t>Long-Term Debt</t>
  </si>
  <si>
    <t>Suppl Info</t>
  </si>
  <si>
    <t>LTD</t>
  </si>
  <si>
    <t>This is an optional sectiona and may be deleted</t>
  </si>
  <si>
    <t>QTD</t>
  </si>
  <si>
    <t>Fiscal Year 2025-26</t>
  </si>
  <si>
    <t>FY 24-25</t>
  </si>
  <si>
    <t>FY 25-26</t>
  </si>
  <si>
    <t>FY 25/26</t>
  </si>
  <si>
    <t>This document has used the Excel Accesibility tool but has not been checked with other resources.  Users are cautioned</t>
  </si>
  <si>
    <t>to perform their own accessibility testing for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</si>
</sst>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0_);[Red]\(0\)"/>
    <numFmt numFmtId="166" formatCode="_(* #,##0_);_(* \(#,##0\);_(* &quot;-&quot;??_);_(@_)"/>
    <numFmt numFmtId="167" formatCode="mm/dd/yy"/>
    <numFmt numFmtId="168" formatCode="#,##0.0_);[Red]\(#,##0.0\)"/>
    <numFmt numFmtId="169" formatCode="#,##0.0"/>
    <numFmt numFmtId="170" formatCode="[$-409]mmmm\ d\,\ yyyy;@"/>
    <numFmt numFmtId="171" formatCode="mmmm\ d\,\ yyyy"/>
    <numFmt numFmtId="172" formatCode="0.0_);[Red]\(0.0\)"/>
    <numFmt numFmtId="173" formatCode="_(* #,##0.000_);_(* \(#,##0.000\);_(* &quot;-&quot;???_);_(@_)"/>
    <numFmt numFmtId="174" formatCode="_(* #,##0_);_(* \(#,##0\);_(* &quot;-&quot;???_);_(@_)"/>
  </numFmts>
  <fonts count="48" x14ac:knownFonts="1">
    <font>
      <sz val="10"/>
      <name val="Arial"/>
    </font>
    <font>
      <sz val="10"/>
      <name val="Arial"/>
    </font>
    <font>
      <b/>
      <sz val="10"/>
      <name val="Arial"/>
      <family val="2"/>
    </font>
    <font>
      <sz val="8"/>
      <name val="Arial"/>
      <family val="2"/>
    </font>
    <font>
      <b/>
      <sz val="12"/>
      <name val="Arial"/>
      <family val="2"/>
    </font>
    <font>
      <sz val="10"/>
      <name val="Arial"/>
      <family val="2"/>
    </font>
    <font>
      <sz val="10"/>
      <name val="MS Sans Serif"/>
    </font>
    <font>
      <b/>
      <u/>
      <sz val="12"/>
      <name val="Arial"/>
      <family val="2"/>
    </font>
    <font>
      <sz val="12"/>
      <name val="Times New Roman"/>
      <family val="1"/>
    </font>
    <font>
      <b/>
      <sz val="12"/>
      <name val="Times New Roman"/>
      <family val="1"/>
    </font>
    <font>
      <b/>
      <u/>
      <sz val="12"/>
      <name val="Times New Roman"/>
      <family val="1"/>
    </font>
    <font>
      <sz val="14"/>
      <color indexed="63"/>
      <name val="Times New Roman"/>
      <family val="1"/>
    </font>
    <font>
      <b/>
      <sz val="11"/>
      <name val="Arial"/>
      <family val="2"/>
    </font>
    <font>
      <sz val="11"/>
      <name val="Arial"/>
      <family val="2"/>
    </font>
    <font>
      <b/>
      <u/>
      <sz val="10"/>
      <name val="Arial"/>
      <family val="2"/>
    </font>
    <font>
      <sz val="7"/>
      <color indexed="8"/>
      <name val="Times New Roman"/>
      <family val="1"/>
    </font>
    <font>
      <sz val="9"/>
      <name val="Arial"/>
      <family val="2"/>
    </font>
    <font>
      <sz val="10"/>
      <name val="Arial"/>
      <family val="2"/>
    </font>
    <font>
      <b/>
      <sz val="11"/>
      <name val="Times New Roman"/>
      <family val="1"/>
    </font>
    <font>
      <sz val="11"/>
      <name val="Times New Roman"/>
      <family val="1"/>
    </font>
    <font>
      <b/>
      <u/>
      <sz val="11"/>
      <name val="Times New Roman"/>
      <family val="1"/>
    </font>
    <font>
      <b/>
      <sz val="9"/>
      <name val="Times New Roman"/>
      <family val="1"/>
    </font>
    <font>
      <b/>
      <sz val="9"/>
      <name val="Arial"/>
      <family val="2"/>
    </font>
    <font>
      <sz val="12"/>
      <color indexed="10"/>
      <name val="Times New Roman"/>
      <family val="1"/>
    </font>
    <font>
      <b/>
      <u/>
      <sz val="14"/>
      <name val="Imprint MT Shadow"/>
      <family val="5"/>
    </font>
    <font>
      <sz val="11"/>
      <color theme="0"/>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b/>
      <sz val="18"/>
      <color theme="1"/>
      <name val="Calibri"/>
      <family val="2"/>
      <scheme val="minor"/>
    </font>
    <font>
      <b/>
      <sz val="24"/>
      <color theme="1"/>
      <name val="Calibri"/>
      <family val="2"/>
      <scheme val="minor"/>
    </font>
    <font>
      <b/>
      <sz val="26"/>
      <color theme="1"/>
      <name val="Calibri"/>
      <family val="2"/>
      <scheme val="minor"/>
    </font>
    <font>
      <b/>
      <sz val="16"/>
      <color theme="1"/>
      <name val="Calibri"/>
      <family val="2"/>
      <scheme val="minor"/>
    </font>
    <font>
      <b/>
      <sz val="11"/>
      <name val="Calibri"/>
      <family val="2"/>
      <scheme val="minor"/>
    </font>
    <font>
      <sz val="11"/>
      <name val="Calibri"/>
      <family val="2"/>
      <scheme val="minor"/>
    </font>
    <font>
      <b/>
      <sz val="14"/>
      <color rgb="FF212121"/>
      <name val="Times New Roman"/>
      <family val="1"/>
    </font>
    <font>
      <b/>
      <sz val="12"/>
      <name val="Calibri"/>
      <family val="2"/>
      <scheme val="minor"/>
    </font>
    <font>
      <sz val="12"/>
      <name val="Calibri"/>
      <family val="2"/>
      <scheme val="minor"/>
    </font>
    <font>
      <b/>
      <sz val="12"/>
      <color theme="1"/>
      <name val="Calibri"/>
      <family val="2"/>
      <scheme val="minor"/>
    </font>
    <font>
      <sz val="10"/>
      <name val="Calibri"/>
      <family val="2"/>
      <scheme val="minor"/>
    </font>
    <font>
      <sz val="12"/>
      <color indexed="10"/>
      <name val="Calibri"/>
      <family val="2"/>
      <scheme val="minor"/>
    </font>
    <font>
      <sz val="16"/>
      <color theme="1"/>
      <name val="Calibri"/>
      <family val="2"/>
      <scheme val="minor"/>
    </font>
    <font>
      <b/>
      <sz val="11"/>
      <color rgb="FF000000"/>
      <name val="Calibri"/>
      <family val="2"/>
      <scheme val="minor"/>
    </font>
    <font>
      <sz val="10"/>
      <color rgb="FFFF0000"/>
      <name val="Arial"/>
      <family val="2"/>
    </font>
    <font>
      <b/>
      <sz val="20"/>
      <color theme="1"/>
      <name val="Calibri"/>
      <family val="2"/>
      <scheme val="minor"/>
    </font>
    <font>
      <b/>
      <sz val="11"/>
      <color rgb="FF7D0000"/>
      <name val="Calibri"/>
      <family val="2"/>
      <scheme val="minor"/>
    </font>
    <font>
      <b/>
      <sz val="10"/>
      <name val="Calibri"/>
      <family val="2"/>
      <scheme val="minor"/>
    </font>
  </fonts>
  <fills count="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CCFF"/>
        <bgColor indexed="64"/>
      </patternFill>
    </fill>
    <fill>
      <patternFill patternType="solid">
        <fgColor theme="0"/>
        <bgColor indexed="64"/>
      </patternFill>
    </fill>
  </fills>
  <borders count="44">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top style="thin">
        <color indexed="64"/>
      </top>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7" fillId="0" borderId="0"/>
    <xf numFmtId="9" fontId="5" fillId="0" borderId="0" applyFont="0" applyFill="0" applyBorder="0" applyAlignment="0" applyProtection="0"/>
    <xf numFmtId="4" fontId="6" fillId="0" borderId="0" applyFont="0" applyFill="0" applyBorder="0" applyAlignment="0" applyProtection="0"/>
  </cellStyleXfs>
  <cellXfs count="308">
    <xf numFmtId="0" fontId="0" fillId="0" borderId="0" xfId="0"/>
    <xf numFmtId="38" fontId="0" fillId="0" borderId="0" xfId="0" applyNumberFormat="1"/>
    <xf numFmtId="38" fontId="3" fillId="0" borderId="0" xfId="0" applyNumberFormat="1" applyFont="1"/>
    <xf numFmtId="38" fontId="2" fillId="0" borderId="0" xfId="0" applyNumberFormat="1" applyFont="1"/>
    <xf numFmtId="38" fontId="2" fillId="0" borderId="0" xfId="0" applyNumberFormat="1" applyFont="1" applyAlignment="1">
      <alignment horizontal="center"/>
    </xf>
    <xf numFmtId="38" fontId="0" fillId="0" borderId="0" xfId="0" applyNumberFormat="1" applyAlignment="1">
      <alignment horizontal="center"/>
    </xf>
    <xf numFmtId="10" fontId="4" fillId="0" borderId="0" xfId="0" applyNumberFormat="1" applyFont="1" applyAlignment="1">
      <alignment horizontal="centerContinuous"/>
    </xf>
    <xf numFmtId="10" fontId="2" fillId="0" borderId="0" xfId="0" applyNumberFormat="1" applyFont="1" applyAlignment="1">
      <alignment horizontal="centerContinuous"/>
    </xf>
    <xf numFmtId="10" fontId="0" fillId="0" borderId="0" xfId="0" applyNumberFormat="1" applyAlignment="1">
      <alignment horizontal="right"/>
    </xf>
    <xf numFmtId="38" fontId="5" fillId="0" borderId="0" xfId="0" applyNumberFormat="1" applyFont="1"/>
    <xf numFmtId="0" fontId="0" fillId="0" borderId="0" xfId="0" applyAlignment="1">
      <alignment horizontal="center"/>
    </xf>
    <xf numFmtId="14" fontId="2" fillId="0" borderId="0" xfId="0" applyNumberFormat="1" applyFont="1" applyAlignment="1">
      <alignment horizontal="centerContinuous"/>
    </xf>
    <xf numFmtId="10" fontId="7" fillId="0" borderId="0" xfId="0" applyNumberFormat="1" applyFont="1" applyAlignment="1">
      <alignment horizontal="centerContinuous"/>
    </xf>
    <xf numFmtId="0" fontId="5" fillId="0" borderId="0" xfId="0" applyFont="1"/>
    <xf numFmtId="38" fontId="5" fillId="0" borderId="0" xfId="0" quotePrefix="1" applyNumberFormat="1" applyFont="1"/>
    <xf numFmtId="0" fontId="5" fillId="0" borderId="0" xfId="4"/>
    <xf numFmtId="0" fontId="8" fillId="0" borderId="0" xfId="4" applyFont="1"/>
    <xf numFmtId="37" fontId="8" fillId="0" borderId="0" xfId="4" applyNumberFormat="1" applyFont="1"/>
    <xf numFmtId="37" fontId="9" fillId="0" borderId="0" xfId="4" applyNumberFormat="1" applyFont="1" applyAlignment="1">
      <alignment horizontal="center"/>
    </xf>
    <xf numFmtId="37" fontId="8" fillId="0" borderId="1" xfId="4" applyNumberFormat="1" applyFont="1" applyBorder="1" applyAlignment="1">
      <alignment horizontal="center"/>
    </xf>
    <xf numFmtId="10" fontId="8" fillId="0" borderId="0" xfId="4" applyNumberFormat="1" applyFont="1" applyAlignment="1">
      <alignment horizontal="center"/>
    </xf>
    <xf numFmtId="10" fontId="5" fillId="0" borderId="0" xfId="4" applyNumberFormat="1" applyAlignment="1">
      <alignment horizontal="center"/>
    </xf>
    <xf numFmtId="0" fontId="10" fillId="0" borderId="0" xfId="4" applyFont="1"/>
    <xf numFmtId="10" fontId="8" fillId="0" borderId="0" xfId="4" applyNumberFormat="1" applyFont="1" applyAlignment="1">
      <alignment horizontal="right"/>
    </xf>
    <xf numFmtId="0" fontId="8" fillId="0" borderId="0" xfId="4" applyFont="1" applyAlignment="1">
      <alignment horizontal="right"/>
    </xf>
    <xf numFmtId="37" fontId="5" fillId="0" borderId="0" xfId="4" applyNumberFormat="1"/>
    <xf numFmtId="10" fontId="5" fillId="0" borderId="0" xfId="4" applyNumberFormat="1" applyAlignment="1">
      <alignment horizontal="right"/>
    </xf>
    <xf numFmtId="37" fontId="8" fillId="0" borderId="2" xfId="4" applyNumberFormat="1" applyFont="1" applyBorder="1"/>
    <xf numFmtId="10" fontId="8" fillId="0" borderId="3" xfId="4" applyNumberFormat="1" applyFont="1" applyBorder="1" applyAlignment="1">
      <alignment horizontal="right"/>
    </xf>
    <xf numFmtId="0" fontId="9" fillId="0" borderId="0" xfId="4" applyFont="1"/>
    <xf numFmtId="166" fontId="8" fillId="0" borderId="0" xfId="4" applyNumberFormat="1" applyFont="1"/>
    <xf numFmtId="37" fontId="8" fillId="0" borderId="4" xfId="4" applyNumberFormat="1" applyFont="1" applyBorder="1" applyAlignment="1">
      <alignment horizontal="center"/>
    </xf>
    <xf numFmtId="10" fontId="8" fillId="0" borderId="5" xfId="4" applyNumberFormat="1" applyFont="1" applyBorder="1" applyAlignment="1">
      <alignment horizontal="center"/>
    </xf>
    <xf numFmtId="37" fontId="10" fillId="0" borderId="2" xfId="4" applyNumberFormat="1" applyFont="1" applyBorder="1"/>
    <xf numFmtId="37" fontId="8" fillId="0" borderId="6" xfId="4" applyNumberFormat="1" applyFont="1" applyBorder="1" applyAlignment="1">
      <alignment horizontal="center"/>
    </xf>
    <xf numFmtId="37" fontId="8" fillId="0" borderId="7" xfId="4" applyNumberFormat="1" applyFont="1" applyBorder="1"/>
    <xf numFmtId="42" fontId="8" fillId="0" borderId="2" xfId="4" applyNumberFormat="1" applyFont="1" applyBorder="1"/>
    <xf numFmtId="42" fontId="8" fillId="0" borderId="7" xfId="4" applyNumberFormat="1" applyFont="1" applyBorder="1"/>
    <xf numFmtId="37" fontId="9" fillId="5" borderId="8" xfId="4" applyNumberFormat="1" applyFont="1" applyFill="1" applyBorder="1" applyAlignment="1">
      <alignment horizontal="center"/>
    </xf>
    <xf numFmtId="37" fontId="8" fillId="0" borderId="2" xfId="4" applyNumberFormat="1" applyFont="1" applyBorder="1" applyAlignment="1">
      <alignment horizontal="center"/>
    </xf>
    <xf numFmtId="37" fontId="8" fillId="0" borderId="0" xfId="4" applyNumberFormat="1" applyFont="1" applyAlignment="1">
      <alignment horizontal="center"/>
    </xf>
    <xf numFmtId="10" fontId="8" fillId="0" borderId="3" xfId="4" applyNumberFormat="1" applyFont="1" applyBorder="1" applyAlignment="1">
      <alignment horizontal="center"/>
    </xf>
    <xf numFmtId="37" fontId="8" fillId="0" borderId="7" xfId="4" applyNumberFormat="1" applyFont="1" applyBorder="1" applyAlignment="1">
      <alignment horizontal="center"/>
    </xf>
    <xf numFmtId="37" fontId="9" fillId="5" borderId="9" xfId="4" applyNumberFormat="1" applyFont="1" applyFill="1" applyBorder="1" applyAlignment="1">
      <alignment horizontal="center"/>
    </xf>
    <xf numFmtId="37" fontId="2" fillId="0" borderId="0" xfId="4" applyNumberFormat="1" applyFont="1" applyAlignment="1">
      <alignment horizontal="center"/>
    </xf>
    <xf numFmtId="37" fontId="5" fillId="0" borderId="0" xfId="4" applyNumberFormat="1" applyAlignment="1">
      <alignment horizontal="center"/>
    </xf>
    <xf numFmtId="171" fontId="5" fillId="0" borderId="0" xfId="4" applyNumberFormat="1"/>
    <xf numFmtId="10" fontId="0" fillId="0" borderId="10" xfId="0" applyNumberFormat="1" applyBorder="1" applyAlignment="1">
      <alignment horizontal="right"/>
    </xf>
    <xf numFmtId="0" fontId="28" fillId="0" borderId="0" xfId="0" applyFont="1" applyAlignment="1">
      <alignment horizontal="centerContinuous"/>
    </xf>
    <xf numFmtId="0" fontId="27" fillId="0" borderId="0" xfId="0" applyFont="1" applyAlignment="1">
      <alignment horizontal="centerContinuous"/>
    </xf>
    <xf numFmtId="0" fontId="0" fillId="0" borderId="0" xfId="0" applyAlignment="1">
      <alignment horizontal="centerContinuous"/>
    </xf>
    <xf numFmtId="0" fontId="29" fillId="0" borderId="0" xfId="0" applyFont="1" applyAlignment="1">
      <alignment horizontal="centerContinuous"/>
    </xf>
    <xf numFmtId="0" fontId="27" fillId="0" borderId="0" xfId="0" applyFont="1"/>
    <xf numFmtId="0" fontId="30" fillId="6" borderId="11" xfId="0" applyFont="1" applyFill="1" applyBorder="1" applyAlignment="1">
      <alignment horizontal="centerContinuous"/>
    </xf>
    <xf numFmtId="0" fontId="30" fillId="6" borderId="12" xfId="0" applyFont="1" applyFill="1" applyBorder="1" applyAlignment="1">
      <alignment horizontal="centerContinuous"/>
    </xf>
    <xf numFmtId="0" fontId="30" fillId="6" borderId="13" xfId="0" applyFont="1" applyFill="1" applyBorder="1" applyAlignment="1">
      <alignment horizontal="centerContinuous"/>
    </xf>
    <xf numFmtId="0" fontId="0" fillId="6" borderId="11" xfId="0" applyFill="1" applyBorder="1"/>
    <xf numFmtId="0" fontId="31" fillId="6" borderId="11" xfId="0" applyFont="1" applyFill="1" applyBorder="1" applyAlignment="1">
      <alignment horizontal="centerContinuous"/>
    </xf>
    <xf numFmtId="0" fontId="32" fillId="6" borderId="12" xfId="0" applyFont="1" applyFill="1" applyBorder="1" applyAlignment="1">
      <alignment horizontal="centerContinuous"/>
    </xf>
    <xf numFmtId="0" fontId="32" fillId="6" borderId="13" xfId="0" applyFont="1" applyFill="1" applyBorder="1" applyAlignment="1">
      <alignment horizontal="centerContinuous"/>
    </xf>
    <xf numFmtId="0" fontId="0" fillId="6" borderId="13" xfId="0" applyFill="1" applyBorder="1"/>
    <xf numFmtId="0" fontId="33" fillId="6" borderId="11" xfId="0" applyFont="1" applyFill="1" applyBorder="1" applyAlignment="1">
      <alignment horizontal="centerContinuous" vertical="center"/>
    </xf>
    <xf numFmtId="0" fontId="0" fillId="6" borderId="12" xfId="0" applyFill="1" applyBorder="1" applyAlignment="1">
      <alignment horizontal="centerContinuous" vertical="center"/>
    </xf>
    <xf numFmtId="0" fontId="0" fillId="6" borderId="13" xfId="0" applyFill="1" applyBorder="1" applyAlignment="1">
      <alignment horizontal="centerContinuous" vertical="center"/>
    </xf>
    <xf numFmtId="170" fontId="2" fillId="6" borderId="11" xfId="0" applyNumberFormat="1" applyFont="1" applyFill="1" applyBorder="1" applyAlignment="1">
      <alignment horizontal="centerContinuous"/>
    </xf>
    <xf numFmtId="170" fontId="2" fillId="6" borderId="12" xfId="0" applyNumberFormat="1" applyFont="1" applyFill="1" applyBorder="1" applyAlignment="1">
      <alignment horizontal="centerContinuous"/>
    </xf>
    <xf numFmtId="170" fontId="2" fillId="6" borderId="13" xfId="0" applyNumberFormat="1" applyFont="1" applyFill="1" applyBorder="1" applyAlignment="1">
      <alignment horizontal="centerContinuous"/>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34" fillId="0" borderId="0" xfId="0" applyFont="1"/>
    <xf numFmtId="0" fontId="35" fillId="0" borderId="0" xfId="0" applyFont="1"/>
    <xf numFmtId="0" fontId="25" fillId="0" borderId="0" xfId="0" applyFont="1"/>
    <xf numFmtId="15" fontId="26" fillId="0" borderId="0" xfId="0" applyNumberFormat="1" applyFont="1"/>
    <xf numFmtId="0" fontId="0" fillId="0" borderId="19" xfId="0" applyBorder="1"/>
    <xf numFmtId="0" fontId="0" fillId="0" borderId="20" xfId="0" applyBorder="1"/>
    <xf numFmtId="0" fontId="0" fillId="0" borderId="21" xfId="0" applyBorder="1"/>
    <xf numFmtId="0" fontId="36" fillId="0" borderId="0" xfId="0" applyFont="1" applyAlignment="1">
      <alignment horizontal="centerContinuous" wrapText="1"/>
    </xf>
    <xf numFmtId="0" fontId="12" fillId="0" borderId="0" xfId="0" applyFont="1" applyAlignment="1">
      <alignment wrapText="1"/>
    </xf>
    <xf numFmtId="42" fontId="8" fillId="0" borderId="0" xfId="4" applyNumberFormat="1" applyFont="1"/>
    <xf numFmtId="0" fontId="37" fillId="0" borderId="0" xfId="4" applyFont="1"/>
    <xf numFmtId="0" fontId="38" fillId="0" borderId="0" xfId="4" applyFont="1"/>
    <xf numFmtId="0" fontId="38" fillId="0" borderId="0" xfId="0" applyFont="1"/>
    <xf numFmtId="0" fontId="39" fillId="0" borderId="0" xfId="0" applyFont="1"/>
    <xf numFmtId="0" fontId="40" fillId="0" borderId="0" xfId="0" applyFont="1"/>
    <xf numFmtId="37" fontId="10" fillId="0" borderId="0" xfId="4" applyNumberFormat="1" applyFont="1" applyAlignment="1">
      <alignment horizontal="center"/>
    </xf>
    <xf numFmtId="37" fontId="0" fillId="0" borderId="0" xfId="0" applyNumberFormat="1" applyAlignment="1">
      <alignment horizontal="right"/>
    </xf>
    <xf numFmtId="164" fontId="0" fillId="0" borderId="0" xfId="0" applyNumberFormat="1"/>
    <xf numFmtId="0" fontId="9" fillId="0" borderId="0" xfId="0" applyFont="1" applyAlignment="1">
      <alignment horizontal="left"/>
    </xf>
    <xf numFmtId="37" fontId="0" fillId="0" borderId="0" xfId="0" applyNumberFormat="1" applyAlignment="1">
      <alignment horizontal="center"/>
    </xf>
    <xf numFmtId="0" fontId="0" fillId="0" borderId="0" xfId="0" applyAlignment="1">
      <alignment horizontal="left" indent="1"/>
    </xf>
    <xf numFmtId="6" fontId="0" fillId="0" borderId="0" xfId="0" applyNumberFormat="1" applyAlignment="1">
      <alignment horizontal="center"/>
    </xf>
    <xf numFmtId="37" fontId="9" fillId="0" borderId="0" xfId="0" applyNumberFormat="1" applyFont="1" applyAlignment="1">
      <alignment horizontal="right"/>
    </xf>
    <xf numFmtId="0" fontId="9" fillId="0" borderId="0" xfId="0" applyFont="1"/>
    <xf numFmtId="0" fontId="9" fillId="0" borderId="0" xfId="0" applyFont="1" applyAlignment="1">
      <alignment horizontal="right"/>
    </xf>
    <xf numFmtId="3" fontId="0" fillId="0" borderId="0" xfId="0" applyNumberFormat="1" applyAlignment="1">
      <alignment horizontal="right"/>
    </xf>
    <xf numFmtId="6" fontId="0" fillId="0" borderId="0" xfId="0" applyNumberFormat="1" applyAlignment="1">
      <alignment horizontal="right"/>
    </xf>
    <xf numFmtId="6" fontId="8" fillId="0" borderId="0" xfId="3" applyNumberFormat="1" applyFont="1" applyFill="1" applyAlignment="1">
      <alignment horizontal="right"/>
    </xf>
    <xf numFmtId="6" fontId="8" fillId="0" borderId="0" xfId="1" applyNumberFormat="1" applyFont="1" applyFill="1" applyBorder="1" applyAlignment="1">
      <alignment horizontal="right"/>
    </xf>
    <xf numFmtId="6" fontId="9" fillId="0" borderId="22" xfId="3" applyNumberFormat="1" applyFont="1" applyFill="1" applyBorder="1" applyAlignment="1">
      <alignment horizontal="right"/>
    </xf>
    <xf numFmtId="6" fontId="0" fillId="0" borderId="0" xfId="3" applyNumberFormat="1" applyFont="1" applyFill="1" applyAlignment="1">
      <alignment horizontal="right"/>
    </xf>
    <xf numFmtId="6" fontId="9" fillId="0" borderId="23" xfId="0" applyNumberFormat="1" applyFont="1" applyBorder="1" applyAlignment="1">
      <alignment horizontal="right"/>
    </xf>
    <xf numFmtId="6" fontId="9" fillId="0" borderId="22" xfId="3" applyNumberFormat="1" applyFont="1" applyBorder="1" applyAlignment="1">
      <alignment horizontal="right"/>
    </xf>
    <xf numFmtId="37" fontId="38" fillId="0" borderId="2" xfId="4" applyNumberFormat="1" applyFont="1" applyBorder="1"/>
    <xf numFmtId="37" fontId="38" fillId="0" borderId="0" xfId="4" applyNumberFormat="1" applyFont="1"/>
    <xf numFmtId="10" fontId="38" fillId="0" borderId="3" xfId="4" applyNumberFormat="1" applyFont="1" applyBorder="1" applyAlignment="1">
      <alignment horizontal="right"/>
    </xf>
    <xf numFmtId="0" fontId="38" fillId="0" borderId="0" xfId="4" applyFont="1" applyAlignment="1">
      <alignment horizontal="right"/>
    </xf>
    <xf numFmtId="10" fontId="38" fillId="0" borderId="0" xfId="4" applyNumberFormat="1" applyFont="1" applyAlignment="1">
      <alignment horizontal="right"/>
    </xf>
    <xf numFmtId="42" fontId="38" fillId="0" borderId="7" xfId="4" applyNumberFormat="1" applyFont="1" applyBorder="1"/>
    <xf numFmtId="37" fontId="38" fillId="0" borderId="4" xfId="4" applyNumberFormat="1" applyFont="1" applyBorder="1"/>
    <xf numFmtId="37" fontId="38" fillId="0" borderId="1" xfId="4" applyNumberFormat="1" applyFont="1" applyBorder="1"/>
    <xf numFmtId="42" fontId="38" fillId="0" borderId="6" xfId="4" applyNumberFormat="1" applyFont="1" applyBorder="1"/>
    <xf numFmtId="42" fontId="38" fillId="0" borderId="2" xfId="4" applyNumberFormat="1" applyFont="1" applyBorder="1"/>
    <xf numFmtId="42" fontId="38" fillId="0" borderId="0" xfId="4" applyNumberFormat="1" applyFont="1"/>
    <xf numFmtId="166" fontId="38" fillId="0" borderId="2" xfId="4" applyNumberFormat="1" applyFont="1" applyBorder="1"/>
    <xf numFmtId="166" fontId="38" fillId="0" borderId="7" xfId="4" applyNumberFormat="1" applyFont="1" applyBorder="1"/>
    <xf numFmtId="0" fontId="40" fillId="0" borderId="0" xfId="4" applyFont="1"/>
    <xf numFmtId="0" fontId="40" fillId="0" borderId="3" xfId="4" applyFont="1" applyBorder="1"/>
    <xf numFmtId="37" fontId="38" fillId="0" borderId="7" xfId="4" applyNumberFormat="1" applyFont="1" applyBorder="1"/>
    <xf numFmtId="37" fontId="38" fillId="0" borderId="6" xfId="4" applyNumberFormat="1" applyFont="1" applyBorder="1"/>
    <xf numFmtId="42" fontId="38" fillId="0" borderId="3" xfId="4" applyNumberFormat="1" applyFont="1" applyBorder="1" applyAlignment="1">
      <alignment horizontal="right"/>
    </xf>
    <xf numFmtId="0" fontId="40" fillId="0" borderId="2" xfId="4" applyFont="1" applyBorder="1"/>
    <xf numFmtId="37" fontId="38" fillId="0" borderId="4" xfId="4" applyNumberFormat="1" applyFont="1" applyBorder="1" applyAlignment="1">
      <alignment horizontal="right"/>
    </xf>
    <xf numFmtId="37" fontId="41" fillId="0" borderId="0" xfId="4" applyNumberFormat="1" applyFont="1"/>
    <xf numFmtId="42" fontId="38" fillId="0" borderId="24" xfId="4" applyNumberFormat="1" applyFont="1" applyBorder="1"/>
    <xf numFmtId="42" fontId="38" fillId="0" borderId="20" xfId="4" applyNumberFormat="1" applyFont="1" applyBorder="1"/>
    <xf numFmtId="37" fontId="38" fillId="0" borderId="10" xfId="4" applyNumberFormat="1" applyFont="1" applyBorder="1"/>
    <xf numFmtId="10" fontId="38" fillId="0" borderId="25" xfId="4" applyNumberFormat="1" applyFont="1" applyBorder="1" applyAlignment="1">
      <alignment horizontal="right"/>
    </xf>
    <xf numFmtId="0" fontId="38" fillId="0" borderId="26" xfId="4" applyFont="1" applyBorder="1"/>
    <xf numFmtId="0" fontId="38" fillId="0" borderId="10" xfId="4" applyFont="1" applyBorder="1"/>
    <xf numFmtId="0" fontId="38" fillId="0" borderId="25" xfId="4" applyFont="1" applyBorder="1"/>
    <xf numFmtId="9" fontId="38" fillId="0" borderId="3" xfId="4" applyNumberFormat="1" applyFont="1" applyBorder="1" applyAlignment="1">
      <alignment horizontal="right"/>
    </xf>
    <xf numFmtId="49" fontId="8" fillId="0" borderId="0" xfId="4" applyNumberFormat="1" applyFont="1" applyAlignment="1">
      <alignment horizontal="center"/>
    </xf>
    <xf numFmtId="37" fontId="9" fillId="5" borderId="27" xfId="4" applyNumberFormat="1" applyFont="1" applyFill="1" applyBorder="1" applyAlignment="1">
      <alignment horizontal="centerContinuous"/>
    </xf>
    <xf numFmtId="37" fontId="9" fillId="5" borderId="28" xfId="4" applyNumberFormat="1" applyFont="1" applyFill="1" applyBorder="1" applyAlignment="1">
      <alignment horizontal="centerContinuous"/>
    </xf>
    <xf numFmtId="37" fontId="9" fillId="5" borderId="29" xfId="4" applyNumberFormat="1" applyFont="1" applyFill="1" applyBorder="1" applyAlignment="1">
      <alignment horizontal="centerContinuous"/>
    </xf>
    <xf numFmtId="37" fontId="9" fillId="5" borderId="26" xfId="4" applyNumberFormat="1" applyFont="1" applyFill="1" applyBorder="1" applyAlignment="1">
      <alignment horizontal="centerContinuous"/>
    </xf>
    <xf numFmtId="37" fontId="9" fillId="5" borderId="10" xfId="4" applyNumberFormat="1" applyFont="1" applyFill="1" applyBorder="1" applyAlignment="1">
      <alignment horizontal="centerContinuous"/>
    </xf>
    <xf numFmtId="37" fontId="9" fillId="5" borderId="25" xfId="4" applyNumberFormat="1" applyFont="1" applyFill="1" applyBorder="1" applyAlignment="1">
      <alignment horizontal="centerContinuous"/>
    </xf>
    <xf numFmtId="42" fontId="38" fillId="0" borderId="26" xfId="4" applyNumberFormat="1" applyFont="1" applyBorder="1"/>
    <xf numFmtId="42" fontId="38" fillId="0" borderId="10" xfId="4" applyNumberFormat="1" applyFont="1" applyBorder="1"/>
    <xf numFmtId="10" fontId="38" fillId="0" borderId="10" xfId="4" applyNumberFormat="1" applyFont="1" applyBorder="1" applyAlignment="1">
      <alignment horizontal="right"/>
    </xf>
    <xf numFmtId="42" fontId="38" fillId="0" borderId="9" xfId="4" applyNumberFormat="1" applyFont="1" applyBorder="1"/>
    <xf numFmtId="0" fontId="42" fillId="0" borderId="0" xfId="0" applyFont="1"/>
    <xf numFmtId="0" fontId="33" fillId="0" borderId="0" xfId="0" applyFont="1"/>
    <xf numFmtId="0" fontId="42" fillId="0" borderId="0" xfId="0" applyFont="1" applyAlignment="1">
      <alignment horizontal="center"/>
    </xf>
    <xf numFmtId="38" fontId="29" fillId="0" borderId="0" xfId="0" applyNumberFormat="1" applyFont="1" applyAlignment="1">
      <alignment horizontal="centerContinuous"/>
    </xf>
    <xf numFmtId="14" fontId="29" fillId="0" borderId="0" xfId="0" applyNumberFormat="1" applyFont="1" applyAlignment="1">
      <alignment horizontal="centerContinuous"/>
    </xf>
    <xf numFmtId="0" fontId="14" fillId="0" borderId="0" xfId="0" applyFont="1"/>
    <xf numFmtId="0" fontId="0" fillId="0" borderId="0" xfId="0" applyAlignment="1">
      <alignment vertical="center"/>
    </xf>
    <xf numFmtId="0" fontId="27" fillId="0" borderId="0" xfId="0" applyFont="1" applyAlignment="1">
      <alignment horizontal="centerContinuous" vertical="center" wrapText="1"/>
    </xf>
    <xf numFmtId="0" fontId="0" fillId="0" borderId="0" xfId="0" applyAlignment="1">
      <alignment horizontal="centerContinuous" wrapText="1"/>
    </xf>
    <xf numFmtId="0" fontId="0" fillId="0" borderId="0" xfId="0" applyAlignment="1">
      <alignment horizontal="centerContinuous" vertical="center" wrapText="1"/>
    </xf>
    <xf numFmtId="0" fontId="0" fillId="0" borderId="0" xfId="0" applyAlignment="1">
      <alignment wrapText="1"/>
    </xf>
    <xf numFmtId="0" fontId="0" fillId="0" borderId="0" xfId="0" applyAlignment="1">
      <alignment horizontal="left" vertical="center" indent="10"/>
    </xf>
    <xf numFmtId="0" fontId="0" fillId="0" borderId="0" xfId="0" applyAlignment="1">
      <alignment horizontal="left" vertical="center" indent="5"/>
    </xf>
    <xf numFmtId="0" fontId="27" fillId="5" borderId="30"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0" fillId="0" borderId="25" xfId="0" applyBorder="1" applyAlignment="1">
      <alignment vertical="center" wrapText="1"/>
    </xf>
    <xf numFmtId="0" fontId="0" fillId="0" borderId="0" xfId="0" applyAlignment="1">
      <alignment horizontal="left" vertical="center" indent="8"/>
    </xf>
    <xf numFmtId="49" fontId="0" fillId="0" borderId="25" xfId="0" applyNumberFormat="1" applyBorder="1" applyAlignment="1">
      <alignment horizontal="center" vertical="center" wrapText="1"/>
    </xf>
    <xf numFmtId="49" fontId="5" fillId="0" borderId="25" xfId="0" applyNumberFormat="1" applyFont="1" applyBorder="1" applyAlignment="1">
      <alignment horizontal="center" vertical="center" wrapText="1"/>
    </xf>
    <xf numFmtId="16" fontId="5" fillId="0" borderId="25" xfId="0" applyNumberFormat="1" applyFont="1" applyBorder="1" applyAlignment="1">
      <alignment horizontal="center" vertical="center" wrapText="1"/>
    </xf>
    <xf numFmtId="0" fontId="5" fillId="0" borderId="25" xfId="0" applyFont="1" applyBorder="1" applyAlignment="1">
      <alignment vertical="center" wrapText="1"/>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37" fontId="14" fillId="0" borderId="0" xfId="0" applyNumberFormat="1" applyFont="1" applyAlignment="1">
      <alignment horizontal="center"/>
    </xf>
    <xf numFmtId="10" fontId="14" fillId="0" borderId="0" xfId="0" applyNumberFormat="1" applyFont="1" applyAlignment="1">
      <alignment horizontal="center"/>
    </xf>
    <xf numFmtId="0" fontId="14" fillId="0" borderId="0" xfId="0" applyFont="1" applyAlignment="1">
      <alignment horizontal="center"/>
    </xf>
    <xf numFmtId="0" fontId="44" fillId="7" borderId="12" xfId="0" applyFont="1" applyFill="1" applyBorder="1" applyAlignment="1">
      <alignment horizontal="centerContinuous" wrapText="1"/>
    </xf>
    <xf numFmtId="0" fontId="44" fillId="7" borderId="13" xfId="0" applyFont="1" applyFill="1" applyBorder="1" applyAlignment="1">
      <alignment horizontal="centerContinuous" wrapText="1"/>
    </xf>
    <xf numFmtId="0" fontId="0" fillId="0" borderId="0" xfId="0" applyAlignment="1">
      <alignment horizontal="left"/>
    </xf>
    <xf numFmtId="0" fontId="5" fillId="0" borderId="0" xfId="0" applyFont="1" applyAlignment="1">
      <alignment horizontal="left"/>
    </xf>
    <xf numFmtId="0" fontId="0" fillId="8" borderId="0" xfId="0" applyFill="1" applyAlignment="1">
      <alignment horizontal="left"/>
    </xf>
    <xf numFmtId="0" fontId="0" fillId="8" borderId="0" xfId="0" applyFill="1"/>
    <xf numFmtId="0" fontId="44" fillId="0" borderId="0" xfId="0" applyFont="1"/>
    <xf numFmtId="0" fontId="5" fillId="0" borderId="0" xfId="0" applyFont="1" applyAlignment="1">
      <alignment horizontal="left" vertical="center"/>
    </xf>
    <xf numFmtId="0" fontId="2" fillId="5" borderId="11" xfId="0" applyFont="1" applyFill="1" applyBorder="1" applyAlignment="1">
      <alignment horizontal="centerContinuous"/>
    </xf>
    <xf numFmtId="0" fontId="2" fillId="5" borderId="12" xfId="0" applyFont="1" applyFill="1" applyBorder="1" applyAlignment="1">
      <alignment horizontal="centerContinuous"/>
    </xf>
    <xf numFmtId="0" fontId="2" fillId="5" borderId="13" xfId="0" applyFont="1" applyFill="1" applyBorder="1" applyAlignment="1">
      <alignment horizontal="centerContinuous"/>
    </xf>
    <xf numFmtId="49" fontId="9" fillId="0" borderId="0" xfId="4" applyNumberFormat="1" applyFont="1" applyAlignment="1">
      <alignment horizontal="center"/>
    </xf>
    <xf numFmtId="0" fontId="8" fillId="0" borderId="0" xfId="4" applyFont="1" applyAlignment="1">
      <alignment horizontal="centerContinuous" wrapText="1"/>
    </xf>
    <xf numFmtId="0" fontId="8" fillId="0" borderId="0" xfId="4" applyFont="1" applyAlignment="1">
      <alignment horizontal="centerContinuous"/>
    </xf>
    <xf numFmtId="37" fontId="8" fillId="0" borderId="0" xfId="4" applyNumberFormat="1" applyFont="1" applyAlignment="1">
      <alignment horizontal="centerContinuous"/>
    </xf>
    <xf numFmtId="37" fontId="5" fillId="0" borderId="0" xfId="4" applyNumberFormat="1" applyAlignment="1">
      <alignment horizontal="centerContinuous"/>
    </xf>
    <xf numFmtId="10" fontId="8" fillId="0" borderId="0" xfId="4" applyNumberFormat="1" applyFont="1" applyAlignment="1">
      <alignment horizontal="centerContinuous"/>
    </xf>
    <xf numFmtId="0" fontId="16" fillId="6" borderId="11" xfId="0" applyFont="1" applyFill="1" applyBorder="1"/>
    <xf numFmtId="0" fontId="45" fillId="6" borderId="11" xfId="0" applyFont="1" applyFill="1" applyBorder="1" applyAlignment="1">
      <alignment horizontal="centerContinuous"/>
    </xf>
    <xf numFmtId="170" fontId="2" fillId="0" borderId="0" xfId="0" applyNumberFormat="1" applyFont="1" applyAlignment="1">
      <alignment horizontal="centerContinuous"/>
    </xf>
    <xf numFmtId="0" fontId="5" fillId="0" borderId="0" xfId="5" applyFont="1"/>
    <xf numFmtId="172" fontId="5" fillId="0" borderId="0" xfId="5" applyNumberFormat="1" applyFont="1" applyAlignment="1">
      <alignment horizontal="centerContinuous"/>
    </xf>
    <xf numFmtId="0" fontId="5" fillId="0" borderId="0" xfId="5" applyFont="1" applyAlignment="1">
      <alignment horizontal="centerContinuous"/>
    </xf>
    <xf numFmtId="167" fontId="16" fillId="0" borderId="0" xfId="5" applyNumberFormat="1" applyFont="1" applyAlignment="1">
      <alignment horizontal="centerContinuous"/>
    </xf>
    <xf numFmtId="0" fontId="18" fillId="0" borderId="0" xfId="5" applyFont="1" applyAlignment="1">
      <alignment horizontal="centerContinuous"/>
    </xf>
    <xf numFmtId="0" fontId="19" fillId="0" borderId="0" xfId="5" applyFont="1" applyAlignment="1">
      <alignment horizontal="centerContinuous"/>
    </xf>
    <xf numFmtId="0" fontId="19" fillId="3" borderId="0" xfId="5" applyFont="1" applyFill="1" applyAlignment="1">
      <alignment horizontal="centerContinuous"/>
    </xf>
    <xf numFmtId="168" fontId="19" fillId="0" borderId="0" xfId="5" applyNumberFormat="1" applyFont="1" applyAlignment="1">
      <alignment horizontal="centerContinuous"/>
    </xf>
    <xf numFmtId="168" fontId="19" fillId="3" borderId="0" xfId="5" applyNumberFormat="1" applyFont="1" applyFill="1" applyAlignment="1">
      <alignment horizontal="centerContinuous"/>
    </xf>
    <xf numFmtId="0" fontId="18" fillId="0" borderId="0" xfId="5" applyFont="1" applyAlignment="1">
      <alignment horizontal="center"/>
    </xf>
    <xf numFmtId="15" fontId="5" fillId="0" borderId="0" xfId="5" applyNumberFormat="1" applyFont="1"/>
    <xf numFmtId="0" fontId="18" fillId="0" borderId="0" xfId="5" applyFont="1"/>
    <xf numFmtId="0" fontId="19" fillId="0" borderId="0" xfId="5" applyFont="1"/>
    <xf numFmtId="168" fontId="19" fillId="0" borderId="0" xfId="5" applyNumberFormat="1" applyFont="1"/>
    <xf numFmtId="0" fontId="19" fillId="3" borderId="0" xfId="5" applyFont="1" applyFill="1"/>
    <xf numFmtId="168" fontId="19" fillId="3" borderId="0" xfId="5" applyNumberFormat="1" applyFont="1" applyFill="1"/>
    <xf numFmtId="172" fontId="5" fillId="0" borderId="0" xfId="5" applyNumberFormat="1" applyFont="1"/>
    <xf numFmtId="0" fontId="14" fillId="0" borderId="0" xfId="5" applyFont="1" applyAlignment="1">
      <alignment horizontal="center"/>
    </xf>
    <xf numFmtId="0" fontId="20" fillId="0" borderId="0" xfId="5" applyFont="1" applyAlignment="1">
      <alignment horizontal="center"/>
    </xf>
    <xf numFmtId="0" fontId="20" fillId="3" borderId="0" xfId="5" applyFont="1" applyFill="1" applyAlignment="1">
      <alignment horizontal="center"/>
    </xf>
    <xf numFmtId="168" fontId="20" fillId="3" borderId="0" xfId="5" applyNumberFormat="1" applyFont="1" applyFill="1" applyAlignment="1">
      <alignment horizontal="center"/>
    </xf>
    <xf numFmtId="172" fontId="14" fillId="0" borderId="0" xfId="5" applyNumberFormat="1" applyFont="1" applyAlignment="1">
      <alignment horizontal="center"/>
    </xf>
    <xf numFmtId="165" fontId="5" fillId="0" borderId="0" xfId="5" applyNumberFormat="1" applyFont="1" applyAlignment="1">
      <alignment horizontal="center"/>
    </xf>
    <xf numFmtId="169" fontId="19" fillId="0" borderId="0" xfId="5" applyNumberFormat="1" applyFont="1"/>
    <xf numFmtId="169" fontId="19" fillId="0" borderId="1" xfId="5" applyNumberFormat="1" applyFont="1" applyBorder="1"/>
    <xf numFmtId="168" fontId="19" fillId="0" borderId="1" xfId="5" applyNumberFormat="1" applyFont="1" applyBorder="1"/>
    <xf numFmtId="0" fontId="2" fillId="0" borderId="0" xfId="5" applyFont="1"/>
    <xf numFmtId="168" fontId="5" fillId="0" borderId="0" xfId="5" applyNumberFormat="1" applyFont="1"/>
    <xf numFmtId="10" fontId="5" fillId="0" borderId="0" xfId="5" applyNumberFormat="1" applyFont="1"/>
    <xf numFmtId="168" fontId="19" fillId="5" borderId="31" xfId="5" applyNumberFormat="1" applyFont="1" applyFill="1" applyBorder="1"/>
    <xf numFmtId="168" fontId="19" fillId="5" borderId="1" xfId="5" applyNumberFormat="1" applyFont="1" applyFill="1" applyBorder="1"/>
    <xf numFmtId="0" fontId="22" fillId="0" borderId="0" xfId="0" applyFont="1"/>
    <xf numFmtId="0" fontId="9" fillId="0" borderId="0" xfId="0" applyFont="1" applyAlignment="1">
      <alignment horizontal="center"/>
    </xf>
    <xf numFmtId="49" fontId="22" fillId="0" borderId="0" xfId="0" applyNumberFormat="1" applyFont="1"/>
    <xf numFmtId="49" fontId="3" fillId="0" borderId="0" xfId="0" applyNumberFormat="1" applyFont="1" applyAlignment="1">
      <alignment horizontal="center"/>
    </xf>
    <xf numFmtId="49" fontId="3" fillId="0" borderId="0" xfId="0" applyNumberFormat="1" applyFont="1"/>
    <xf numFmtId="0" fontId="3" fillId="0" borderId="0" xfId="0" applyFont="1"/>
    <xf numFmtId="0" fontId="8" fillId="0" borderId="0" xfId="0" applyFont="1"/>
    <xf numFmtId="0" fontId="8" fillId="0" borderId="0" xfId="0" applyFont="1" applyAlignment="1">
      <alignment horizontal="center"/>
    </xf>
    <xf numFmtId="0" fontId="8" fillId="0" borderId="1" xfId="0" applyFont="1" applyBorder="1" applyAlignment="1">
      <alignment horizontal="center"/>
    </xf>
    <xf numFmtId="37" fontId="8" fillId="0" borderId="0" xfId="0" applyNumberFormat="1" applyFont="1"/>
    <xf numFmtId="0" fontId="8" fillId="0" borderId="0" xfId="0" applyFont="1" applyAlignment="1">
      <alignment horizontal="right"/>
    </xf>
    <xf numFmtId="37" fontId="23" fillId="0" borderId="0" xfId="0" applyNumberFormat="1" applyFont="1" applyAlignment="1">
      <alignment horizontal="center"/>
    </xf>
    <xf numFmtId="165" fontId="8" fillId="0" borderId="0" xfId="0" applyNumberFormat="1" applyFont="1" applyAlignment="1">
      <alignment horizontal="center"/>
    </xf>
    <xf numFmtId="0" fontId="8" fillId="0" borderId="0" xfId="0" quotePrefix="1" applyFont="1"/>
    <xf numFmtId="37" fontId="10" fillId="0" borderId="0" xfId="0" applyNumberFormat="1" applyFont="1" applyAlignment="1">
      <alignment horizontal="left"/>
    </xf>
    <xf numFmtId="37" fontId="3" fillId="0" borderId="0" xfId="0" applyNumberFormat="1" applyFont="1"/>
    <xf numFmtId="0" fontId="18" fillId="0" borderId="27" xfId="5" applyFont="1" applyBorder="1" applyAlignment="1">
      <alignment horizontal="center"/>
    </xf>
    <xf numFmtId="0" fontId="18" fillId="0" borderId="29" xfId="5" applyFont="1" applyBorder="1" applyAlignment="1">
      <alignment horizontal="center"/>
    </xf>
    <xf numFmtId="168" fontId="20" fillId="0" borderId="2" xfId="5" applyNumberFormat="1" applyFont="1" applyBorder="1" applyAlignment="1">
      <alignment horizontal="center"/>
    </xf>
    <xf numFmtId="168" fontId="20" fillId="0" borderId="3" xfId="5" applyNumberFormat="1" applyFont="1" applyBorder="1" applyAlignment="1">
      <alignment horizontal="center"/>
    </xf>
    <xf numFmtId="0" fontId="19" fillId="0" borderId="2" xfId="5" applyFont="1" applyBorder="1"/>
    <xf numFmtId="0" fontId="19" fillId="0" borderId="3" xfId="5" applyFont="1" applyBorder="1"/>
    <xf numFmtId="168" fontId="19" fillId="0" borderId="2" xfId="5" applyNumberFormat="1" applyFont="1" applyBorder="1"/>
    <xf numFmtId="168" fontId="19" fillId="0" borderId="3" xfId="5" applyNumberFormat="1" applyFont="1" applyBorder="1"/>
    <xf numFmtId="168" fontId="19" fillId="0" borderId="4" xfId="5" applyNumberFormat="1" applyFont="1" applyBorder="1"/>
    <xf numFmtId="168" fontId="19" fillId="0" borderId="5" xfId="5" applyNumberFormat="1" applyFont="1" applyBorder="1"/>
    <xf numFmtId="168" fontId="19" fillId="5" borderId="4" xfId="5" applyNumberFormat="1" applyFont="1" applyFill="1" applyBorder="1"/>
    <xf numFmtId="168" fontId="19" fillId="5" borderId="5" xfId="5" applyNumberFormat="1" applyFont="1" applyFill="1" applyBorder="1"/>
    <xf numFmtId="168" fontId="19" fillId="4" borderId="32" xfId="5" applyNumberFormat="1" applyFont="1" applyFill="1" applyBorder="1"/>
    <xf numFmtId="168" fontId="19" fillId="4" borderId="33" xfId="5" applyNumberFormat="1" applyFont="1" applyFill="1" applyBorder="1"/>
    <xf numFmtId="167" fontId="21" fillId="0" borderId="2" xfId="5" applyNumberFormat="1" applyFont="1" applyBorder="1" applyAlignment="1">
      <alignment horizontal="center"/>
    </xf>
    <xf numFmtId="168" fontId="18" fillId="0" borderId="0" xfId="5" applyNumberFormat="1" applyFont="1" applyAlignment="1">
      <alignment horizontal="center"/>
    </xf>
    <xf numFmtId="168" fontId="20" fillId="0" borderId="0" xfId="5" applyNumberFormat="1" applyFont="1" applyAlignment="1">
      <alignment horizontal="center"/>
    </xf>
    <xf numFmtId="169" fontId="19" fillId="0" borderId="2" xfId="5" applyNumberFormat="1" applyFont="1" applyBorder="1"/>
    <xf numFmtId="169" fontId="19" fillId="0" borderId="4" xfId="5" applyNumberFormat="1" applyFont="1" applyBorder="1"/>
    <xf numFmtId="168" fontId="19" fillId="5" borderId="34" xfId="5" applyNumberFormat="1" applyFont="1" applyFill="1" applyBorder="1"/>
    <xf numFmtId="168" fontId="19" fillId="5" borderId="35" xfId="5" applyNumberFormat="1" applyFont="1" applyFill="1" applyBorder="1"/>
    <xf numFmtId="169" fontId="19" fillId="4" borderId="32" xfId="5" applyNumberFormat="1" applyFont="1" applyFill="1" applyBorder="1"/>
    <xf numFmtId="169" fontId="19" fillId="4" borderId="36" xfId="5" applyNumberFormat="1" applyFont="1" applyFill="1" applyBorder="1"/>
    <xf numFmtId="49" fontId="9" fillId="0" borderId="0" xfId="0" applyNumberFormat="1" applyFont="1" applyAlignment="1">
      <alignment horizontal="right"/>
    </xf>
    <xf numFmtId="37" fontId="8" fillId="0" borderId="0" xfId="0" applyNumberFormat="1" applyFont="1" applyAlignment="1">
      <alignment horizontal="center"/>
    </xf>
    <xf numFmtId="0" fontId="8" fillId="0" borderId="7" xfId="0" applyFont="1" applyBorder="1"/>
    <xf numFmtId="37" fontId="8" fillId="0" borderId="7" xfId="0" applyNumberFormat="1" applyFont="1" applyBorder="1"/>
    <xf numFmtId="166" fontId="8" fillId="0" borderId="6" xfId="1" applyNumberFormat="1" applyFont="1" applyFill="1" applyBorder="1"/>
    <xf numFmtId="37" fontId="8" fillId="0" borderId="37" xfId="0" applyNumberFormat="1" applyFont="1" applyBorder="1"/>
    <xf numFmtId="173" fontId="8" fillId="0" borderId="6" xfId="0" applyNumberFormat="1" applyFont="1" applyBorder="1"/>
    <xf numFmtId="174" fontId="8" fillId="0" borderId="6" xfId="0" applyNumberFormat="1" applyFont="1" applyBorder="1"/>
    <xf numFmtId="37" fontId="8" fillId="0" borderId="38" xfId="0" applyNumberFormat="1" applyFont="1" applyBorder="1"/>
    <xf numFmtId="37" fontId="8" fillId="0" borderId="39" xfId="0" applyNumberFormat="1" applyFont="1" applyBorder="1"/>
    <xf numFmtId="37" fontId="8" fillId="0" borderId="9" xfId="0" applyNumberFormat="1" applyFont="1" applyBorder="1"/>
    <xf numFmtId="166" fontId="8" fillId="0" borderId="7" xfId="0" applyNumberFormat="1" applyFont="1" applyBorder="1"/>
    <xf numFmtId="166" fontId="8" fillId="0" borderId="6" xfId="0" applyNumberFormat="1" applyFont="1" applyBorder="1"/>
    <xf numFmtId="43" fontId="8" fillId="0" borderId="7" xfId="0" applyNumberFormat="1" applyFont="1" applyBorder="1"/>
    <xf numFmtId="171" fontId="9" fillId="5" borderId="30" xfId="0" applyNumberFormat="1" applyFont="1" applyFill="1" applyBorder="1" applyAlignment="1">
      <alignment horizontal="center"/>
    </xf>
    <xf numFmtId="0" fontId="2" fillId="0" borderId="0" xfId="0" applyFont="1" applyAlignment="1">
      <alignment horizontal="centerContinuous"/>
    </xf>
    <xf numFmtId="167" fontId="2" fillId="0" borderId="0" xfId="0" applyNumberFormat="1" applyFont="1" applyAlignment="1">
      <alignment horizontal="centerContinuous"/>
    </xf>
    <xf numFmtId="37" fontId="38" fillId="0" borderId="28" xfId="4" applyNumberFormat="1" applyFont="1" applyBorder="1"/>
    <xf numFmtId="10" fontId="38" fillId="0" borderId="28" xfId="4" applyNumberFormat="1" applyFont="1" applyBorder="1" applyAlignment="1">
      <alignment horizontal="right"/>
    </xf>
    <xf numFmtId="37" fontId="38" fillId="0" borderId="0" xfId="4" applyNumberFormat="1" applyFont="1" applyAlignment="1">
      <alignment horizontal="right"/>
    </xf>
    <xf numFmtId="10" fontId="38" fillId="0" borderId="5" xfId="4" applyNumberFormat="1" applyFont="1" applyBorder="1" applyAlignment="1">
      <alignment horizontal="right"/>
    </xf>
    <xf numFmtId="37" fontId="38" fillId="0" borderId="9" xfId="4" applyNumberFormat="1" applyFont="1" applyBorder="1"/>
    <xf numFmtId="0" fontId="40" fillId="0" borderId="28" xfId="4" applyFont="1" applyBorder="1"/>
    <xf numFmtId="38" fontId="38" fillId="0" borderId="7" xfId="4" applyNumberFormat="1" applyFont="1" applyBorder="1"/>
    <xf numFmtId="38" fontId="38" fillId="0" borderId="6" xfId="4" applyNumberFormat="1" applyFont="1" applyBorder="1"/>
    <xf numFmtId="42" fontId="38" fillId="0" borderId="39" xfId="4" applyNumberFormat="1" applyFont="1" applyBorder="1"/>
    <xf numFmtId="37" fontId="38" fillId="0" borderId="40" xfId="4" applyNumberFormat="1" applyFont="1" applyBorder="1"/>
    <xf numFmtId="0" fontId="0" fillId="0" borderId="0" xfId="0" applyAlignment="1">
      <alignment horizontal="center" vertical="center" wrapText="1"/>
    </xf>
    <xf numFmtId="10" fontId="24" fillId="0" borderId="0" xfId="5" applyNumberFormat="1" applyFont="1" applyAlignment="1">
      <alignment horizontal="center"/>
    </xf>
    <xf numFmtId="0" fontId="24" fillId="0" borderId="0" xfId="5" applyFont="1" applyAlignment="1">
      <alignment horizontal="center"/>
    </xf>
    <xf numFmtId="0" fontId="9" fillId="0" borderId="0" xfId="5" applyFont="1" applyAlignment="1">
      <alignment horizontal="center"/>
    </xf>
    <xf numFmtId="167" fontId="9" fillId="0" borderId="0" xfId="5" applyNumberFormat="1" applyFont="1" applyAlignment="1">
      <alignment horizontal="center"/>
    </xf>
    <xf numFmtId="0" fontId="18" fillId="2" borderId="41" xfId="5" applyFont="1" applyFill="1" applyBorder="1" applyAlignment="1">
      <alignment horizontal="center"/>
    </xf>
    <xf numFmtId="0" fontId="18" fillId="2" borderId="42" xfId="5" applyFont="1" applyFill="1" applyBorder="1" applyAlignment="1">
      <alignment horizontal="center"/>
    </xf>
    <xf numFmtId="0" fontId="18" fillId="2" borderId="43" xfId="5" applyFont="1" applyFill="1" applyBorder="1" applyAlignment="1">
      <alignment horizontal="center"/>
    </xf>
    <xf numFmtId="168" fontId="18" fillId="2" borderId="41" xfId="5" applyNumberFormat="1" applyFont="1" applyFill="1" applyBorder="1" applyAlignment="1">
      <alignment horizontal="center"/>
    </xf>
    <xf numFmtId="168" fontId="18" fillId="2" borderId="42" xfId="5" applyNumberFormat="1" applyFont="1" applyFill="1" applyBorder="1" applyAlignment="1">
      <alignment horizontal="center"/>
    </xf>
    <xf numFmtId="168" fontId="18" fillId="2" borderId="43" xfId="5" applyNumberFormat="1" applyFont="1" applyFill="1" applyBorder="1" applyAlignment="1">
      <alignment horizontal="center"/>
    </xf>
    <xf numFmtId="10" fontId="24" fillId="0" borderId="0" xfId="0" applyNumberFormat="1" applyFont="1" applyAlignment="1">
      <alignment horizontal="center"/>
    </xf>
    <xf numFmtId="0" fontId="24" fillId="0" borderId="0" xfId="0" applyFont="1" applyAlignment="1">
      <alignment horizontal="center"/>
    </xf>
    <xf numFmtId="0" fontId="9" fillId="0" borderId="0" xfId="0" applyFont="1" applyAlignment="1">
      <alignment horizontal="center"/>
    </xf>
    <xf numFmtId="0" fontId="46" fillId="7" borderId="11" xfId="0" applyFont="1" applyFill="1" applyBorder="1" applyAlignment="1">
      <alignment horizontal="centerContinuous" vertical="center" wrapText="1"/>
    </xf>
    <xf numFmtId="0" fontId="47" fillId="5" borderId="0" xfId="1" applyNumberFormat="1" applyFont="1" applyFill="1" applyAlignment="1" applyProtection="1">
      <alignment horizontal="centerContinuous" wrapText="1"/>
      <protection locked="0"/>
    </xf>
    <xf numFmtId="0" fontId="0" fillId="5" borderId="0" xfId="0" applyFill="1" applyAlignment="1">
      <alignment horizontal="centerContinuous"/>
    </xf>
    <xf numFmtId="0" fontId="0" fillId="5" borderId="0" xfId="0" applyFill="1"/>
  </cellXfs>
  <cellStyles count="8">
    <cellStyle name="Comma" xfId="1" builtinId="3"/>
    <cellStyle name="Comma 2" xfId="2" xr:uid="{EE753B66-7559-43A0-8C89-42E36D68C0E2}"/>
    <cellStyle name="Currency" xfId="3" builtinId="4"/>
    <cellStyle name="Normal" xfId="0" builtinId="0"/>
    <cellStyle name="Normal 2" xfId="4" xr:uid="{A5A4D30F-7A6F-4E82-A924-93262A9E9781}"/>
    <cellStyle name="Normal_11-1-05 Count" xfId="5" xr:uid="{8ED7C8CD-0D75-4698-B723-973FDADAFCA2}"/>
    <cellStyle name="Percent 3" xfId="6" xr:uid="{D0E3F7D5-BC9B-458F-BA58-CD09C557B37F}"/>
    <cellStyle name="PSDec" xfId="7" xr:uid="{5D030B1B-AAF7-4CE8-AF3B-10A16DA7FF3A}"/>
  </cellStyles>
  <dxfs count="2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General Fund Revenues</a:t>
            </a: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F6E5-4EFF-BEF1-1DB97A4F1C1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F6E5-4EFF-BEF1-1DB97A4F1C1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F6E5-4EFF-BEF1-1DB97A4F1C1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F6E5-4EFF-BEF1-1DB97A4F1C17}"/>
              </c:ext>
            </c:extLst>
          </c:dPt>
          <c:dLbls>
            <c:numFmt formatCode="_(\$* #,##0_);_(\$* \(#,##0\);_(\$* &quot;-&quot;_);_(@_)" sourceLinked="0"/>
            <c:spPr>
              <a:noFill/>
              <a:ln w="25400">
                <a:noFill/>
              </a:ln>
            </c:spPr>
            <c:txPr>
              <a:bodyPr wrap="square" lIns="38100" tIns="19050" rIns="38100" bIns="19050" anchor="ctr">
                <a:spAutoFit/>
              </a:bodyPr>
              <a:lstStyle/>
              <a:p>
                <a:pPr>
                  <a:defRPr sz="1200" b="1"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 Fund'!$C$13:$C$16</c:f>
              <c:strCache>
                <c:ptCount val="4"/>
                <c:pt idx="0">
                  <c:v>Local Revenue</c:v>
                </c:pt>
                <c:pt idx="1">
                  <c:v>State Revenue</c:v>
                </c:pt>
                <c:pt idx="2">
                  <c:v>Federal Revenue</c:v>
                </c:pt>
                <c:pt idx="3">
                  <c:v>Allocations</c:v>
                </c:pt>
              </c:strCache>
            </c:strRef>
          </c:cat>
          <c:val>
            <c:numRef>
              <c:f>'General Fund'!$F$13:$F$16</c:f>
              <c:numCache>
                <c:formatCode>#,##0_);\(#,##0\)</c:formatCode>
                <c:ptCount val="4"/>
              </c:numCache>
            </c:numRef>
          </c:val>
          <c:extLst>
            <c:ext xmlns:c16="http://schemas.microsoft.com/office/drawing/2014/chart" uri="{C3380CC4-5D6E-409C-BE32-E72D297353CC}">
              <c16:uniqueId val="{00000004-F6E5-4EFF-BEF1-1DB97A4F1C1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8.1083639583262659E-2"/>
          <c:y val="0.86816227662697931"/>
          <c:w val="0.82123173424073714"/>
          <c:h val="8.0588903315584576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 Rsv Fund'!$C$13:$C$14</c:f>
              <c:strCache>
                <c:ptCount val="2"/>
                <c:pt idx="0">
                  <c:v>Local Revenue</c:v>
                </c:pt>
                <c:pt idx="1">
                  <c:v>Allocations</c:v>
                </c:pt>
              </c:strCache>
            </c:strRef>
          </c:cat>
          <c:val>
            <c:numRef>
              <c:f>'Ins Rsv Fund'!$K$13:$K$14</c:f>
              <c:numCache>
                <c:formatCode>#,##0_);\(#,##0\)</c:formatCode>
                <c:ptCount val="2"/>
              </c:numCache>
            </c:numRef>
          </c:val>
          <c:extLst>
            <c:ext xmlns:c16="http://schemas.microsoft.com/office/drawing/2014/chart" uri="{C3380CC4-5D6E-409C-BE32-E72D297353CC}">
              <c16:uniqueId val="{00000000-8979-4106-A980-FFB53D95A6B9}"/>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 Rsv Fund'!$C$13:$C$14</c:f>
              <c:strCache>
                <c:ptCount val="2"/>
                <c:pt idx="0">
                  <c:v>Local Revenue</c:v>
                </c:pt>
                <c:pt idx="1">
                  <c:v>Allocations</c:v>
                </c:pt>
              </c:strCache>
            </c:strRef>
          </c:cat>
          <c:val>
            <c:numRef>
              <c:f>'Ins Rsv Fund'!$L$13:$L$14</c:f>
              <c:numCache>
                <c:formatCode>#,##0_);\(#,##0\)</c:formatCode>
                <c:ptCount val="2"/>
              </c:numCache>
            </c:numRef>
          </c:val>
          <c:extLst>
            <c:ext xmlns:c16="http://schemas.microsoft.com/office/drawing/2014/chart" uri="{C3380CC4-5D6E-409C-BE32-E72D297353CC}">
              <c16:uniqueId val="{00000001-8979-4106-A980-FFB53D95A6B9}"/>
            </c:ext>
          </c:extLst>
        </c:ser>
        <c:dLbls>
          <c:showLegendKey val="0"/>
          <c:showVal val="0"/>
          <c:showCatName val="0"/>
          <c:showSerName val="0"/>
          <c:showPercent val="0"/>
          <c:showBubbleSize val="0"/>
        </c:dLbls>
        <c:gapWidth val="219"/>
        <c:overlap val="-27"/>
        <c:axId val="1955029599"/>
        <c:axId val="1"/>
      </c:barChart>
      <c:catAx>
        <c:axId val="1955029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029599"/>
        <c:crosses val="autoZero"/>
        <c:crossBetween val="between"/>
      </c:valAx>
      <c:spPr>
        <a:noFill/>
        <a:ln w="25400">
          <a:noFill/>
        </a:ln>
      </c:spPr>
    </c:plotArea>
    <c:legend>
      <c:legendPos val="r"/>
      <c:layout>
        <c:manualLayout>
          <c:xMode val="edge"/>
          <c:yMode val="edge"/>
          <c:x val="1.3807143265604638E-2"/>
          <c:y val="0.47199110263354199"/>
          <c:w val="0.10453979901100655"/>
          <c:h val="0.1356974420071433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'Ins Rsv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'Ins Rsv Fund'!$F$18:$F$25</c:f>
              <c:numCache>
                <c:formatCode>#,##0_);\(#,##0\)</c:formatCode>
                <c:ptCount val="8"/>
              </c:numCache>
            </c:numRef>
          </c:val>
          <c:extLst>
            <c:ext xmlns:c16="http://schemas.microsoft.com/office/drawing/2014/chart" uri="{C3380CC4-5D6E-409C-BE32-E72D297353CC}">
              <c16:uniqueId val="{00000000-6724-4680-B2C4-201853EAFF7D}"/>
            </c:ext>
          </c:extLst>
        </c:ser>
        <c:ser>
          <c:idx val="1"/>
          <c:order val="1"/>
          <c:tx>
            <c:v>Budget</c:v>
          </c:tx>
          <c:spPr>
            <a:solidFill>
              <a:srgbClr val="ED7D31"/>
            </a:solidFill>
            <a:ln w="25400">
              <a:noFill/>
            </a:ln>
          </c:spPr>
          <c:invertIfNegative val="0"/>
          <c:cat>
            <c:strRef>
              <c:f>'Ins Rsv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'Ins Rsv Fund'!$G$18:$G$25</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6724-4680-B2C4-201853EAFF7D}"/>
            </c:ext>
          </c:extLst>
        </c:ser>
        <c:dLbls>
          <c:showLegendKey val="0"/>
          <c:showVal val="0"/>
          <c:showCatName val="0"/>
          <c:showSerName val="0"/>
          <c:showPercent val="0"/>
          <c:showBubbleSize val="0"/>
        </c:dLbls>
        <c:gapWidth val="182"/>
        <c:axId val="1955030079"/>
        <c:axId val="1"/>
      </c:barChart>
      <c:catAx>
        <c:axId val="195503007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030079"/>
        <c:crosses val="autoZero"/>
        <c:crossBetween val="between"/>
      </c:valAx>
      <c:spPr>
        <a:noFill/>
        <a:ln w="25400">
          <a:noFill/>
        </a:ln>
      </c:spPr>
    </c:plotArea>
    <c:legend>
      <c:legendPos val="r"/>
      <c:layout>
        <c:manualLayout>
          <c:xMode val="edge"/>
          <c:yMode val="edge"/>
          <c:x val="0.3786730792215447"/>
          <c:y val="0.90284895575026181"/>
          <c:w val="0.22594857765705431"/>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'Ins Rsv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'Ins Rsv Fund'!$K$18:$K$25</c:f>
              <c:numCache>
                <c:formatCode>#,##0_);\(#,##0\)</c:formatCode>
                <c:ptCount val="8"/>
              </c:numCache>
            </c:numRef>
          </c:val>
          <c:extLst>
            <c:ext xmlns:c16="http://schemas.microsoft.com/office/drawing/2014/chart" uri="{C3380CC4-5D6E-409C-BE32-E72D297353CC}">
              <c16:uniqueId val="{00000000-01E0-4E51-874A-AE49324182E0}"/>
            </c:ext>
          </c:extLst>
        </c:ser>
        <c:ser>
          <c:idx val="1"/>
          <c:order val="1"/>
          <c:tx>
            <c:v>Budget</c:v>
          </c:tx>
          <c:spPr>
            <a:solidFill>
              <a:srgbClr val="ED7D31"/>
            </a:solidFill>
            <a:ln w="25400">
              <a:noFill/>
            </a:ln>
          </c:spPr>
          <c:invertIfNegative val="0"/>
          <c:cat>
            <c:strRef>
              <c:f>'Ins Rsv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'Ins Rsv Fund'!$L$18:$L$25</c:f>
              <c:numCache>
                <c:formatCode>#,##0_);\(#,##0\)</c:formatCode>
                <c:ptCount val="8"/>
              </c:numCache>
            </c:numRef>
          </c:val>
          <c:extLst>
            <c:ext xmlns:c16="http://schemas.microsoft.com/office/drawing/2014/chart" uri="{C3380CC4-5D6E-409C-BE32-E72D297353CC}">
              <c16:uniqueId val="{00000001-01E0-4E51-874A-AE49324182E0}"/>
            </c:ext>
          </c:extLst>
        </c:ser>
        <c:dLbls>
          <c:showLegendKey val="0"/>
          <c:showVal val="0"/>
          <c:showCatName val="0"/>
          <c:showSerName val="0"/>
          <c:showPercent val="0"/>
          <c:showBubbleSize val="0"/>
        </c:dLbls>
        <c:gapWidth val="182"/>
        <c:axId val="1955117151"/>
        <c:axId val="1"/>
      </c:barChart>
      <c:catAx>
        <c:axId val="19551171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117151"/>
        <c:crosses val="autoZero"/>
        <c:crossBetween val="between"/>
      </c:valAx>
      <c:spPr>
        <a:noFill/>
        <a:ln w="25400">
          <a:noFill/>
        </a:ln>
      </c:spPr>
    </c:plotArea>
    <c:legend>
      <c:legendPos val="r"/>
      <c:layout>
        <c:manualLayout>
          <c:xMode val="edge"/>
          <c:yMode val="edge"/>
          <c:x val="0.3685372777041902"/>
          <c:y val="0.87776981809053223"/>
          <c:w val="0.22112236662251411"/>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'PreSchool Fund'!$C$13:$C$14</c:f>
              <c:strCache>
                <c:ptCount val="2"/>
                <c:pt idx="0">
                  <c:v>Local Revenue</c:v>
                </c:pt>
                <c:pt idx="1">
                  <c:v>Allocations</c:v>
                </c:pt>
              </c:strCache>
            </c:strRef>
          </c:cat>
          <c:val>
            <c:numRef>
              <c:f>'PreSchool Fund'!$F$13:$F$14</c:f>
              <c:numCache>
                <c:formatCode>#,##0_);\(#,##0\)</c:formatCode>
                <c:ptCount val="2"/>
              </c:numCache>
            </c:numRef>
          </c:val>
          <c:extLst>
            <c:ext xmlns:c16="http://schemas.microsoft.com/office/drawing/2014/chart" uri="{C3380CC4-5D6E-409C-BE32-E72D297353CC}">
              <c16:uniqueId val="{00000000-95AA-4735-96B0-9014454F813C}"/>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'PreSchool Fund'!$C$13:$C$14</c:f>
              <c:strCache>
                <c:ptCount val="2"/>
                <c:pt idx="0">
                  <c:v>Local Revenue</c:v>
                </c:pt>
                <c:pt idx="1">
                  <c:v>Allocations</c:v>
                </c:pt>
              </c:strCache>
            </c:strRef>
          </c:cat>
          <c:val>
            <c:numRef>
              <c:f>'PreSchool Fund'!$G$13:$G$14</c:f>
              <c:numCache>
                <c:formatCode>#,##0_);\(#,##0\)</c:formatCode>
                <c:ptCount val="2"/>
                <c:pt idx="0">
                  <c:v>0</c:v>
                </c:pt>
                <c:pt idx="1">
                  <c:v>0</c:v>
                </c:pt>
              </c:numCache>
            </c:numRef>
          </c:val>
          <c:extLst>
            <c:ext xmlns:c16="http://schemas.microsoft.com/office/drawing/2014/chart" uri="{C3380CC4-5D6E-409C-BE32-E72D297353CC}">
              <c16:uniqueId val="{00000001-95AA-4735-96B0-9014454F813C}"/>
            </c:ext>
          </c:extLst>
        </c:ser>
        <c:dLbls>
          <c:showLegendKey val="0"/>
          <c:showVal val="0"/>
          <c:showCatName val="0"/>
          <c:showSerName val="0"/>
          <c:showPercent val="0"/>
          <c:showBubbleSize val="0"/>
        </c:dLbls>
        <c:gapWidth val="150"/>
        <c:axId val="1955150927"/>
        <c:axId val="1"/>
      </c:barChart>
      <c:catAx>
        <c:axId val="1955150927"/>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150927"/>
        <c:crosses val="autoZero"/>
        <c:crossBetween val="between"/>
      </c:valAx>
      <c:spPr>
        <a:noFill/>
        <a:ln w="25400">
          <a:noFill/>
        </a:ln>
      </c:spPr>
    </c:plotArea>
    <c:legend>
      <c:legendPos val="r"/>
      <c:layout>
        <c:manualLayout>
          <c:xMode val="edge"/>
          <c:yMode val="edge"/>
          <c:x val="1.4028490233400033E-2"/>
          <c:y val="0.47479367178433651"/>
          <c:w val="0.11022385183385741"/>
          <c:h val="0.1365031806379967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'PreSchool Fund'!$C$13:$C$14</c:f>
              <c:strCache>
                <c:ptCount val="2"/>
                <c:pt idx="0">
                  <c:v>Local Revenue</c:v>
                </c:pt>
                <c:pt idx="1">
                  <c:v>Allocations</c:v>
                </c:pt>
              </c:strCache>
            </c:strRef>
          </c:cat>
          <c:val>
            <c:numRef>
              <c:f>'PreSchool Fund'!$K$13:$K$14</c:f>
              <c:numCache>
                <c:formatCode>#,##0_);\(#,##0\)</c:formatCode>
                <c:ptCount val="2"/>
              </c:numCache>
            </c:numRef>
          </c:val>
          <c:extLst>
            <c:ext xmlns:c16="http://schemas.microsoft.com/office/drawing/2014/chart" uri="{C3380CC4-5D6E-409C-BE32-E72D297353CC}">
              <c16:uniqueId val="{00000000-653C-4BFA-AD2A-BC9ED91E2B53}"/>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'PreSchool Fund'!$C$13:$C$14</c:f>
              <c:strCache>
                <c:ptCount val="2"/>
                <c:pt idx="0">
                  <c:v>Local Revenue</c:v>
                </c:pt>
                <c:pt idx="1">
                  <c:v>Allocations</c:v>
                </c:pt>
              </c:strCache>
            </c:strRef>
          </c:cat>
          <c:val>
            <c:numRef>
              <c:f>'PreSchool Fund'!$L$13:$L$14</c:f>
              <c:numCache>
                <c:formatCode>#,##0_);\(#,##0\)</c:formatCode>
                <c:ptCount val="2"/>
              </c:numCache>
            </c:numRef>
          </c:val>
          <c:extLst>
            <c:ext xmlns:c16="http://schemas.microsoft.com/office/drawing/2014/chart" uri="{C3380CC4-5D6E-409C-BE32-E72D297353CC}">
              <c16:uniqueId val="{00000001-653C-4BFA-AD2A-BC9ED91E2B53}"/>
            </c:ext>
          </c:extLst>
        </c:ser>
        <c:dLbls>
          <c:showLegendKey val="0"/>
          <c:showVal val="0"/>
          <c:showCatName val="0"/>
          <c:showSerName val="0"/>
          <c:showPercent val="0"/>
          <c:showBubbleSize val="0"/>
        </c:dLbls>
        <c:gapWidth val="219"/>
        <c:overlap val="-27"/>
        <c:axId val="1954653183"/>
        <c:axId val="1"/>
      </c:barChart>
      <c:catAx>
        <c:axId val="19546531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4653183"/>
        <c:crosses val="autoZero"/>
        <c:crossBetween val="between"/>
      </c:valAx>
      <c:spPr>
        <a:noFill/>
        <a:ln w="25400">
          <a:noFill/>
        </a:ln>
      </c:spPr>
    </c:plotArea>
    <c:legend>
      <c:legendPos val="r"/>
      <c:layout>
        <c:manualLayout>
          <c:xMode val="edge"/>
          <c:yMode val="edge"/>
          <c:x val="1.3834444326096169E-2"/>
          <c:y val="0.47634693011119777"/>
          <c:w val="0.10474650704044242"/>
          <c:h val="0.1360991228889136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'PreSchool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'PreSchool Fund'!$F$18:$F$25</c:f>
              <c:numCache>
                <c:formatCode>#,##0_);\(#,##0\)</c:formatCode>
                <c:ptCount val="8"/>
              </c:numCache>
            </c:numRef>
          </c:val>
          <c:extLst>
            <c:ext xmlns:c16="http://schemas.microsoft.com/office/drawing/2014/chart" uri="{C3380CC4-5D6E-409C-BE32-E72D297353CC}">
              <c16:uniqueId val="{00000000-DDFD-4643-AAB2-B130BC579B7E}"/>
            </c:ext>
          </c:extLst>
        </c:ser>
        <c:ser>
          <c:idx val="1"/>
          <c:order val="1"/>
          <c:tx>
            <c:v>Budget</c:v>
          </c:tx>
          <c:spPr>
            <a:solidFill>
              <a:srgbClr val="ED7D31"/>
            </a:solidFill>
            <a:ln w="25400">
              <a:noFill/>
            </a:ln>
          </c:spPr>
          <c:invertIfNegative val="0"/>
          <c:cat>
            <c:strRef>
              <c:f>'PreSchool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'PreSchool Fund'!$G$18:$G$25</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DFD-4643-AAB2-B130BC579B7E}"/>
            </c:ext>
          </c:extLst>
        </c:ser>
        <c:dLbls>
          <c:showLegendKey val="0"/>
          <c:showVal val="0"/>
          <c:showCatName val="0"/>
          <c:showSerName val="0"/>
          <c:showPercent val="0"/>
          <c:showBubbleSize val="0"/>
        </c:dLbls>
        <c:gapWidth val="182"/>
        <c:axId val="1954653663"/>
        <c:axId val="1"/>
      </c:barChart>
      <c:catAx>
        <c:axId val="19546536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4653663"/>
        <c:crosses val="autoZero"/>
        <c:crossBetween val="between"/>
      </c:valAx>
      <c:spPr>
        <a:noFill/>
        <a:ln w="25400">
          <a:noFill/>
        </a:ln>
      </c:spPr>
    </c:plotArea>
    <c:legend>
      <c:legendPos val="r"/>
      <c:layout>
        <c:manualLayout>
          <c:xMode val="edge"/>
          <c:yMode val="edge"/>
          <c:x val="0.3800935290480037"/>
          <c:y val="0.90003027064089258"/>
          <c:w val="0.22561701456860114"/>
          <c:h val="6.8752312340623747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'PreSchool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'PreSchool Fund'!$K$18:$K$25</c:f>
              <c:numCache>
                <c:formatCode>#,##0_);\(#,##0\)</c:formatCode>
                <c:ptCount val="8"/>
              </c:numCache>
            </c:numRef>
          </c:val>
          <c:extLst>
            <c:ext xmlns:c16="http://schemas.microsoft.com/office/drawing/2014/chart" uri="{C3380CC4-5D6E-409C-BE32-E72D297353CC}">
              <c16:uniqueId val="{00000000-7F29-4F3F-A15A-89740887F68C}"/>
            </c:ext>
          </c:extLst>
        </c:ser>
        <c:ser>
          <c:idx val="1"/>
          <c:order val="1"/>
          <c:tx>
            <c:v>Budget</c:v>
          </c:tx>
          <c:spPr>
            <a:solidFill>
              <a:srgbClr val="ED7D31"/>
            </a:solidFill>
            <a:ln w="25400">
              <a:noFill/>
            </a:ln>
          </c:spPr>
          <c:invertIfNegative val="0"/>
          <c:cat>
            <c:strRef>
              <c:f>'PreSchool Fund'!$C$18:$C$25</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'PreSchool Fund'!$L$18:$L$25</c:f>
              <c:numCache>
                <c:formatCode>#,##0_);\(#,##0\)</c:formatCode>
                <c:ptCount val="8"/>
              </c:numCache>
            </c:numRef>
          </c:val>
          <c:extLst>
            <c:ext xmlns:c16="http://schemas.microsoft.com/office/drawing/2014/chart" uri="{C3380CC4-5D6E-409C-BE32-E72D297353CC}">
              <c16:uniqueId val="{00000001-7F29-4F3F-A15A-89740887F68C}"/>
            </c:ext>
          </c:extLst>
        </c:ser>
        <c:dLbls>
          <c:showLegendKey val="0"/>
          <c:showVal val="0"/>
          <c:showCatName val="0"/>
          <c:showSerName val="0"/>
          <c:showPercent val="0"/>
          <c:showBubbleSize val="0"/>
        </c:dLbls>
        <c:gapWidth val="182"/>
        <c:axId val="1955243775"/>
        <c:axId val="1"/>
      </c:barChart>
      <c:catAx>
        <c:axId val="195524377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243775"/>
        <c:crosses val="autoZero"/>
        <c:crossBetween val="between"/>
      </c:valAx>
      <c:spPr>
        <a:noFill/>
        <a:ln w="25400">
          <a:noFill/>
        </a:ln>
      </c:spPr>
    </c:plotArea>
    <c:legend>
      <c:legendPos val="r"/>
      <c:layout>
        <c:manualLayout>
          <c:xMode val="edge"/>
          <c:yMode val="edge"/>
          <c:x val="0.3685372777041902"/>
          <c:y val="0.87027994751845184"/>
          <c:w val="0.22112236662251411"/>
          <c:h val="6.9622395801476139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'Food Svcs Fund'!$C$13:$C$16</c:f>
              <c:strCache>
                <c:ptCount val="4"/>
                <c:pt idx="0">
                  <c:v>Local Revenue</c:v>
                </c:pt>
                <c:pt idx="1">
                  <c:v>State Revenue</c:v>
                </c:pt>
                <c:pt idx="2">
                  <c:v>Federal Revenue</c:v>
                </c:pt>
                <c:pt idx="3">
                  <c:v>Allocations</c:v>
                </c:pt>
              </c:strCache>
            </c:strRef>
          </c:cat>
          <c:val>
            <c:numRef>
              <c:f>'Food Svcs Fund'!$F$13:$F$16</c:f>
              <c:numCache>
                <c:formatCode>#,##0_);\(#,##0\)</c:formatCode>
                <c:ptCount val="4"/>
              </c:numCache>
            </c:numRef>
          </c:val>
          <c:extLst>
            <c:ext xmlns:c16="http://schemas.microsoft.com/office/drawing/2014/chart" uri="{C3380CC4-5D6E-409C-BE32-E72D297353CC}">
              <c16:uniqueId val="{00000000-45B1-41E2-BB73-CED871F60D56}"/>
            </c:ext>
          </c:extLst>
        </c:ser>
        <c:ser>
          <c:idx val="1"/>
          <c:order val="1"/>
          <c:tx>
            <c:v>Budget</c:v>
          </c:tx>
          <c:spPr>
            <a:solidFill>
              <a:srgbClr val="ED7D31"/>
            </a:solidFill>
            <a:ln w="25400">
              <a:noFill/>
            </a:ln>
          </c:spPr>
          <c:invertIfNegative val="0"/>
          <c:cat>
            <c:strRef>
              <c:f>'Food Svcs Fund'!$C$13:$C$16</c:f>
              <c:strCache>
                <c:ptCount val="4"/>
                <c:pt idx="0">
                  <c:v>Local Revenue</c:v>
                </c:pt>
                <c:pt idx="1">
                  <c:v>State Revenue</c:v>
                </c:pt>
                <c:pt idx="2">
                  <c:v>Federal Revenue</c:v>
                </c:pt>
                <c:pt idx="3">
                  <c:v>Allocations</c:v>
                </c:pt>
              </c:strCache>
            </c:strRef>
          </c:cat>
          <c:val>
            <c:numRef>
              <c:f>'Food Svcs Fund'!$G$13:$G$16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45B1-41E2-BB73-CED871F60D56}"/>
            </c:ext>
          </c:extLst>
        </c:ser>
        <c:dLbls>
          <c:showLegendKey val="0"/>
          <c:showVal val="0"/>
          <c:showCatName val="0"/>
          <c:showSerName val="0"/>
          <c:showPercent val="0"/>
          <c:showBubbleSize val="0"/>
        </c:dLbls>
        <c:gapWidth val="150"/>
        <c:axId val="1956759583"/>
        <c:axId val="1"/>
      </c:barChart>
      <c:catAx>
        <c:axId val="1956759583"/>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759583"/>
        <c:crosses val="autoZero"/>
        <c:crossBetween val="between"/>
      </c:valAx>
      <c:spPr>
        <a:noFill/>
        <a:ln w="25400">
          <a:noFill/>
        </a:ln>
      </c:spPr>
    </c:plotArea>
    <c:legend>
      <c:legendPos val="r"/>
      <c:layout>
        <c:manualLayout>
          <c:xMode val="edge"/>
          <c:yMode val="edge"/>
          <c:x val="1.4028490233400033E-2"/>
          <c:y val="0.48811051826706803"/>
          <c:w val="0.11022385183385741"/>
          <c:h val="0.13095648051067679"/>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'Food Svcs Fund'!$C$13:$C$16</c:f>
              <c:strCache>
                <c:ptCount val="4"/>
                <c:pt idx="0">
                  <c:v>Local Revenue</c:v>
                </c:pt>
                <c:pt idx="1">
                  <c:v>State Revenue</c:v>
                </c:pt>
                <c:pt idx="2">
                  <c:v>Federal Revenue</c:v>
                </c:pt>
                <c:pt idx="3">
                  <c:v>Allocations</c:v>
                </c:pt>
              </c:strCache>
            </c:strRef>
          </c:cat>
          <c:val>
            <c:numRef>
              <c:f>'Food Svcs Fund'!$K$13:$K$16</c:f>
              <c:numCache>
                <c:formatCode>#,##0_);\(#,##0\)</c:formatCode>
                <c:ptCount val="4"/>
              </c:numCache>
            </c:numRef>
          </c:val>
          <c:extLst>
            <c:ext xmlns:c16="http://schemas.microsoft.com/office/drawing/2014/chart" uri="{C3380CC4-5D6E-409C-BE32-E72D297353CC}">
              <c16:uniqueId val="{00000000-E024-417D-ADDB-EB50A720DBDE}"/>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'Food Svcs Fund'!$C$13:$C$16</c:f>
              <c:strCache>
                <c:ptCount val="4"/>
                <c:pt idx="0">
                  <c:v>Local Revenue</c:v>
                </c:pt>
                <c:pt idx="1">
                  <c:v>State Revenue</c:v>
                </c:pt>
                <c:pt idx="2">
                  <c:v>Federal Revenue</c:v>
                </c:pt>
                <c:pt idx="3">
                  <c:v>Allocations</c:v>
                </c:pt>
              </c:strCache>
            </c:strRef>
          </c:cat>
          <c:val>
            <c:numRef>
              <c:f>'Food Svcs Fund'!$L$13:$L$16</c:f>
              <c:numCache>
                <c:formatCode>#,##0_);\(#,##0\)</c:formatCode>
                <c:ptCount val="4"/>
              </c:numCache>
            </c:numRef>
          </c:val>
          <c:extLst>
            <c:ext xmlns:c16="http://schemas.microsoft.com/office/drawing/2014/chart" uri="{C3380CC4-5D6E-409C-BE32-E72D297353CC}">
              <c16:uniqueId val="{00000001-E024-417D-ADDB-EB50A720DBDE}"/>
            </c:ext>
          </c:extLst>
        </c:ser>
        <c:dLbls>
          <c:showLegendKey val="0"/>
          <c:showVal val="0"/>
          <c:showCatName val="0"/>
          <c:showSerName val="0"/>
          <c:showPercent val="0"/>
          <c:showBubbleSize val="0"/>
        </c:dLbls>
        <c:gapWidth val="219"/>
        <c:overlap val="-27"/>
        <c:axId val="1956764863"/>
        <c:axId val="1"/>
      </c:barChart>
      <c:catAx>
        <c:axId val="195676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764863"/>
        <c:crosses val="autoZero"/>
        <c:crossBetween val="between"/>
      </c:valAx>
      <c:spPr>
        <a:noFill/>
        <a:ln w="25400">
          <a:noFill/>
        </a:ln>
      </c:spPr>
    </c:plotArea>
    <c:legend>
      <c:legendPos val="r"/>
      <c:layout>
        <c:manualLayout>
          <c:xMode val="edge"/>
          <c:yMode val="edge"/>
          <c:x val="1.3807143265604638E-2"/>
          <c:y val="0.47789099141646124"/>
          <c:w val="0.11045714612483711"/>
          <c:h val="0.1297975532242240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'Food Svcs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Svcs Fund'!$F$20:$F$27</c:f>
              <c:numCache>
                <c:formatCode>#,##0_);\(#,##0\)</c:formatCode>
                <c:ptCount val="8"/>
              </c:numCache>
            </c:numRef>
          </c:val>
          <c:extLst>
            <c:ext xmlns:c16="http://schemas.microsoft.com/office/drawing/2014/chart" uri="{C3380CC4-5D6E-409C-BE32-E72D297353CC}">
              <c16:uniqueId val="{00000000-B85A-4C6C-BBF1-C4F675B80119}"/>
            </c:ext>
          </c:extLst>
        </c:ser>
        <c:ser>
          <c:idx val="1"/>
          <c:order val="1"/>
          <c:tx>
            <c:v>Budget</c:v>
          </c:tx>
          <c:spPr>
            <a:solidFill>
              <a:srgbClr val="ED7D31"/>
            </a:solidFill>
            <a:ln w="25400">
              <a:noFill/>
            </a:ln>
          </c:spPr>
          <c:invertIfNegative val="0"/>
          <c:cat>
            <c:strRef>
              <c:f>'Food Svcs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Svcs Fund'!$G$20:$G$27</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B85A-4C6C-BBF1-C4F675B80119}"/>
            </c:ext>
          </c:extLst>
        </c:ser>
        <c:dLbls>
          <c:showLegendKey val="0"/>
          <c:showVal val="0"/>
          <c:showCatName val="0"/>
          <c:showSerName val="0"/>
          <c:showPercent val="0"/>
          <c:showBubbleSize val="0"/>
        </c:dLbls>
        <c:gapWidth val="182"/>
        <c:axId val="1956761983"/>
        <c:axId val="1"/>
      </c:barChart>
      <c:catAx>
        <c:axId val="19567619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761983"/>
        <c:crosses val="autoZero"/>
        <c:crossBetween val="between"/>
      </c:valAx>
      <c:spPr>
        <a:noFill/>
        <a:ln w="25400">
          <a:noFill/>
        </a:ln>
      </c:spPr>
    </c:plotArea>
    <c:legend>
      <c:legendPos val="r"/>
      <c:layout>
        <c:manualLayout>
          <c:xMode val="edge"/>
          <c:yMode val="edge"/>
          <c:x val="0.38736444113069274"/>
          <c:y val="0.89617305549293524"/>
          <c:w val="0.22332745840698101"/>
          <c:h val="6.2316669421694171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General Fund Revenues</a:t>
            </a: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5EC-49C3-991D-A86693DE0AD3}"/>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C5EC-49C3-991D-A86693DE0AD3}"/>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C5EC-49C3-991D-A86693DE0AD3}"/>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C5EC-49C3-991D-A86693DE0AD3}"/>
              </c:ext>
            </c:extLst>
          </c:dPt>
          <c:dLbls>
            <c:numFmt formatCode="_(\$* #,##0_);_(\$* \(#,##0\);_(\$* &quot;-&quot;_);_(@_)" sourceLinked="0"/>
            <c:spPr>
              <a:noFill/>
              <a:ln w="25400">
                <a:noFill/>
              </a:ln>
            </c:spPr>
            <c:txPr>
              <a:bodyPr wrap="square" lIns="38100" tIns="19050" rIns="38100" bIns="19050" anchor="ctr">
                <a:spAutoFit/>
              </a:bodyPr>
              <a:lstStyle/>
              <a:p>
                <a:pPr>
                  <a:defRPr sz="1400" b="1"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 Fund'!$C$13:$C$16</c:f>
              <c:strCache>
                <c:ptCount val="4"/>
                <c:pt idx="0">
                  <c:v>Local Revenue</c:v>
                </c:pt>
                <c:pt idx="1">
                  <c:v>State Revenue</c:v>
                </c:pt>
                <c:pt idx="2">
                  <c:v>Federal Revenue</c:v>
                </c:pt>
                <c:pt idx="3">
                  <c:v>Allocations</c:v>
                </c:pt>
              </c:strCache>
            </c:strRef>
          </c:cat>
          <c:val>
            <c:numRef>
              <c:f>'General Fund'!$K$13:$K$16</c:f>
              <c:numCache>
                <c:formatCode>#,##0_);\(#,##0\)</c:formatCode>
                <c:ptCount val="4"/>
              </c:numCache>
            </c:numRef>
          </c:val>
          <c:extLst>
            <c:ext xmlns:c16="http://schemas.microsoft.com/office/drawing/2014/chart" uri="{C3380CC4-5D6E-409C-BE32-E72D297353CC}">
              <c16:uniqueId val="{00000004-C5EC-49C3-991D-A86693DE0AD3}"/>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9.6841110282673185E-2"/>
          <c:y val="0.85818556148540437"/>
          <c:w val="0.79251602496636619"/>
          <c:h val="7.8016869225945862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'Food Svcs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Svcs Fund'!$K$20:$K$27</c:f>
              <c:numCache>
                <c:formatCode>#,##0_);\(#,##0\)</c:formatCode>
                <c:ptCount val="8"/>
              </c:numCache>
            </c:numRef>
          </c:val>
          <c:extLst>
            <c:ext xmlns:c16="http://schemas.microsoft.com/office/drawing/2014/chart" uri="{C3380CC4-5D6E-409C-BE32-E72D297353CC}">
              <c16:uniqueId val="{00000000-CA0D-4DE8-98B3-8D2C8ACBFBBB}"/>
            </c:ext>
          </c:extLst>
        </c:ser>
        <c:ser>
          <c:idx val="1"/>
          <c:order val="1"/>
          <c:tx>
            <c:v>Budget</c:v>
          </c:tx>
          <c:spPr>
            <a:solidFill>
              <a:srgbClr val="ED7D31"/>
            </a:solidFill>
            <a:ln w="25400">
              <a:noFill/>
            </a:ln>
          </c:spPr>
          <c:invertIfNegative val="0"/>
          <c:cat>
            <c:strRef>
              <c:f>'Food Svcs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Svcs Fund'!$L$20:$L$27</c:f>
              <c:numCache>
                <c:formatCode>#,##0_);\(#,##0\)</c:formatCode>
                <c:ptCount val="8"/>
              </c:numCache>
            </c:numRef>
          </c:val>
          <c:extLst>
            <c:ext xmlns:c16="http://schemas.microsoft.com/office/drawing/2014/chart" uri="{C3380CC4-5D6E-409C-BE32-E72D297353CC}">
              <c16:uniqueId val="{00000001-CA0D-4DE8-98B3-8D2C8ACBFBBB}"/>
            </c:ext>
          </c:extLst>
        </c:ser>
        <c:dLbls>
          <c:showLegendKey val="0"/>
          <c:showVal val="0"/>
          <c:showCatName val="0"/>
          <c:showSerName val="0"/>
          <c:showPercent val="0"/>
          <c:showBubbleSize val="0"/>
        </c:dLbls>
        <c:gapWidth val="182"/>
        <c:axId val="1956769663"/>
        <c:axId val="1"/>
      </c:barChart>
      <c:catAx>
        <c:axId val="19567696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956769663"/>
        <c:crosses val="autoZero"/>
        <c:crossBetween val="between"/>
      </c:valAx>
      <c:spPr>
        <a:noFill/>
        <a:ln w="25400">
          <a:noFill/>
        </a:ln>
      </c:spPr>
    </c:plotArea>
    <c:legend>
      <c:legendPos val="r"/>
      <c:layout>
        <c:manualLayout>
          <c:xMode val="edge"/>
          <c:yMode val="edge"/>
          <c:x val="0.38060907804499261"/>
          <c:y val="0.87690446829893698"/>
          <c:w val="0.2070961159950695"/>
          <c:h val="6.3065047377663275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'DPGF Fund'!$C$13:$D$26</c:f>
              <c:multiLvlStrCache>
                <c:ptCount val="14"/>
                <c:lvl>
                  <c:pt idx="0">
                    <c:v>Local Revenue</c:v>
                  </c:pt>
                  <c:pt idx="1">
                    <c:v>State Revenue</c:v>
                  </c:pt>
                  <c:pt idx="3">
                    <c:v>Title I</c:v>
                  </c:pt>
                  <c:pt idx="4">
                    <c:v>Title IIA</c:v>
                  </c:pt>
                  <c:pt idx="5">
                    <c:v>Title IIIA</c:v>
                  </c:pt>
                  <c:pt idx="6">
                    <c:v>Title IVA</c:v>
                  </c:pt>
                  <c:pt idx="7">
                    <c:v>Perkins</c:v>
                  </c:pt>
                  <c:pt idx="8">
                    <c:v>Title VIb (Special Education)</c:v>
                  </c:pt>
                  <c:pt idx="9">
                    <c:v>IDEA Preschool</c:v>
                  </c:pt>
                  <c:pt idx="10">
                    <c:v>ESSER I</c:v>
                  </c:pt>
                  <c:pt idx="11">
                    <c:v>ESSER II</c:v>
                  </c:pt>
                  <c:pt idx="12">
                    <c:v>ESSER III</c:v>
                  </c:pt>
                  <c:pt idx="13">
                    <c:v>Allocations</c:v>
                  </c:pt>
                </c:lvl>
                <c:lvl>
                  <c:pt idx="2">
                    <c:v>Federal Revenue</c:v>
                  </c:pt>
                </c:lvl>
              </c:multiLvlStrCache>
            </c:multiLvlStrRef>
          </c:cat>
          <c:val>
            <c:numRef>
              <c:f>'DPGF Fund'!$F$13:$F$26</c:f>
              <c:numCache>
                <c:formatCode>#,##0_);\(#,##0\)</c:formatCode>
                <c:ptCount val="14"/>
              </c:numCache>
            </c:numRef>
          </c:val>
          <c:extLst>
            <c:ext xmlns:c16="http://schemas.microsoft.com/office/drawing/2014/chart" uri="{C3380CC4-5D6E-409C-BE32-E72D297353CC}">
              <c16:uniqueId val="{00000000-1D96-43D3-84CE-4AFDE20846BB}"/>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'DPGF Fund'!$C$13:$D$26</c:f>
              <c:multiLvlStrCache>
                <c:ptCount val="14"/>
                <c:lvl>
                  <c:pt idx="0">
                    <c:v>Local Revenue</c:v>
                  </c:pt>
                  <c:pt idx="1">
                    <c:v>State Revenue</c:v>
                  </c:pt>
                  <c:pt idx="3">
                    <c:v>Title I</c:v>
                  </c:pt>
                  <c:pt idx="4">
                    <c:v>Title IIA</c:v>
                  </c:pt>
                  <c:pt idx="5">
                    <c:v>Title IIIA</c:v>
                  </c:pt>
                  <c:pt idx="6">
                    <c:v>Title IVA</c:v>
                  </c:pt>
                  <c:pt idx="7">
                    <c:v>Perkins</c:v>
                  </c:pt>
                  <c:pt idx="8">
                    <c:v>Title VIb (Special Education)</c:v>
                  </c:pt>
                  <c:pt idx="9">
                    <c:v>IDEA Preschool</c:v>
                  </c:pt>
                  <c:pt idx="10">
                    <c:v>ESSER I</c:v>
                  </c:pt>
                  <c:pt idx="11">
                    <c:v>ESSER II</c:v>
                  </c:pt>
                  <c:pt idx="12">
                    <c:v>ESSER III</c:v>
                  </c:pt>
                  <c:pt idx="13">
                    <c:v>Allocations</c:v>
                  </c:pt>
                </c:lvl>
                <c:lvl>
                  <c:pt idx="2">
                    <c:v>Federal Revenue</c:v>
                  </c:pt>
                </c:lvl>
              </c:multiLvlStrCache>
            </c:multiLvlStrRef>
          </c:cat>
          <c:val>
            <c:numRef>
              <c:f>'DPGF Fund'!$G$13:$G$26</c:f>
              <c:numCache>
                <c:formatCode>#,##0_);\(#,##0\)</c:formatCode>
                <c:ptCount val="14"/>
                <c:pt idx="0">
                  <c:v>0</c:v>
                </c:pt>
                <c:pt idx="1">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D96-43D3-84CE-4AFDE20846BB}"/>
            </c:ext>
          </c:extLst>
        </c:ser>
        <c:dLbls>
          <c:showLegendKey val="0"/>
          <c:showVal val="0"/>
          <c:showCatName val="0"/>
          <c:showSerName val="0"/>
          <c:showPercent val="0"/>
          <c:showBubbleSize val="0"/>
        </c:dLbls>
        <c:gapWidth val="150"/>
        <c:axId val="1957038719"/>
        <c:axId val="1"/>
      </c:barChart>
      <c:catAx>
        <c:axId val="1957038719"/>
        <c:scaling>
          <c:orientation val="minMax"/>
        </c:scaling>
        <c:delete val="0"/>
        <c:axPos val="b"/>
        <c:numFmt formatCode="General" sourceLinked="1"/>
        <c:majorTickMark val="none"/>
        <c:minorTickMark val="none"/>
        <c:tickLblPos val="nextTo"/>
        <c:spPr>
          <a:ln w="6350">
            <a:noFill/>
          </a:ln>
        </c:spPr>
        <c:txPr>
          <a:bodyPr rot="-540000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038719"/>
        <c:crosses val="autoZero"/>
        <c:crossBetween val="between"/>
      </c:valAx>
      <c:spPr>
        <a:noFill/>
        <a:ln w="25400">
          <a:noFill/>
        </a:ln>
      </c:spPr>
    </c:plotArea>
    <c:legend>
      <c:legendPos val="r"/>
      <c:layout>
        <c:manualLayout>
          <c:xMode val="edge"/>
          <c:yMode val="edge"/>
          <c:x val="1.2915536392064369E-2"/>
          <c:y val="0.47643116554449205"/>
          <c:w val="0.10147921450907718"/>
          <c:h val="0.10377708556414678"/>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'DPGF Fund'!$D$13:$D$26</c:f>
              <c:strCache>
                <c:ptCount val="14"/>
                <c:pt idx="0">
                  <c:v>Local Revenue</c:v>
                </c:pt>
                <c:pt idx="1">
                  <c:v>State Revenue</c:v>
                </c:pt>
                <c:pt idx="3">
                  <c:v>Title I</c:v>
                </c:pt>
                <c:pt idx="4">
                  <c:v>Title IIA</c:v>
                </c:pt>
                <c:pt idx="5">
                  <c:v>Title IIIA</c:v>
                </c:pt>
                <c:pt idx="6">
                  <c:v>Title IVA</c:v>
                </c:pt>
                <c:pt idx="7">
                  <c:v>Perkins</c:v>
                </c:pt>
                <c:pt idx="8">
                  <c:v>Title VIb (Special Education)</c:v>
                </c:pt>
                <c:pt idx="9">
                  <c:v>IDEA Preschool</c:v>
                </c:pt>
                <c:pt idx="10">
                  <c:v>ESSER I</c:v>
                </c:pt>
                <c:pt idx="11">
                  <c:v>ESSER II</c:v>
                </c:pt>
                <c:pt idx="12">
                  <c:v>ESSER III</c:v>
                </c:pt>
                <c:pt idx="13">
                  <c:v>Allocations</c:v>
                </c:pt>
              </c:strCache>
            </c:strRef>
          </c:cat>
          <c:val>
            <c:numRef>
              <c:f>'DPGF Fund'!$K$13:$K$26</c:f>
              <c:numCache>
                <c:formatCode>#,##0_);\(#,##0\)</c:formatCode>
                <c:ptCount val="14"/>
              </c:numCache>
            </c:numRef>
          </c:val>
          <c:extLst>
            <c:ext xmlns:c16="http://schemas.microsoft.com/office/drawing/2014/chart" uri="{C3380CC4-5D6E-409C-BE32-E72D297353CC}">
              <c16:uniqueId val="{00000000-EA6A-4CC8-A2E2-216A57842755}"/>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'DPGF Fund'!$D$13:$D$26</c:f>
              <c:strCache>
                <c:ptCount val="14"/>
                <c:pt idx="0">
                  <c:v>Local Revenue</c:v>
                </c:pt>
                <c:pt idx="1">
                  <c:v>State Revenue</c:v>
                </c:pt>
                <c:pt idx="3">
                  <c:v>Title I</c:v>
                </c:pt>
                <c:pt idx="4">
                  <c:v>Title IIA</c:v>
                </c:pt>
                <c:pt idx="5">
                  <c:v>Title IIIA</c:v>
                </c:pt>
                <c:pt idx="6">
                  <c:v>Title IVA</c:v>
                </c:pt>
                <c:pt idx="7">
                  <c:v>Perkins</c:v>
                </c:pt>
                <c:pt idx="8">
                  <c:v>Title VIb (Special Education)</c:v>
                </c:pt>
                <c:pt idx="9">
                  <c:v>IDEA Preschool</c:v>
                </c:pt>
                <c:pt idx="10">
                  <c:v>ESSER I</c:v>
                </c:pt>
                <c:pt idx="11">
                  <c:v>ESSER II</c:v>
                </c:pt>
                <c:pt idx="12">
                  <c:v>ESSER III</c:v>
                </c:pt>
                <c:pt idx="13">
                  <c:v>Allocations</c:v>
                </c:pt>
              </c:strCache>
            </c:strRef>
          </c:cat>
          <c:val>
            <c:numRef>
              <c:f>'DPGF Fund'!$L$13:$L$26</c:f>
              <c:numCache>
                <c:formatCode>#,##0_);\(#,##0\)</c:formatCode>
                <c:ptCount val="14"/>
              </c:numCache>
            </c:numRef>
          </c:val>
          <c:extLst>
            <c:ext xmlns:c16="http://schemas.microsoft.com/office/drawing/2014/chart" uri="{C3380CC4-5D6E-409C-BE32-E72D297353CC}">
              <c16:uniqueId val="{00000001-EA6A-4CC8-A2E2-216A57842755}"/>
            </c:ext>
          </c:extLst>
        </c:ser>
        <c:dLbls>
          <c:showLegendKey val="0"/>
          <c:showVal val="0"/>
          <c:showCatName val="0"/>
          <c:showSerName val="0"/>
          <c:showPercent val="0"/>
          <c:showBubbleSize val="0"/>
        </c:dLbls>
        <c:gapWidth val="219"/>
        <c:overlap val="-27"/>
        <c:axId val="1957042079"/>
        <c:axId val="1"/>
      </c:barChart>
      <c:catAx>
        <c:axId val="1957042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042079"/>
        <c:crosses val="autoZero"/>
        <c:crossBetween val="between"/>
      </c:valAx>
      <c:spPr>
        <a:noFill/>
        <a:ln w="25400">
          <a:noFill/>
        </a:ln>
      </c:spPr>
    </c:plotArea>
    <c:legend>
      <c:legendPos val="r"/>
      <c:layout>
        <c:manualLayout>
          <c:xMode val="edge"/>
          <c:yMode val="edge"/>
          <c:x val="2.3941800131291421E-2"/>
          <c:y val="0.46227974478574474"/>
          <c:w val="0.10497558519104701"/>
          <c:h val="0.10377708556414678"/>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'DPGF Fund'!$C$30:$C$36</c:f>
              <c:strCache>
                <c:ptCount val="7"/>
                <c:pt idx="0">
                  <c:v>Salaries</c:v>
                </c:pt>
                <c:pt idx="1">
                  <c:v>Employee Benefits</c:v>
                </c:pt>
                <c:pt idx="2">
                  <c:v>Property Services</c:v>
                </c:pt>
                <c:pt idx="3">
                  <c:v>Other Services</c:v>
                </c:pt>
                <c:pt idx="4">
                  <c:v>Supplies &amp; Materials</c:v>
                </c:pt>
                <c:pt idx="5">
                  <c:v>Equipment</c:v>
                </c:pt>
                <c:pt idx="6">
                  <c:v>Other Objects</c:v>
                </c:pt>
              </c:strCache>
            </c:strRef>
          </c:cat>
          <c:val>
            <c:numRef>
              <c:f>'DPGF Fund'!$F$30:$F$36</c:f>
              <c:numCache>
                <c:formatCode>#,##0_);\(#,##0\)</c:formatCode>
                <c:ptCount val="7"/>
              </c:numCache>
            </c:numRef>
          </c:val>
          <c:extLst>
            <c:ext xmlns:c16="http://schemas.microsoft.com/office/drawing/2014/chart" uri="{C3380CC4-5D6E-409C-BE32-E72D297353CC}">
              <c16:uniqueId val="{00000000-913B-409C-8820-BB0442E52498}"/>
            </c:ext>
          </c:extLst>
        </c:ser>
        <c:ser>
          <c:idx val="1"/>
          <c:order val="1"/>
          <c:tx>
            <c:v>Budget</c:v>
          </c:tx>
          <c:spPr>
            <a:solidFill>
              <a:srgbClr val="ED7D31"/>
            </a:solidFill>
            <a:ln w="25400">
              <a:noFill/>
            </a:ln>
          </c:spPr>
          <c:invertIfNegative val="0"/>
          <c:cat>
            <c:strRef>
              <c:f>'DPGF Fund'!$C$30:$C$36</c:f>
              <c:strCache>
                <c:ptCount val="7"/>
                <c:pt idx="0">
                  <c:v>Salaries</c:v>
                </c:pt>
                <c:pt idx="1">
                  <c:v>Employee Benefits</c:v>
                </c:pt>
                <c:pt idx="2">
                  <c:v>Property Services</c:v>
                </c:pt>
                <c:pt idx="3">
                  <c:v>Other Services</c:v>
                </c:pt>
                <c:pt idx="4">
                  <c:v>Supplies &amp; Materials</c:v>
                </c:pt>
                <c:pt idx="5">
                  <c:v>Equipment</c:v>
                </c:pt>
                <c:pt idx="6">
                  <c:v>Other Objects</c:v>
                </c:pt>
              </c:strCache>
            </c:strRef>
          </c:cat>
          <c:val>
            <c:numRef>
              <c:f>'DPGF Fund'!$G$30:$G$36</c:f>
              <c:numCache>
                <c:formatCode>#,##0_);\(#,##0\)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913B-409C-8820-BB0442E52498}"/>
            </c:ext>
          </c:extLst>
        </c:ser>
        <c:dLbls>
          <c:showLegendKey val="0"/>
          <c:showVal val="0"/>
          <c:showCatName val="0"/>
          <c:showSerName val="0"/>
          <c:showPercent val="0"/>
          <c:showBubbleSize val="0"/>
        </c:dLbls>
        <c:gapWidth val="182"/>
        <c:axId val="1957043039"/>
        <c:axId val="1"/>
      </c:barChart>
      <c:catAx>
        <c:axId val="1957043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957043039"/>
        <c:crosses val="autoZero"/>
        <c:crossBetween val="between"/>
      </c:valAx>
      <c:spPr>
        <a:noFill/>
        <a:ln w="25400">
          <a:noFill/>
        </a:ln>
      </c:spPr>
    </c:plotArea>
    <c:legend>
      <c:legendPos val="r"/>
      <c:layout>
        <c:manualLayout>
          <c:xMode val="edge"/>
          <c:yMode val="edge"/>
          <c:x val="0.41464748623418585"/>
          <c:y val="0.9074377376191779"/>
          <c:w val="0.22968218600226961"/>
          <c:h val="5.5557412507296608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'DPGF Fund'!$C$30:$D$36</c:f>
              <c:strCache>
                <c:ptCount val="7"/>
                <c:pt idx="0">
                  <c:v>Salaries</c:v>
                </c:pt>
                <c:pt idx="1">
                  <c:v>Employee Benefits</c:v>
                </c:pt>
                <c:pt idx="2">
                  <c:v>Property Services</c:v>
                </c:pt>
                <c:pt idx="3">
                  <c:v>Other Services</c:v>
                </c:pt>
                <c:pt idx="4">
                  <c:v>Supplies &amp; Materials</c:v>
                </c:pt>
                <c:pt idx="5">
                  <c:v>Equipment</c:v>
                </c:pt>
                <c:pt idx="6">
                  <c:v>Other Objects</c:v>
                </c:pt>
              </c:strCache>
            </c:strRef>
          </c:cat>
          <c:val>
            <c:numRef>
              <c:f>'DPGF Fund'!$K$30:$K$36</c:f>
              <c:numCache>
                <c:formatCode>#,##0_);\(#,##0\)</c:formatCode>
                <c:ptCount val="7"/>
              </c:numCache>
            </c:numRef>
          </c:val>
          <c:extLst>
            <c:ext xmlns:c16="http://schemas.microsoft.com/office/drawing/2014/chart" uri="{C3380CC4-5D6E-409C-BE32-E72D297353CC}">
              <c16:uniqueId val="{00000000-96B1-4CD1-93FC-2E96C518D200}"/>
            </c:ext>
          </c:extLst>
        </c:ser>
        <c:ser>
          <c:idx val="1"/>
          <c:order val="1"/>
          <c:tx>
            <c:v>Budget</c:v>
          </c:tx>
          <c:spPr>
            <a:solidFill>
              <a:srgbClr val="ED7D31"/>
            </a:solidFill>
            <a:ln w="25400">
              <a:noFill/>
            </a:ln>
          </c:spPr>
          <c:invertIfNegative val="0"/>
          <c:cat>
            <c:strRef>
              <c:f>'DPGF Fund'!$C$30:$D$36</c:f>
              <c:strCache>
                <c:ptCount val="7"/>
                <c:pt idx="0">
                  <c:v>Salaries</c:v>
                </c:pt>
                <c:pt idx="1">
                  <c:v>Employee Benefits</c:v>
                </c:pt>
                <c:pt idx="2">
                  <c:v>Property Services</c:v>
                </c:pt>
                <c:pt idx="3">
                  <c:v>Other Services</c:v>
                </c:pt>
                <c:pt idx="4">
                  <c:v>Supplies &amp; Materials</c:v>
                </c:pt>
                <c:pt idx="5">
                  <c:v>Equipment</c:v>
                </c:pt>
                <c:pt idx="6">
                  <c:v>Other Objects</c:v>
                </c:pt>
              </c:strCache>
            </c:strRef>
          </c:cat>
          <c:val>
            <c:numRef>
              <c:f>'DPGF Fund'!$L$30:$L$36</c:f>
              <c:numCache>
                <c:formatCode>#,##0_);\(#,##0\)</c:formatCode>
                <c:ptCount val="7"/>
              </c:numCache>
            </c:numRef>
          </c:val>
          <c:extLst>
            <c:ext xmlns:c16="http://schemas.microsoft.com/office/drawing/2014/chart" uri="{C3380CC4-5D6E-409C-BE32-E72D297353CC}">
              <c16:uniqueId val="{00000001-96B1-4CD1-93FC-2E96C518D200}"/>
            </c:ext>
          </c:extLst>
        </c:ser>
        <c:dLbls>
          <c:showLegendKey val="0"/>
          <c:showVal val="0"/>
          <c:showCatName val="0"/>
          <c:showSerName val="0"/>
          <c:showPercent val="0"/>
          <c:showBubbleSize val="0"/>
        </c:dLbls>
        <c:gapWidth val="182"/>
        <c:axId val="1957038239"/>
        <c:axId val="1"/>
      </c:barChart>
      <c:catAx>
        <c:axId val="19570382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038239"/>
        <c:crosses val="autoZero"/>
        <c:crossBetween val="between"/>
      </c:valAx>
      <c:spPr>
        <a:noFill/>
        <a:ln w="25400">
          <a:noFill/>
        </a:ln>
      </c:spPr>
    </c:plotArea>
    <c:legend>
      <c:legendPos val="r"/>
      <c:layout>
        <c:manualLayout>
          <c:xMode val="edge"/>
          <c:yMode val="edge"/>
          <c:x val="0.3984186785991245"/>
          <c:y val="0.88253353052169925"/>
          <c:w val="0.22510655340850536"/>
          <c:h val="5.4831964914070067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'Student Activity Fund'!$C$13:$C$16</c:f>
              <c:strCache>
                <c:ptCount val="4"/>
                <c:pt idx="0">
                  <c:v>Local Revenue</c:v>
                </c:pt>
                <c:pt idx="1">
                  <c:v>State Revenue</c:v>
                </c:pt>
                <c:pt idx="2">
                  <c:v>Federal Revenue</c:v>
                </c:pt>
                <c:pt idx="3">
                  <c:v>Allocations</c:v>
                </c:pt>
              </c:strCache>
            </c:strRef>
          </c:cat>
          <c:val>
            <c:numRef>
              <c:f>'Student Activity Fund'!$F$13:$F$16</c:f>
              <c:numCache>
                <c:formatCode>#,##0_);\(#,##0\)</c:formatCode>
                <c:ptCount val="4"/>
              </c:numCache>
            </c:numRef>
          </c:val>
          <c:extLst>
            <c:ext xmlns:c16="http://schemas.microsoft.com/office/drawing/2014/chart" uri="{C3380CC4-5D6E-409C-BE32-E72D297353CC}">
              <c16:uniqueId val="{00000000-D9B7-4DF4-AE8E-4381BA30B90D}"/>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'Student Activity Fund'!$C$13:$C$16</c:f>
              <c:strCache>
                <c:ptCount val="4"/>
                <c:pt idx="0">
                  <c:v>Local Revenue</c:v>
                </c:pt>
                <c:pt idx="1">
                  <c:v>State Revenue</c:v>
                </c:pt>
                <c:pt idx="2">
                  <c:v>Federal Revenue</c:v>
                </c:pt>
                <c:pt idx="3">
                  <c:v>Allocations</c:v>
                </c:pt>
              </c:strCache>
            </c:strRef>
          </c:cat>
          <c:val>
            <c:numRef>
              <c:f>'Student Activity Fund'!$G$13:$G$16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D9B7-4DF4-AE8E-4381BA30B90D}"/>
            </c:ext>
          </c:extLst>
        </c:ser>
        <c:dLbls>
          <c:showLegendKey val="0"/>
          <c:showVal val="0"/>
          <c:showCatName val="0"/>
          <c:showSerName val="0"/>
          <c:showPercent val="0"/>
          <c:showBubbleSize val="0"/>
        </c:dLbls>
        <c:gapWidth val="150"/>
        <c:axId val="1957047359"/>
        <c:axId val="1"/>
      </c:barChart>
      <c:catAx>
        <c:axId val="1957047359"/>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047359"/>
        <c:crosses val="autoZero"/>
        <c:crossBetween val="between"/>
      </c:valAx>
      <c:spPr>
        <a:noFill/>
        <a:ln w="25400">
          <a:noFill/>
        </a:ln>
      </c:spPr>
    </c:plotArea>
    <c:legend>
      <c:legendPos val="r"/>
      <c:layout>
        <c:manualLayout>
          <c:xMode val="edge"/>
          <c:yMode val="edge"/>
          <c:x val="1.4028490233400033E-2"/>
          <c:y val="0.48072859268164075"/>
          <c:w val="0.11222792186720026"/>
          <c:h val="0.1305682597406925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'Student Activity Fund'!$C$13:$C$16</c:f>
              <c:strCache>
                <c:ptCount val="4"/>
                <c:pt idx="0">
                  <c:v>Local Revenue</c:v>
                </c:pt>
                <c:pt idx="1">
                  <c:v>State Revenue</c:v>
                </c:pt>
                <c:pt idx="2">
                  <c:v>Federal Revenue</c:v>
                </c:pt>
                <c:pt idx="3">
                  <c:v>Allocations</c:v>
                </c:pt>
              </c:strCache>
            </c:strRef>
          </c:cat>
          <c:val>
            <c:numRef>
              <c:f>'Student Activity Fund'!$K$13:$K$16</c:f>
              <c:numCache>
                <c:formatCode>#,##0_);\(#,##0\)</c:formatCode>
                <c:ptCount val="4"/>
              </c:numCache>
            </c:numRef>
          </c:val>
          <c:extLst>
            <c:ext xmlns:c16="http://schemas.microsoft.com/office/drawing/2014/chart" uri="{C3380CC4-5D6E-409C-BE32-E72D297353CC}">
              <c16:uniqueId val="{00000000-1455-4084-9987-8C6307F8FD6B}"/>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'Student Activity Fund'!$C$13:$C$16</c:f>
              <c:strCache>
                <c:ptCount val="4"/>
                <c:pt idx="0">
                  <c:v>Local Revenue</c:v>
                </c:pt>
                <c:pt idx="1">
                  <c:v>State Revenue</c:v>
                </c:pt>
                <c:pt idx="2">
                  <c:v>Federal Revenue</c:v>
                </c:pt>
                <c:pt idx="3">
                  <c:v>Allocations</c:v>
                </c:pt>
              </c:strCache>
            </c:strRef>
          </c:cat>
          <c:val>
            <c:numRef>
              <c:f>'Student Activity Fund'!$L$13:$L$16</c:f>
              <c:numCache>
                <c:formatCode>#,##0_);\(#,##0\)</c:formatCode>
                <c:ptCount val="4"/>
              </c:numCache>
            </c:numRef>
          </c:val>
          <c:extLst>
            <c:ext xmlns:c16="http://schemas.microsoft.com/office/drawing/2014/chart" uri="{C3380CC4-5D6E-409C-BE32-E72D297353CC}">
              <c16:uniqueId val="{00000001-1455-4084-9987-8C6307F8FD6B}"/>
            </c:ext>
          </c:extLst>
        </c:ser>
        <c:dLbls>
          <c:showLegendKey val="0"/>
          <c:showVal val="0"/>
          <c:showCatName val="0"/>
          <c:showSerName val="0"/>
          <c:showPercent val="0"/>
          <c:showBubbleSize val="0"/>
        </c:dLbls>
        <c:gapWidth val="219"/>
        <c:overlap val="-27"/>
        <c:axId val="1957601471"/>
        <c:axId val="1"/>
      </c:barChart>
      <c:catAx>
        <c:axId val="19576014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601471"/>
        <c:crosses val="autoZero"/>
        <c:crossBetween val="between"/>
      </c:valAx>
      <c:spPr>
        <a:noFill/>
        <a:ln w="25400">
          <a:noFill/>
        </a:ln>
      </c:spPr>
    </c:plotArea>
    <c:legend>
      <c:legendPos val="r"/>
      <c:layout>
        <c:manualLayout>
          <c:xMode val="edge"/>
          <c:yMode val="edge"/>
          <c:x val="1.581079351553848E-2"/>
          <c:y val="0.47634693011119777"/>
          <c:w val="0.11067555460876935"/>
          <c:h val="0.1301817697198304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'Student Activity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'Student Activity Fund'!$F$20:$F$27</c:f>
              <c:numCache>
                <c:formatCode>#,##0_);\(#,##0\)</c:formatCode>
                <c:ptCount val="8"/>
              </c:numCache>
            </c:numRef>
          </c:val>
          <c:extLst>
            <c:ext xmlns:c16="http://schemas.microsoft.com/office/drawing/2014/chart" uri="{C3380CC4-5D6E-409C-BE32-E72D297353CC}">
              <c16:uniqueId val="{00000000-C024-4BE9-BF44-18AA2D469DD9}"/>
            </c:ext>
          </c:extLst>
        </c:ser>
        <c:ser>
          <c:idx val="1"/>
          <c:order val="1"/>
          <c:tx>
            <c:v>Budget</c:v>
          </c:tx>
          <c:spPr>
            <a:solidFill>
              <a:srgbClr val="ED7D31"/>
            </a:solidFill>
            <a:ln w="25400">
              <a:noFill/>
            </a:ln>
          </c:spPr>
          <c:invertIfNegative val="0"/>
          <c:cat>
            <c:strRef>
              <c:f>'Student Activity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'Student Activity Fund'!$G$20:$G$27</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C024-4BE9-BF44-18AA2D469DD9}"/>
            </c:ext>
          </c:extLst>
        </c:ser>
        <c:dLbls>
          <c:showLegendKey val="0"/>
          <c:showVal val="0"/>
          <c:showCatName val="0"/>
          <c:showSerName val="0"/>
          <c:showPercent val="0"/>
          <c:showBubbleSize val="0"/>
        </c:dLbls>
        <c:gapWidth val="182"/>
        <c:axId val="1957605311"/>
        <c:axId val="1"/>
      </c:barChart>
      <c:catAx>
        <c:axId val="19576053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605311"/>
        <c:crosses val="autoZero"/>
        <c:crossBetween val="between"/>
      </c:valAx>
      <c:spPr>
        <a:noFill/>
        <a:ln w="25400">
          <a:noFill/>
        </a:ln>
      </c:spPr>
    </c:plotArea>
    <c:legend>
      <c:legendPos val="r"/>
      <c:layout>
        <c:manualLayout>
          <c:xMode val="edge"/>
          <c:yMode val="edge"/>
          <c:x val="0.38619128619850646"/>
          <c:y val="0.89378006042810865"/>
          <c:w val="0.22968218600226961"/>
          <c:h val="6.5627207234231752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'Student Activity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'Student Activity Fund'!$K$20:$K$27</c:f>
              <c:numCache>
                <c:formatCode>#,##0_);\(#,##0\)</c:formatCode>
                <c:ptCount val="8"/>
              </c:numCache>
            </c:numRef>
          </c:val>
          <c:extLst>
            <c:ext xmlns:c16="http://schemas.microsoft.com/office/drawing/2014/chart" uri="{C3380CC4-5D6E-409C-BE32-E72D297353CC}">
              <c16:uniqueId val="{00000000-F4D0-456B-B0B3-B2AF6C73C23A}"/>
            </c:ext>
          </c:extLst>
        </c:ser>
        <c:ser>
          <c:idx val="1"/>
          <c:order val="1"/>
          <c:tx>
            <c:v>Budget</c:v>
          </c:tx>
          <c:spPr>
            <a:solidFill>
              <a:srgbClr val="ED7D31"/>
            </a:solidFill>
            <a:ln w="25400">
              <a:noFill/>
            </a:ln>
          </c:spPr>
          <c:invertIfNegative val="0"/>
          <c:cat>
            <c:strRef>
              <c:f>'Student Activity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'Student Activity Fund'!$L$20:$L$27</c:f>
              <c:numCache>
                <c:formatCode>#,##0_);\(#,##0\)</c:formatCode>
                <c:ptCount val="8"/>
              </c:numCache>
            </c:numRef>
          </c:val>
          <c:extLst>
            <c:ext xmlns:c16="http://schemas.microsoft.com/office/drawing/2014/chart" uri="{C3380CC4-5D6E-409C-BE32-E72D297353CC}">
              <c16:uniqueId val="{00000001-F4D0-456B-B0B3-B2AF6C73C23A}"/>
            </c:ext>
          </c:extLst>
        </c:ser>
        <c:dLbls>
          <c:showLegendKey val="0"/>
          <c:showVal val="0"/>
          <c:showCatName val="0"/>
          <c:showSerName val="0"/>
          <c:showPercent val="0"/>
          <c:showBubbleSize val="0"/>
        </c:dLbls>
        <c:gapWidth val="182"/>
        <c:axId val="1957600991"/>
        <c:axId val="1"/>
      </c:barChart>
      <c:catAx>
        <c:axId val="19576009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600991"/>
        <c:crosses val="autoZero"/>
        <c:crossBetween val="between"/>
      </c:valAx>
      <c:spPr>
        <a:noFill/>
        <a:ln w="25400">
          <a:noFill/>
        </a:ln>
      </c:spPr>
    </c:plotArea>
    <c:legend>
      <c:legendPos val="r"/>
      <c:layout>
        <c:manualLayout>
          <c:xMode val="edge"/>
          <c:yMode val="edge"/>
          <c:x val="0.3784977446691683"/>
          <c:y val="0.87344460187306439"/>
          <c:w val="0.22510655340850536"/>
          <c:h val="6.6457741446863589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1'!$C$13:$C$16</c:f>
              <c:strCache>
                <c:ptCount val="4"/>
                <c:pt idx="0">
                  <c:v>Local Revenue</c:v>
                </c:pt>
                <c:pt idx="1">
                  <c:v>State Revenue</c:v>
                </c:pt>
                <c:pt idx="2">
                  <c:v>Federal Revenue</c:v>
                </c:pt>
                <c:pt idx="3">
                  <c:v>Allocations</c:v>
                </c:pt>
              </c:strCache>
            </c:strRef>
          </c:cat>
          <c:val>
            <c:numRef>
              <c:f>'Spec Rev Fund 1'!$F$13:$F$16</c:f>
              <c:numCache>
                <c:formatCode>#,##0_);\(#,##0\)</c:formatCode>
                <c:ptCount val="4"/>
              </c:numCache>
            </c:numRef>
          </c:val>
          <c:extLst>
            <c:ext xmlns:c16="http://schemas.microsoft.com/office/drawing/2014/chart" uri="{C3380CC4-5D6E-409C-BE32-E72D297353CC}">
              <c16:uniqueId val="{00000000-9879-4F47-815E-D2F08ACFEA7B}"/>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1'!$C$13:$C$16</c:f>
              <c:strCache>
                <c:ptCount val="4"/>
                <c:pt idx="0">
                  <c:v>Local Revenue</c:v>
                </c:pt>
                <c:pt idx="1">
                  <c:v>State Revenue</c:v>
                </c:pt>
                <c:pt idx="2">
                  <c:v>Federal Revenue</c:v>
                </c:pt>
                <c:pt idx="3">
                  <c:v>Allocations</c:v>
                </c:pt>
              </c:strCache>
            </c:strRef>
          </c:cat>
          <c:val>
            <c:numRef>
              <c:f>'Spec Rev Fund 1'!$G$13:$G$16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9879-4F47-815E-D2F08ACFEA7B}"/>
            </c:ext>
          </c:extLst>
        </c:ser>
        <c:dLbls>
          <c:showLegendKey val="0"/>
          <c:showVal val="0"/>
          <c:showCatName val="0"/>
          <c:showSerName val="0"/>
          <c:showPercent val="0"/>
          <c:showBubbleSize val="0"/>
        </c:dLbls>
        <c:gapWidth val="150"/>
        <c:axId val="1957596191"/>
        <c:axId val="1"/>
      </c:barChart>
      <c:catAx>
        <c:axId val="1957596191"/>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596191"/>
        <c:crosses val="autoZero"/>
        <c:crossBetween val="between"/>
      </c:valAx>
      <c:spPr>
        <a:noFill/>
        <a:ln w="25400">
          <a:noFill/>
        </a:ln>
      </c:spPr>
    </c:plotArea>
    <c:legend>
      <c:legendPos val="r"/>
      <c:layout>
        <c:manualLayout>
          <c:xMode val="edge"/>
          <c:yMode val="edge"/>
          <c:x val="1.2024420200057171E-2"/>
          <c:y val="0.48369605313029285"/>
          <c:w val="0.11222792186720026"/>
          <c:h val="0.1305682597406925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barChart>
        <c:barDir val="col"/>
        <c:grouping val="clustered"/>
        <c:varyColors val="0"/>
        <c:ser>
          <c:idx val="0"/>
          <c:order val="0"/>
          <c:tx>
            <c:v>Actual</c:v>
          </c:tx>
          <c:spPr>
            <a:solidFill>
              <a:srgbClr val="5B9BD5"/>
            </a:solidFill>
            <a:ln w="25400">
              <a:noFill/>
            </a:ln>
          </c:spPr>
          <c:invertIfNegative val="0"/>
          <c:dLbls>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'General Fund'!$C$13:$D$16</c:f>
              <c:strCache>
                <c:ptCount val="4"/>
                <c:pt idx="0">
                  <c:v>Local Revenue</c:v>
                </c:pt>
                <c:pt idx="1">
                  <c:v>State Revenue</c:v>
                </c:pt>
                <c:pt idx="2">
                  <c:v>Federal Revenue</c:v>
                </c:pt>
                <c:pt idx="3">
                  <c:v>Allocations</c:v>
                </c:pt>
              </c:strCache>
            </c:strRef>
          </c:cat>
          <c:val>
            <c:numRef>
              <c:f>'General Fund'!$F$13:$F$16</c:f>
              <c:numCache>
                <c:formatCode>#,##0_);\(#,##0\)</c:formatCode>
                <c:ptCount val="4"/>
              </c:numCache>
            </c:numRef>
          </c:val>
          <c:extLst>
            <c:ext xmlns:c16="http://schemas.microsoft.com/office/drawing/2014/chart" uri="{C3380CC4-5D6E-409C-BE32-E72D297353CC}">
              <c16:uniqueId val="{00000000-FA0D-4951-94CF-6BAE50A2EBE4}"/>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'General Fund'!$C$13:$D$16</c:f>
              <c:strCache>
                <c:ptCount val="4"/>
                <c:pt idx="0">
                  <c:v>Local Revenue</c:v>
                </c:pt>
                <c:pt idx="1">
                  <c:v>State Revenue</c:v>
                </c:pt>
                <c:pt idx="2">
                  <c:v>Federal Revenue</c:v>
                </c:pt>
                <c:pt idx="3">
                  <c:v>Allocations</c:v>
                </c:pt>
              </c:strCache>
            </c:strRef>
          </c:cat>
          <c:val>
            <c:numRef>
              <c:f>'General Fund'!$G$13:$G$16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FA0D-4951-94CF-6BAE50A2EBE4}"/>
            </c:ext>
          </c:extLst>
        </c:ser>
        <c:dLbls>
          <c:showLegendKey val="0"/>
          <c:showVal val="0"/>
          <c:showCatName val="0"/>
          <c:showSerName val="0"/>
          <c:showPercent val="0"/>
          <c:showBubbleSize val="0"/>
        </c:dLbls>
        <c:gapWidth val="150"/>
        <c:axId val="1956173631"/>
        <c:axId val="1"/>
      </c:barChart>
      <c:catAx>
        <c:axId val="1956173631"/>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173631"/>
        <c:crosses val="autoZero"/>
        <c:crossBetween val="between"/>
      </c:valAx>
      <c:spPr>
        <a:noFill/>
        <a:ln w="25400">
          <a:noFill/>
        </a:ln>
      </c:spPr>
    </c:plotArea>
    <c:legend>
      <c:legendPos val="r"/>
      <c:layout>
        <c:manualLayout>
          <c:xMode val="edge"/>
          <c:yMode val="edge"/>
          <c:x val="1.867282576803355E-2"/>
          <c:y val="0.46430024908330864"/>
          <c:w val="0.11411171302687169"/>
          <c:h val="0.13690904780661664"/>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1'!$C$13:$C$16</c:f>
              <c:strCache>
                <c:ptCount val="4"/>
                <c:pt idx="0">
                  <c:v>Local Revenue</c:v>
                </c:pt>
                <c:pt idx="1">
                  <c:v>State Revenue</c:v>
                </c:pt>
                <c:pt idx="2">
                  <c:v>Federal Revenue</c:v>
                </c:pt>
                <c:pt idx="3">
                  <c:v>Allocations</c:v>
                </c:pt>
              </c:strCache>
            </c:strRef>
          </c:cat>
          <c:val>
            <c:numRef>
              <c:f>'Spec Rev Fund 1'!$K$13:$K$16</c:f>
              <c:numCache>
                <c:formatCode>#,##0_);\(#,##0\)</c:formatCode>
                <c:ptCount val="4"/>
              </c:numCache>
            </c:numRef>
          </c:val>
          <c:extLst>
            <c:ext xmlns:c16="http://schemas.microsoft.com/office/drawing/2014/chart" uri="{C3380CC4-5D6E-409C-BE32-E72D297353CC}">
              <c16:uniqueId val="{00000000-1F7C-4C4B-B710-E8057AA4F6D4}"/>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1'!$C$13:$C$16</c:f>
              <c:strCache>
                <c:ptCount val="4"/>
                <c:pt idx="0">
                  <c:v>Local Revenue</c:v>
                </c:pt>
                <c:pt idx="1">
                  <c:v>State Revenue</c:v>
                </c:pt>
                <c:pt idx="2">
                  <c:v>Federal Revenue</c:v>
                </c:pt>
                <c:pt idx="3">
                  <c:v>Allocations</c:v>
                </c:pt>
              </c:strCache>
            </c:strRef>
          </c:cat>
          <c:val>
            <c:numRef>
              <c:f>'Spec Rev Fund 1'!$L$13:$L$16</c:f>
              <c:numCache>
                <c:formatCode>#,##0_);\(#,##0\)</c:formatCode>
                <c:ptCount val="4"/>
              </c:numCache>
            </c:numRef>
          </c:val>
          <c:extLst>
            <c:ext xmlns:c16="http://schemas.microsoft.com/office/drawing/2014/chart" uri="{C3380CC4-5D6E-409C-BE32-E72D297353CC}">
              <c16:uniqueId val="{00000001-1F7C-4C4B-B710-E8057AA4F6D4}"/>
            </c:ext>
          </c:extLst>
        </c:ser>
        <c:dLbls>
          <c:showLegendKey val="0"/>
          <c:showVal val="0"/>
          <c:showCatName val="0"/>
          <c:showSerName val="0"/>
          <c:showPercent val="0"/>
          <c:showBubbleSize val="0"/>
        </c:dLbls>
        <c:gapWidth val="219"/>
        <c:overlap val="-27"/>
        <c:axId val="1957602911"/>
        <c:axId val="1"/>
      </c:barChart>
      <c:catAx>
        <c:axId val="19576029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602911"/>
        <c:crosses val="autoZero"/>
        <c:crossBetween val="between"/>
      </c:valAx>
      <c:spPr>
        <a:noFill/>
        <a:ln w="25400">
          <a:noFill/>
        </a:ln>
      </c:spPr>
    </c:plotArea>
    <c:legend>
      <c:legendPos val="r"/>
      <c:layout>
        <c:manualLayout>
          <c:xMode val="edge"/>
          <c:yMode val="edge"/>
          <c:x val="1.581079351553848E-2"/>
          <c:y val="0.48666351357894494"/>
          <c:w val="0.11067555460876935"/>
          <c:h val="0.1305682597406925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'Student Activity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1'!$F$20:$F$27</c:f>
              <c:numCache>
                <c:formatCode>#,##0_);\(#,##0\)</c:formatCode>
                <c:ptCount val="8"/>
              </c:numCache>
            </c:numRef>
          </c:val>
          <c:extLst>
            <c:ext xmlns:c16="http://schemas.microsoft.com/office/drawing/2014/chart" uri="{C3380CC4-5D6E-409C-BE32-E72D297353CC}">
              <c16:uniqueId val="{00000000-839B-4D0E-95F1-F9064A3FEC05}"/>
            </c:ext>
          </c:extLst>
        </c:ser>
        <c:ser>
          <c:idx val="1"/>
          <c:order val="1"/>
          <c:tx>
            <c:v>Budget</c:v>
          </c:tx>
          <c:spPr>
            <a:solidFill>
              <a:srgbClr val="ED7D31"/>
            </a:solidFill>
            <a:ln w="25400">
              <a:noFill/>
            </a:ln>
          </c:spPr>
          <c:invertIfNegative val="0"/>
          <c:cat>
            <c:strRef>
              <c:f>'Student Activity Fund'!$C$20:$C$27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1'!$G$20:$G$27</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839B-4D0E-95F1-F9064A3FEC05}"/>
            </c:ext>
          </c:extLst>
        </c:ser>
        <c:dLbls>
          <c:showLegendKey val="0"/>
          <c:showVal val="0"/>
          <c:showCatName val="0"/>
          <c:showSerName val="0"/>
          <c:showPercent val="0"/>
          <c:showBubbleSize val="0"/>
        </c:dLbls>
        <c:gapWidth val="182"/>
        <c:axId val="1957608191"/>
        <c:axId val="1"/>
      </c:barChart>
      <c:catAx>
        <c:axId val="19576081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608191"/>
        <c:crosses val="autoZero"/>
        <c:crossBetween val="between"/>
      </c:valAx>
      <c:spPr>
        <a:noFill/>
        <a:ln w="25400">
          <a:noFill/>
        </a:ln>
      </c:spPr>
    </c:plotArea>
    <c:legend>
      <c:legendPos val="r"/>
      <c:layout>
        <c:manualLayout>
          <c:xMode val="edge"/>
          <c:yMode val="edge"/>
          <c:x val="0.38212611476483793"/>
          <c:y val="0.89378006042810865"/>
          <c:w val="0.22968218600226961"/>
          <c:h val="6.5627207234231752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'Spec Rev Fund 1'!$C$20:$C$27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1'!$K$20:$K$27</c:f>
              <c:numCache>
                <c:formatCode>#,##0_);\(#,##0\)</c:formatCode>
                <c:ptCount val="8"/>
              </c:numCache>
            </c:numRef>
          </c:val>
          <c:extLst>
            <c:ext xmlns:c16="http://schemas.microsoft.com/office/drawing/2014/chart" uri="{C3380CC4-5D6E-409C-BE32-E72D297353CC}">
              <c16:uniqueId val="{00000000-8D00-4FC2-9B56-E19579B82E0B}"/>
            </c:ext>
          </c:extLst>
        </c:ser>
        <c:ser>
          <c:idx val="1"/>
          <c:order val="1"/>
          <c:tx>
            <c:v>Budget</c:v>
          </c:tx>
          <c:spPr>
            <a:solidFill>
              <a:srgbClr val="ED7D31"/>
            </a:solidFill>
            <a:ln w="25400">
              <a:noFill/>
            </a:ln>
          </c:spPr>
          <c:invertIfNegative val="0"/>
          <c:cat>
            <c:strRef>
              <c:f>'Spec Rev Fund 1'!$C$20:$C$27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1'!$L$20:$L$27</c:f>
              <c:numCache>
                <c:formatCode>#,##0_);\(#,##0\)</c:formatCode>
                <c:ptCount val="8"/>
              </c:numCache>
            </c:numRef>
          </c:val>
          <c:extLst>
            <c:ext xmlns:c16="http://schemas.microsoft.com/office/drawing/2014/chart" uri="{C3380CC4-5D6E-409C-BE32-E72D297353CC}">
              <c16:uniqueId val="{00000001-8D00-4FC2-9B56-E19579B82E0B}"/>
            </c:ext>
          </c:extLst>
        </c:ser>
        <c:dLbls>
          <c:showLegendKey val="0"/>
          <c:showVal val="0"/>
          <c:showCatName val="0"/>
          <c:showSerName val="0"/>
          <c:showPercent val="0"/>
          <c:showBubbleSize val="0"/>
        </c:dLbls>
        <c:gapWidth val="182"/>
        <c:axId val="1957900447"/>
        <c:axId val="1"/>
      </c:barChart>
      <c:catAx>
        <c:axId val="19579004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900447"/>
        <c:crosses val="autoZero"/>
        <c:crossBetween val="between"/>
      </c:valAx>
      <c:spPr>
        <a:noFill/>
        <a:ln w="25400">
          <a:noFill/>
        </a:ln>
      </c:spPr>
    </c:plotArea>
    <c:legend>
      <c:legendPos val="r"/>
      <c:layout>
        <c:manualLayout>
          <c:xMode val="edge"/>
          <c:yMode val="edge"/>
          <c:x val="0.3784977446691683"/>
          <c:y val="0.87344460187306439"/>
          <c:w val="0.22510655340850536"/>
          <c:h val="6.6457741446863589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2'!$C$13:$C$16</c:f>
              <c:strCache>
                <c:ptCount val="4"/>
                <c:pt idx="0">
                  <c:v>Local Revenue</c:v>
                </c:pt>
                <c:pt idx="1">
                  <c:v>State Revenue</c:v>
                </c:pt>
                <c:pt idx="2">
                  <c:v>Federal Revenue</c:v>
                </c:pt>
                <c:pt idx="3">
                  <c:v>Allocations</c:v>
                </c:pt>
              </c:strCache>
            </c:strRef>
          </c:cat>
          <c:val>
            <c:numRef>
              <c:f>'Spec Rev Fund 2'!$F$13:$F$16</c:f>
              <c:numCache>
                <c:formatCode>#,##0_);\(#,##0\)</c:formatCode>
                <c:ptCount val="4"/>
              </c:numCache>
            </c:numRef>
          </c:val>
          <c:extLst>
            <c:ext xmlns:c16="http://schemas.microsoft.com/office/drawing/2014/chart" uri="{C3380CC4-5D6E-409C-BE32-E72D297353CC}">
              <c16:uniqueId val="{00000000-104F-4A8C-BB9E-7F7182B6CF3E}"/>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2'!$C$13:$C$16</c:f>
              <c:strCache>
                <c:ptCount val="4"/>
                <c:pt idx="0">
                  <c:v>Local Revenue</c:v>
                </c:pt>
                <c:pt idx="1">
                  <c:v>State Revenue</c:v>
                </c:pt>
                <c:pt idx="2">
                  <c:v>Federal Revenue</c:v>
                </c:pt>
                <c:pt idx="3">
                  <c:v>Allocations</c:v>
                </c:pt>
              </c:strCache>
            </c:strRef>
          </c:cat>
          <c:val>
            <c:numRef>
              <c:f>'Spec Rev Fund 2'!$G$13:$G$16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104F-4A8C-BB9E-7F7182B6CF3E}"/>
            </c:ext>
          </c:extLst>
        </c:ser>
        <c:dLbls>
          <c:showLegendKey val="0"/>
          <c:showVal val="0"/>
          <c:showCatName val="0"/>
          <c:showSerName val="0"/>
          <c:showPercent val="0"/>
          <c:showBubbleSize val="0"/>
        </c:dLbls>
        <c:gapWidth val="150"/>
        <c:axId val="1957899487"/>
        <c:axId val="1"/>
      </c:barChart>
      <c:catAx>
        <c:axId val="1957899487"/>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7899487"/>
        <c:crosses val="autoZero"/>
        <c:crossBetween val="between"/>
      </c:valAx>
      <c:spPr>
        <a:noFill/>
        <a:ln w="25400">
          <a:noFill/>
        </a:ln>
      </c:spPr>
    </c:plotArea>
    <c:legend>
      <c:legendPos val="r"/>
      <c:layout>
        <c:manualLayout>
          <c:xMode val="edge"/>
          <c:yMode val="edge"/>
          <c:x val="1.2024420200057171E-2"/>
          <c:y val="0.48666351357894494"/>
          <c:w val="0.11222792186720026"/>
          <c:h val="0.1305682597406925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2'!$C$13:$C$16</c:f>
              <c:strCache>
                <c:ptCount val="4"/>
                <c:pt idx="0">
                  <c:v>Local Revenue</c:v>
                </c:pt>
                <c:pt idx="1">
                  <c:v>State Revenue</c:v>
                </c:pt>
                <c:pt idx="2">
                  <c:v>Federal Revenue</c:v>
                </c:pt>
                <c:pt idx="3">
                  <c:v>Allocations</c:v>
                </c:pt>
              </c:strCache>
            </c:strRef>
          </c:cat>
          <c:val>
            <c:numRef>
              <c:f>'Spec Rev Fund 2'!$K$13:$K$16</c:f>
              <c:numCache>
                <c:formatCode>#,##0_);\(#,##0\)</c:formatCode>
                <c:ptCount val="4"/>
              </c:numCache>
            </c:numRef>
          </c:val>
          <c:extLst>
            <c:ext xmlns:c16="http://schemas.microsoft.com/office/drawing/2014/chart" uri="{C3380CC4-5D6E-409C-BE32-E72D297353CC}">
              <c16:uniqueId val="{00000000-79B2-4F5A-8416-260A23566BC9}"/>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'Spec Rev Fund 2'!$C$13:$C$16</c:f>
              <c:strCache>
                <c:ptCount val="4"/>
                <c:pt idx="0">
                  <c:v>Local Revenue</c:v>
                </c:pt>
                <c:pt idx="1">
                  <c:v>State Revenue</c:v>
                </c:pt>
                <c:pt idx="2">
                  <c:v>Federal Revenue</c:v>
                </c:pt>
                <c:pt idx="3">
                  <c:v>Allocations</c:v>
                </c:pt>
              </c:strCache>
            </c:strRef>
          </c:cat>
          <c:val>
            <c:numRef>
              <c:f>'Spec Rev Fund 2'!$L$13:$L$16</c:f>
              <c:numCache>
                <c:formatCode>#,##0_);\(#,##0\)</c:formatCode>
                <c:ptCount val="4"/>
              </c:numCache>
            </c:numRef>
          </c:val>
          <c:extLst>
            <c:ext xmlns:c16="http://schemas.microsoft.com/office/drawing/2014/chart" uri="{C3380CC4-5D6E-409C-BE32-E72D297353CC}">
              <c16:uniqueId val="{00000001-79B2-4F5A-8416-260A23566BC9}"/>
            </c:ext>
          </c:extLst>
        </c:ser>
        <c:dLbls>
          <c:showLegendKey val="0"/>
          <c:showVal val="0"/>
          <c:showCatName val="0"/>
          <c:showSerName val="0"/>
          <c:showPercent val="0"/>
          <c:showBubbleSize val="0"/>
        </c:dLbls>
        <c:gapWidth val="219"/>
        <c:overlap val="-27"/>
        <c:axId val="1958200575"/>
        <c:axId val="1"/>
      </c:barChart>
      <c:catAx>
        <c:axId val="1958200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8200575"/>
        <c:crosses val="autoZero"/>
        <c:crossBetween val="between"/>
      </c:valAx>
      <c:spPr>
        <a:noFill/>
        <a:ln w="25400">
          <a:noFill/>
        </a:ln>
      </c:spPr>
    </c:plotArea>
    <c:legend>
      <c:legendPos val="r"/>
      <c:layout>
        <c:manualLayout>
          <c:xMode val="edge"/>
          <c:yMode val="edge"/>
          <c:x val="1.3834444326096169E-2"/>
          <c:y val="0.47930560669573935"/>
          <c:w val="0.11067555460876935"/>
          <c:h val="0.13018176971983045"/>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'Spec Rev Fund 2'!$C$20:$C$27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2'!$F$20:$F$27</c:f>
              <c:numCache>
                <c:formatCode>#,##0_);\(#,##0\)</c:formatCode>
                <c:ptCount val="8"/>
              </c:numCache>
            </c:numRef>
          </c:val>
          <c:extLst>
            <c:ext xmlns:c16="http://schemas.microsoft.com/office/drawing/2014/chart" uri="{C3380CC4-5D6E-409C-BE32-E72D297353CC}">
              <c16:uniqueId val="{00000000-452D-4D5C-9840-255173FCB44D}"/>
            </c:ext>
          </c:extLst>
        </c:ser>
        <c:ser>
          <c:idx val="1"/>
          <c:order val="1"/>
          <c:tx>
            <c:v>Budget</c:v>
          </c:tx>
          <c:spPr>
            <a:solidFill>
              <a:srgbClr val="ED7D31"/>
            </a:solidFill>
            <a:ln w="25400">
              <a:noFill/>
            </a:ln>
          </c:spPr>
          <c:invertIfNegative val="0"/>
          <c:cat>
            <c:strRef>
              <c:f>'Spec Rev Fund 2'!$C$20:$C$27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2'!$G$20:$G$27</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452D-4D5C-9840-255173FCB44D}"/>
            </c:ext>
          </c:extLst>
        </c:ser>
        <c:dLbls>
          <c:showLegendKey val="0"/>
          <c:showVal val="0"/>
          <c:showCatName val="0"/>
          <c:showSerName val="0"/>
          <c:showPercent val="0"/>
          <c:showBubbleSize val="0"/>
        </c:dLbls>
        <c:gapWidth val="182"/>
        <c:axId val="1958187135"/>
        <c:axId val="1"/>
      </c:barChart>
      <c:catAx>
        <c:axId val="19581871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8187135"/>
        <c:crosses val="autoZero"/>
        <c:crossBetween val="between"/>
      </c:valAx>
      <c:spPr>
        <a:noFill/>
        <a:ln w="25400">
          <a:noFill/>
        </a:ln>
      </c:spPr>
    </c:plotArea>
    <c:legend>
      <c:legendPos val="r"/>
      <c:layout>
        <c:manualLayout>
          <c:xMode val="edge"/>
          <c:yMode val="edge"/>
          <c:x val="0.38212611476483793"/>
          <c:y val="0.89378006042810865"/>
          <c:w val="0.22968218600226961"/>
          <c:h val="6.5627207234231752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'Spec Rev Fund 2'!$C$20:$C$27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2'!$K$20:$K$27</c:f>
              <c:numCache>
                <c:formatCode>#,##0_);\(#,##0\)</c:formatCode>
                <c:ptCount val="8"/>
              </c:numCache>
            </c:numRef>
          </c:val>
          <c:extLst>
            <c:ext xmlns:c16="http://schemas.microsoft.com/office/drawing/2014/chart" uri="{C3380CC4-5D6E-409C-BE32-E72D297353CC}">
              <c16:uniqueId val="{00000000-80B8-4472-9335-FF8D82DA602D}"/>
            </c:ext>
          </c:extLst>
        </c:ser>
        <c:ser>
          <c:idx val="1"/>
          <c:order val="1"/>
          <c:tx>
            <c:v>Budget</c:v>
          </c:tx>
          <c:spPr>
            <a:solidFill>
              <a:srgbClr val="ED7D31"/>
            </a:solidFill>
            <a:ln w="25400">
              <a:noFill/>
            </a:ln>
          </c:spPr>
          <c:invertIfNegative val="0"/>
          <c:cat>
            <c:strRef>
              <c:f>'Spec Rev Fund 2'!$C$20:$C$27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'Spec Rev Fund 2'!$L$20:$L$27</c:f>
              <c:numCache>
                <c:formatCode>#,##0_);\(#,##0\)</c:formatCode>
                <c:ptCount val="8"/>
              </c:numCache>
            </c:numRef>
          </c:val>
          <c:extLst>
            <c:ext xmlns:c16="http://schemas.microsoft.com/office/drawing/2014/chart" uri="{C3380CC4-5D6E-409C-BE32-E72D297353CC}">
              <c16:uniqueId val="{00000001-80B8-4472-9335-FF8D82DA602D}"/>
            </c:ext>
          </c:extLst>
        </c:ser>
        <c:dLbls>
          <c:showLegendKey val="0"/>
          <c:showVal val="0"/>
          <c:showCatName val="0"/>
          <c:showSerName val="0"/>
          <c:showPercent val="0"/>
          <c:showBubbleSize val="0"/>
        </c:dLbls>
        <c:gapWidth val="182"/>
        <c:axId val="1958197695"/>
        <c:axId val="1"/>
      </c:barChart>
      <c:catAx>
        <c:axId val="1958197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8197695"/>
        <c:crosses val="autoZero"/>
        <c:crossBetween val="between"/>
      </c:valAx>
      <c:spPr>
        <a:noFill/>
        <a:ln w="25400">
          <a:noFill/>
        </a:ln>
      </c:spPr>
    </c:plotArea>
    <c:legend>
      <c:legendPos val="r"/>
      <c:layout>
        <c:manualLayout>
          <c:xMode val="edge"/>
          <c:yMode val="edge"/>
          <c:x val="0.3784977446691683"/>
          <c:y val="0.87660925622767694"/>
          <c:w val="0.22510655340850536"/>
          <c:h val="6.6457741446863589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'Bond Redempt Fund'!$C$13:$C$16</c:f>
              <c:strCache>
                <c:ptCount val="4"/>
                <c:pt idx="0">
                  <c:v>Local Revenue</c:v>
                </c:pt>
                <c:pt idx="1">
                  <c:v>State Revenue</c:v>
                </c:pt>
                <c:pt idx="2">
                  <c:v>Federal Revenue</c:v>
                </c:pt>
                <c:pt idx="3">
                  <c:v>Allocations</c:v>
                </c:pt>
              </c:strCache>
            </c:strRef>
          </c:cat>
          <c:val>
            <c:numRef>
              <c:f>'Bond Redempt Fund'!$F$13:$F$16</c:f>
              <c:numCache>
                <c:formatCode>#,##0_);\(#,##0\)</c:formatCode>
                <c:ptCount val="4"/>
              </c:numCache>
            </c:numRef>
          </c:val>
          <c:extLst>
            <c:ext xmlns:c16="http://schemas.microsoft.com/office/drawing/2014/chart" uri="{C3380CC4-5D6E-409C-BE32-E72D297353CC}">
              <c16:uniqueId val="{00000000-3F41-4945-9E2B-D634DE0A9069}"/>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'Bond Redempt Fund'!$C$13:$C$16</c:f>
              <c:strCache>
                <c:ptCount val="4"/>
                <c:pt idx="0">
                  <c:v>Local Revenue</c:v>
                </c:pt>
                <c:pt idx="1">
                  <c:v>State Revenue</c:v>
                </c:pt>
                <c:pt idx="2">
                  <c:v>Federal Revenue</c:v>
                </c:pt>
                <c:pt idx="3">
                  <c:v>Allocations</c:v>
                </c:pt>
              </c:strCache>
            </c:strRef>
          </c:cat>
          <c:val>
            <c:numRef>
              <c:f>'Bond Redempt Fund'!$G$13:$G$16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3F41-4945-9E2B-D634DE0A9069}"/>
            </c:ext>
          </c:extLst>
        </c:ser>
        <c:dLbls>
          <c:showLegendKey val="0"/>
          <c:showVal val="0"/>
          <c:showCatName val="0"/>
          <c:showSerName val="0"/>
          <c:showPercent val="0"/>
          <c:showBubbleSize val="0"/>
        </c:dLbls>
        <c:gapWidth val="150"/>
        <c:axId val="1955246447"/>
        <c:axId val="1"/>
      </c:barChart>
      <c:catAx>
        <c:axId val="1955246447"/>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246447"/>
        <c:crosses val="autoZero"/>
        <c:crossBetween val="between"/>
      </c:valAx>
      <c:spPr>
        <a:noFill/>
        <a:ln w="25400">
          <a:noFill/>
        </a:ln>
      </c:spPr>
    </c:plotArea>
    <c:legend>
      <c:legendPos val="r"/>
      <c:layout>
        <c:manualLayout>
          <c:xMode val="edge"/>
          <c:yMode val="edge"/>
          <c:x val="1.2024420200057171E-2"/>
          <c:y val="0.4851342346190981"/>
          <c:w val="0.11022385183385741"/>
          <c:h val="0.1369090478066166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'Bond Redempt Fund'!$C$13:$C$16</c:f>
              <c:strCache>
                <c:ptCount val="4"/>
                <c:pt idx="0">
                  <c:v>Local Revenue</c:v>
                </c:pt>
                <c:pt idx="1">
                  <c:v>State Revenue</c:v>
                </c:pt>
                <c:pt idx="2">
                  <c:v>Federal Revenue</c:v>
                </c:pt>
                <c:pt idx="3">
                  <c:v>Allocations</c:v>
                </c:pt>
              </c:strCache>
            </c:strRef>
          </c:cat>
          <c:val>
            <c:numRef>
              <c:f>'Bond Redempt Fund'!$K$13:$K$16</c:f>
              <c:numCache>
                <c:formatCode>#,##0_);\(#,##0\)</c:formatCode>
                <c:ptCount val="4"/>
              </c:numCache>
            </c:numRef>
          </c:val>
          <c:extLst>
            <c:ext xmlns:c16="http://schemas.microsoft.com/office/drawing/2014/chart" uri="{C3380CC4-5D6E-409C-BE32-E72D297353CC}">
              <c16:uniqueId val="{00000000-C053-4CE0-8CCE-3C83462A2109}"/>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'Bond Redempt Fund'!$C$13:$C$16</c:f>
              <c:strCache>
                <c:ptCount val="4"/>
                <c:pt idx="0">
                  <c:v>Local Revenue</c:v>
                </c:pt>
                <c:pt idx="1">
                  <c:v>State Revenue</c:v>
                </c:pt>
                <c:pt idx="2">
                  <c:v>Federal Revenue</c:v>
                </c:pt>
                <c:pt idx="3">
                  <c:v>Allocations</c:v>
                </c:pt>
              </c:strCache>
            </c:strRef>
          </c:cat>
          <c:val>
            <c:numRef>
              <c:f>'Bond Redempt Fund'!$L$13:$L$16</c:f>
              <c:numCache>
                <c:formatCode>#,##0_);\(#,##0\)</c:formatCode>
                <c:ptCount val="4"/>
              </c:numCache>
            </c:numRef>
          </c:val>
          <c:extLst>
            <c:ext xmlns:c16="http://schemas.microsoft.com/office/drawing/2014/chart" uri="{C3380CC4-5D6E-409C-BE32-E72D297353CC}">
              <c16:uniqueId val="{00000001-C053-4CE0-8CCE-3C83462A2109}"/>
            </c:ext>
          </c:extLst>
        </c:ser>
        <c:dLbls>
          <c:showLegendKey val="0"/>
          <c:showVal val="0"/>
          <c:showCatName val="0"/>
          <c:showSerName val="0"/>
          <c:showPercent val="0"/>
          <c:showBubbleSize val="0"/>
        </c:dLbls>
        <c:gapWidth val="219"/>
        <c:overlap val="-27"/>
        <c:axId val="1955253439"/>
        <c:axId val="1"/>
      </c:barChart>
      <c:catAx>
        <c:axId val="1955253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253439"/>
        <c:crosses val="autoZero"/>
        <c:crossBetween val="between"/>
      </c:valAx>
      <c:spPr>
        <a:noFill/>
        <a:ln w="25400">
          <a:noFill/>
        </a:ln>
      </c:spPr>
    </c:plotArea>
    <c:legend>
      <c:legendPos val="r"/>
      <c:layout>
        <c:manualLayout>
          <c:xMode val="edge"/>
          <c:yMode val="edge"/>
          <c:x val="1.3807143265604638E-2"/>
          <c:y val="0.47789099141646124"/>
          <c:w val="0.11045714612483711"/>
          <c:h val="0.13274749761568369"/>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'Bond Redempt Fund'!$C$20:$C$25</c:f>
              <c:strCache>
                <c:ptCount val="6"/>
                <c:pt idx="0">
                  <c:v>Professional Services</c:v>
                </c:pt>
                <c:pt idx="1">
                  <c:v>Property Services</c:v>
                </c:pt>
                <c:pt idx="2">
                  <c:v>Other Services</c:v>
                </c:pt>
                <c:pt idx="3">
                  <c:v>Supplies &amp; Materials</c:v>
                </c:pt>
                <c:pt idx="4">
                  <c:v>Equipment</c:v>
                </c:pt>
                <c:pt idx="5">
                  <c:v>Other Objects</c:v>
                </c:pt>
              </c:strCache>
            </c:strRef>
          </c:cat>
          <c:val>
            <c:numRef>
              <c:f>'Bond Redempt Fund'!$F$20:$F$25</c:f>
              <c:numCache>
                <c:formatCode>#,##0_);\(#,##0\)</c:formatCode>
                <c:ptCount val="6"/>
              </c:numCache>
            </c:numRef>
          </c:val>
          <c:extLst>
            <c:ext xmlns:c16="http://schemas.microsoft.com/office/drawing/2014/chart" uri="{C3380CC4-5D6E-409C-BE32-E72D297353CC}">
              <c16:uniqueId val="{00000000-7CE1-4E64-8565-8AC432520E02}"/>
            </c:ext>
          </c:extLst>
        </c:ser>
        <c:ser>
          <c:idx val="1"/>
          <c:order val="1"/>
          <c:tx>
            <c:v>Budget</c:v>
          </c:tx>
          <c:spPr>
            <a:solidFill>
              <a:srgbClr val="ED7D31"/>
            </a:solidFill>
            <a:ln w="25400">
              <a:noFill/>
            </a:ln>
          </c:spPr>
          <c:invertIfNegative val="0"/>
          <c:cat>
            <c:strRef>
              <c:f>'Bond Redempt Fund'!$C$20:$C$25</c:f>
              <c:strCache>
                <c:ptCount val="6"/>
                <c:pt idx="0">
                  <c:v>Professional Services</c:v>
                </c:pt>
                <c:pt idx="1">
                  <c:v>Property Services</c:v>
                </c:pt>
                <c:pt idx="2">
                  <c:v>Other Services</c:v>
                </c:pt>
                <c:pt idx="3">
                  <c:v>Supplies &amp; Materials</c:v>
                </c:pt>
                <c:pt idx="4">
                  <c:v>Equipment</c:v>
                </c:pt>
                <c:pt idx="5">
                  <c:v>Other Objects</c:v>
                </c:pt>
              </c:strCache>
            </c:strRef>
          </c:cat>
          <c:val>
            <c:numRef>
              <c:f>'Bond Redempt Fund'!$G$20:$G$25</c:f>
              <c:numCache>
                <c:formatCode>#,##0_);\(#,##0\)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CE1-4E64-8565-8AC432520E02}"/>
            </c:ext>
          </c:extLst>
        </c:ser>
        <c:dLbls>
          <c:showLegendKey val="0"/>
          <c:showVal val="0"/>
          <c:showCatName val="0"/>
          <c:showSerName val="0"/>
          <c:showPercent val="0"/>
          <c:showBubbleSize val="0"/>
        </c:dLbls>
        <c:gapWidth val="182"/>
        <c:axId val="1955251999"/>
        <c:axId val="1"/>
      </c:barChart>
      <c:catAx>
        <c:axId val="19552519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5251999"/>
        <c:crosses val="autoZero"/>
        <c:crossBetween val="between"/>
      </c:valAx>
      <c:spPr>
        <a:noFill/>
        <a:ln w="25400">
          <a:noFill/>
        </a:ln>
      </c:spPr>
    </c:plotArea>
    <c:legend>
      <c:legendPos val="r"/>
      <c:layout>
        <c:manualLayout>
          <c:xMode val="edge"/>
          <c:yMode val="edge"/>
          <c:x val="0.36821249692260699"/>
          <c:y val="0.89971406354279559"/>
          <c:w val="0.24896185871471724"/>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'General Fund'!$C$13:$C$16</c:f>
              <c:strCache>
                <c:ptCount val="4"/>
                <c:pt idx="0">
                  <c:v>Local Revenue</c:v>
                </c:pt>
                <c:pt idx="1">
                  <c:v>State Revenue</c:v>
                </c:pt>
                <c:pt idx="2">
                  <c:v>Federal Revenue</c:v>
                </c:pt>
                <c:pt idx="3">
                  <c:v>Allocations</c:v>
                </c:pt>
              </c:strCache>
            </c:strRef>
          </c:cat>
          <c:val>
            <c:numRef>
              <c:f>'General Fund'!$K$13:$K$16</c:f>
              <c:numCache>
                <c:formatCode>#,##0_);\(#,##0\)</c:formatCode>
                <c:ptCount val="4"/>
              </c:numCache>
            </c:numRef>
          </c:val>
          <c:extLst>
            <c:ext xmlns:c16="http://schemas.microsoft.com/office/drawing/2014/chart" uri="{C3380CC4-5D6E-409C-BE32-E72D297353CC}">
              <c16:uniqueId val="{00000000-211E-4892-BBF5-220CC2180276}"/>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'General Fund'!$C$13:$C$16</c:f>
              <c:strCache>
                <c:ptCount val="4"/>
                <c:pt idx="0">
                  <c:v>Local Revenue</c:v>
                </c:pt>
                <c:pt idx="1">
                  <c:v>State Revenue</c:v>
                </c:pt>
                <c:pt idx="2">
                  <c:v>Federal Revenue</c:v>
                </c:pt>
                <c:pt idx="3">
                  <c:v>Allocations</c:v>
                </c:pt>
              </c:strCache>
            </c:strRef>
          </c:cat>
          <c:val>
            <c:numRef>
              <c:f>'General Fund'!$L$13:$L$16</c:f>
              <c:numCache>
                <c:formatCode>#,##0_);\(#,##0\)</c:formatCode>
                <c:ptCount val="4"/>
              </c:numCache>
            </c:numRef>
          </c:val>
          <c:extLst>
            <c:ext xmlns:c16="http://schemas.microsoft.com/office/drawing/2014/chart" uri="{C3380CC4-5D6E-409C-BE32-E72D297353CC}">
              <c16:uniqueId val="{00000001-211E-4892-BBF5-220CC2180276}"/>
            </c:ext>
          </c:extLst>
        </c:ser>
        <c:dLbls>
          <c:showLegendKey val="0"/>
          <c:showVal val="0"/>
          <c:showCatName val="0"/>
          <c:showSerName val="0"/>
          <c:showPercent val="0"/>
          <c:showBubbleSize val="0"/>
        </c:dLbls>
        <c:gapWidth val="219"/>
        <c:overlap val="-27"/>
        <c:axId val="1956171711"/>
        <c:axId val="1"/>
      </c:barChart>
      <c:catAx>
        <c:axId val="19561717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171711"/>
        <c:crosses val="autoZero"/>
        <c:crossBetween val="between"/>
      </c:valAx>
      <c:spPr>
        <a:noFill/>
        <a:ln w="25400">
          <a:noFill/>
        </a:ln>
      </c:spPr>
    </c:plotArea>
    <c:legend>
      <c:legendPos val="r"/>
      <c:layout>
        <c:manualLayout>
          <c:xMode val="edge"/>
          <c:yMode val="edge"/>
          <c:x val="1.3807143265604638E-2"/>
          <c:y val="0.46178835322669698"/>
          <c:w val="0.10453979901100655"/>
          <c:h val="0.14067724667833154"/>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'Bond Redempt Fund'!$C$20:$C$25</c:f>
              <c:strCache>
                <c:ptCount val="6"/>
                <c:pt idx="0">
                  <c:v>Professional Services</c:v>
                </c:pt>
                <c:pt idx="1">
                  <c:v>Property Services</c:v>
                </c:pt>
                <c:pt idx="2">
                  <c:v>Other Services</c:v>
                </c:pt>
                <c:pt idx="3">
                  <c:v>Supplies &amp; Materials</c:v>
                </c:pt>
                <c:pt idx="4">
                  <c:v>Equipment</c:v>
                </c:pt>
                <c:pt idx="5">
                  <c:v>Other Objects</c:v>
                </c:pt>
              </c:strCache>
            </c:strRef>
          </c:cat>
          <c:val>
            <c:numRef>
              <c:f>'Bond Redempt Fund'!$K$20:$K$25</c:f>
              <c:numCache>
                <c:formatCode>#,##0_);\(#,##0\)</c:formatCode>
                <c:ptCount val="6"/>
              </c:numCache>
            </c:numRef>
          </c:val>
          <c:extLst>
            <c:ext xmlns:c16="http://schemas.microsoft.com/office/drawing/2014/chart" uri="{C3380CC4-5D6E-409C-BE32-E72D297353CC}">
              <c16:uniqueId val="{00000000-67FA-4FA7-A794-4EB61BA89F44}"/>
            </c:ext>
          </c:extLst>
        </c:ser>
        <c:ser>
          <c:idx val="1"/>
          <c:order val="1"/>
          <c:tx>
            <c:v>Budget</c:v>
          </c:tx>
          <c:spPr>
            <a:solidFill>
              <a:srgbClr val="ED7D31"/>
            </a:solidFill>
            <a:ln w="25400">
              <a:noFill/>
            </a:ln>
          </c:spPr>
          <c:invertIfNegative val="0"/>
          <c:cat>
            <c:strRef>
              <c:f>'Bond Redempt Fund'!$C$20:$C$25</c:f>
              <c:strCache>
                <c:ptCount val="6"/>
                <c:pt idx="0">
                  <c:v>Professional Services</c:v>
                </c:pt>
                <c:pt idx="1">
                  <c:v>Property Services</c:v>
                </c:pt>
                <c:pt idx="2">
                  <c:v>Other Services</c:v>
                </c:pt>
                <c:pt idx="3">
                  <c:v>Supplies &amp; Materials</c:v>
                </c:pt>
                <c:pt idx="4">
                  <c:v>Equipment</c:v>
                </c:pt>
                <c:pt idx="5">
                  <c:v>Other Objects</c:v>
                </c:pt>
              </c:strCache>
            </c:strRef>
          </c:cat>
          <c:val>
            <c:numRef>
              <c:f>'Bond Redempt Fund'!$L$20:$L$25</c:f>
              <c:numCache>
                <c:formatCode>#,##0_);\(#,##0\)</c:formatCode>
                <c:ptCount val="6"/>
              </c:numCache>
            </c:numRef>
          </c:val>
          <c:extLst>
            <c:ext xmlns:c16="http://schemas.microsoft.com/office/drawing/2014/chart" uri="{C3380CC4-5D6E-409C-BE32-E72D297353CC}">
              <c16:uniqueId val="{00000001-67FA-4FA7-A794-4EB61BA89F44}"/>
            </c:ext>
          </c:extLst>
        </c:ser>
        <c:dLbls>
          <c:showLegendKey val="0"/>
          <c:showVal val="0"/>
          <c:showCatName val="0"/>
          <c:showSerName val="0"/>
          <c:showPercent val="0"/>
          <c:showBubbleSize val="0"/>
        </c:dLbls>
        <c:gapWidth val="182"/>
        <c:axId val="1950652639"/>
        <c:axId val="1"/>
      </c:barChart>
      <c:catAx>
        <c:axId val="19506526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0652639"/>
        <c:crosses val="autoZero"/>
        <c:crossBetween val="between"/>
      </c:valAx>
      <c:spPr>
        <a:noFill/>
        <a:ln w="25400">
          <a:noFill/>
        </a:ln>
      </c:spPr>
    </c:plotArea>
    <c:legend>
      <c:legendPos val="r"/>
      <c:layout>
        <c:manualLayout>
          <c:xMode val="edge"/>
          <c:yMode val="edge"/>
          <c:x val="0.35658471734621644"/>
          <c:y val="0.88403960250546465"/>
          <c:w val="0.22311446001550972"/>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'Cap Rsv-CapProj'!$C$13:$C$16</c:f>
              <c:strCache>
                <c:ptCount val="4"/>
                <c:pt idx="0">
                  <c:v>Local Revenue</c:v>
                </c:pt>
                <c:pt idx="1">
                  <c:v>State Revenue</c:v>
                </c:pt>
                <c:pt idx="2">
                  <c:v>Federal Revenue</c:v>
                </c:pt>
                <c:pt idx="3">
                  <c:v>Allocations</c:v>
                </c:pt>
              </c:strCache>
            </c:strRef>
          </c:cat>
          <c:val>
            <c:numRef>
              <c:f>'Cap Rsv-CapProj'!$F$13:$F$16</c:f>
              <c:numCache>
                <c:formatCode>#,##0_);\(#,##0\)</c:formatCode>
                <c:ptCount val="4"/>
              </c:numCache>
            </c:numRef>
          </c:val>
          <c:extLst>
            <c:ext xmlns:c16="http://schemas.microsoft.com/office/drawing/2014/chart" uri="{C3380CC4-5D6E-409C-BE32-E72D297353CC}">
              <c16:uniqueId val="{00000000-8141-4B53-B6B3-440B3D64EF28}"/>
            </c:ext>
          </c:extLst>
        </c:ser>
        <c:ser>
          <c:idx val="1"/>
          <c:order val="1"/>
          <c:tx>
            <c:v>Budget</c:v>
          </c:tx>
          <c:spPr>
            <a:solidFill>
              <a:srgbClr val="ED7D31"/>
            </a:solidFill>
            <a:ln w="25400">
              <a:noFill/>
            </a:ln>
          </c:spPr>
          <c:invertIfNegative val="0"/>
          <c:dLbls>
            <c:dLbl>
              <c:idx val="0"/>
              <c:layout>
                <c:manualLayout>
                  <c:x val="2.9488139097895133E-2"/>
                  <c:y val="-5.3872045710642878E-2"/>
                </c:manualLayout>
              </c:layout>
              <c:numFmt formatCode="\$#,##0" sourceLinked="0"/>
              <c:spPr>
                <a:noFill/>
                <a:ln w="25400">
                  <a:noFill/>
                </a:ln>
              </c:spPr>
              <c:txPr>
                <a:bodyPr/>
                <a:lstStyle/>
                <a:p>
                  <a:pPr>
                    <a:defRPr sz="900" b="0" i="0" u="none" strike="noStrike" baseline="0">
                      <a:solidFill>
                        <a:srgbClr val="333333"/>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41-4B53-B6B3-440B3D64EF28}"/>
                </c:ext>
              </c:extLst>
            </c:dLbl>
            <c:dLbl>
              <c:idx val="3"/>
              <c:layout>
                <c:manualLayout>
                  <c:x val="4.8253318523828498E-2"/>
                  <c:y val="-6.1568052240734722E-2"/>
                </c:manualLayout>
              </c:layout>
              <c:numFmt formatCode="\$#,##0" sourceLinked="0"/>
              <c:spPr>
                <a:noFill/>
                <a:ln w="25400">
                  <a:noFill/>
                </a:ln>
              </c:spPr>
              <c:txPr>
                <a:bodyPr/>
                <a:lstStyle/>
                <a:p>
                  <a:pPr>
                    <a:defRPr sz="900" b="0" i="0" u="none" strike="noStrike" baseline="0">
                      <a:solidFill>
                        <a:srgbClr val="333333"/>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41-4B53-B6B3-440B3D64EF28}"/>
                </c:ext>
              </c:extLst>
            </c:dLbl>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'Cap Rsv-CapProj'!$C$13:$C$16</c:f>
              <c:strCache>
                <c:ptCount val="4"/>
                <c:pt idx="0">
                  <c:v>Local Revenue</c:v>
                </c:pt>
                <c:pt idx="1">
                  <c:v>State Revenue</c:v>
                </c:pt>
                <c:pt idx="2">
                  <c:v>Federal Revenue</c:v>
                </c:pt>
                <c:pt idx="3">
                  <c:v>Allocations</c:v>
                </c:pt>
              </c:strCache>
            </c:strRef>
          </c:cat>
          <c:val>
            <c:numRef>
              <c:f>'Cap Rsv-CapProj'!$G$13:$G$16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3-8141-4B53-B6B3-440B3D64EF28}"/>
            </c:ext>
          </c:extLst>
        </c:ser>
        <c:dLbls>
          <c:showLegendKey val="0"/>
          <c:showVal val="0"/>
          <c:showCatName val="0"/>
          <c:showSerName val="0"/>
          <c:showPercent val="0"/>
          <c:showBubbleSize val="0"/>
        </c:dLbls>
        <c:gapWidth val="150"/>
        <c:axId val="1950654559"/>
        <c:axId val="1"/>
      </c:barChart>
      <c:catAx>
        <c:axId val="1950654559"/>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0654559"/>
        <c:crosses val="autoZero"/>
        <c:crossBetween val="between"/>
      </c:valAx>
      <c:spPr>
        <a:noFill/>
        <a:ln w="25400">
          <a:noFill/>
        </a:ln>
      </c:spPr>
    </c:plotArea>
    <c:legend>
      <c:legendPos val="r"/>
      <c:layout>
        <c:manualLayout>
          <c:xMode val="edge"/>
          <c:yMode val="edge"/>
          <c:x val="1.6032560266742896E-2"/>
          <c:y val="0.47620538367518833"/>
          <c:w val="0.10621571176717168"/>
          <c:h val="0.1369090478066166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'Cap Rsv-CapProj'!$C$13:$C$16</c:f>
              <c:strCache>
                <c:ptCount val="4"/>
                <c:pt idx="0">
                  <c:v>Local Revenue</c:v>
                </c:pt>
                <c:pt idx="1">
                  <c:v>State Revenue</c:v>
                </c:pt>
                <c:pt idx="2">
                  <c:v>Federal Revenue</c:v>
                </c:pt>
                <c:pt idx="3">
                  <c:v>Allocations</c:v>
                </c:pt>
              </c:strCache>
            </c:strRef>
          </c:cat>
          <c:val>
            <c:numRef>
              <c:f>'Cap Rsv-CapProj'!$K$13:$K$16</c:f>
              <c:numCache>
                <c:formatCode>#,##0_);\(#,##0\)</c:formatCode>
                <c:ptCount val="4"/>
              </c:numCache>
            </c:numRef>
          </c:val>
          <c:extLst>
            <c:ext xmlns:c16="http://schemas.microsoft.com/office/drawing/2014/chart" uri="{C3380CC4-5D6E-409C-BE32-E72D297353CC}">
              <c16:uniqueId val="{00000000-6874-4E8C-BB23-D327D05052B3}"/>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'Cap Rsv-CapProj'!$C$13:$C$16</c:f>
              <c:strCache>
                <c:ptCount val="4"/>
                <c:pt idx="0">
                  <c:v>Local Revenue</c:v>
                </c:pt>
                <c:pt idx="1">
                  <c:v>State Revenue</c:v>
                </c:pt>
                <c:pt idx="2">
                  <c:v>Federal Revenue</c:v>
                </c:pt>
                <c:pt idx="3">
                  <c:v>Allocations</c:v>
                </c:pt>
              </c:strCache>
            </c:strRef>
          </c:cat>
          <c:val>
            <c:numRef>
              <c:f>'Cap Rsv-CapProj'!$L$13:$L$16</c:f>
              <c:numCache>
                <c:formatCode>#,##0_);\(#,##0\)</c:formatCode>
                <c:ptCount val="4"/>
              </c:numCache>
            </c:numRef>
          </c:val>
          <c:extLst>
            <c:ext xmlns:c16="http://schemas.microsoft.com/office/drawing/2014/chart" uri="{C3380CC4-5D6E-409C-BE32-E72D297353CC}">
              <c16:uniqueId val="{00000001-6874-4E8C-BB23-D327D05052B3}"/>
            </c:ext>
          </c:extLst>
        </c:ser>
        <c:dLbls>
          <c:showLegendKey val="0"/>
          <c:showVal val="0"/>
          <c:showCatName val="0"/>
          <c:showSerName val="0"/>
          <c:showPercent val="0"/>
          <c:showBubbleSize val="0"/>
        </c:dLbls>
        <c:gapWidth val="219"/>
        <c:overlap val="-27"/>
        <c:axId val="1950532111"/>
        <c:axId val="1"/>
      </c:barChart>
      <c:catAx>
        <c:axId val="1950532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0532111"/>
        <c:crosses val="autoZero"/>
        <c:crossBetween val="between"/>
      </c:valAx>
      <c:spPr>
        <a:noFill/>
        <a:ln w="25400">
          <a:noFill/>
        </a:ln>
      </c:spPr>
    </c:plotArea>
    <c:legend>
      <c:legendPos val="r"/>
      <c:layout>
        <c:manualLayout>
          <c:xMode val="edge"/>
          <c:yMode val="edge"/>
          <c:x val="1.1834694227661117E-2"/>
          <c:y val="0.47199110263354199"/>
          <c:w val="0.10453979901100655"/>
          <c:h val="0.1356974420071433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'Cap Rsv-CapProj'!$C$20:$C$27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'Cap Rsv-CapProj'!$F$20:$F$27</c:f>
              <c:numCache>
                <c:formatCode>#,##0_);\(#,##0\)</c:formatCode>
                <c:ptCount val="8"/>
              </c:numCache>
            </c:numRef>
          </c:val>
          <c:extLst>
            <c:ext xmlns:c16="http://schemas.microsoft.com/office/drawing/2014/chart" uri="{C3380CC4-5D6E-409C-BE32-E72D297353CC}">
              <c16:uniqueId val="{00000000-F484-4545-893D-E8DE12D18502}"/>
            </c:ext>
          </c:extLst>
        </c:ser>
        <c:ser>
          <c:idx val="1"/>
          <c:order val="1"/>
          <c:tx>
            <c:v>Budget</c:v>
          </c:tx>
          <c:spPr>
            <a:solidFill>
              <a:srgbClr val="ED7D31"/>
            </a:solidFill>
            <a:ln w="25400">
              <a:noFill/>
            </a:ln>
          </c:spPr>
          <c:invertIfNegative val="0"/>
          <c:cat>
            <c:strRef>
              <c:f>'Cap Rsv-CapProj'!$C$20:$C$27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'Cap Rsv-CapProj'!$G$20:$G$27</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F484-4545-893D-E8DE12D18502}"/>
            </c:ext>
          </c:extLst>
        </c:ser>
        <c:dLbls>
          <c:showLegendKey val="0"/>
          <c:showVal val="0"/>
          <c:showCatName val="0"/>
          <c:showSerName val="0"/>
          <c:showPercent val="0"/>
          <c:showBubbleSize val="0"/>
        </c:dLbls>
        <c:gapWidth val="182"/>
        <c:axId val="1950530191"/>
        <c:axId val="1"/>
      </c:barChart>
      <c:catAx>
        <c:axId val="19505301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950530191"/>
        <c:crosses val="autoZero"/>
        <c:crossBetween val="between"/>
      </c:valAx>
      <c:spPr>
        <a:noFill/>
        <a:ln w="25400">
          <a:noFill/>
        </a:ln>
      </c:spPr>
    </c:plotArea>
    <c:legend>
      <c:legendPos val="r"/>
      <c:layout>
        <c:manualLayout>
          <c:xMode val="edge"/>
          <c:yMode val="edge"/>
          <c:x val="0.3786730792215447"/>
          <c:y val="0.89657917133532938"/>
          <c:w val="0.22594857765705431"/>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'Cap Rsv-CapProj'!$C$20:$C$27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'Cap Rsv-CapProj'!$K$20:$K$27</c:f>
              <c:numCache>
                <c:formatCode>#,##0_);\(#,##0\)</c:formatCode>
                <c:ptCount val="8"/>
              </c:numCache>
            </c:numRef>
          </c:val>
          <c:extLst>
            <c:ext xmlns:c16="http://schemas.microsoft.com/office/drawing/2014/chart" uri="{C3380CC4-5D6E-409C-BE32-E72D297353CC}">
              <c16:uniqueId val="{00000000-759E-4FCF-A4E1-0DC86AFDCD48}"/>
            </c:ext>
          </c:extLst>
        </c:ser>
        <c:ser>
          <c:idx val="1"/>
          <c:order val="1"/>
          <c:tx>
            <c:v>Budget</c:v>
          </c:tx>
          <c:spPr>
            <a:solidFill>
              <a:srgbClr val="ED7D31"/>
            </a:solidFill>
            <a:ln w="25400">
              <a:noFill/>
            </a:ln>
          </c:spPr>
          <c:invertIfNegative val="0"/>
          <c:cat>
            <c:strRef>
              <c:f>'Cap Rsv-CapProj'!$C$20:$C$27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'Cap Rsv-CapProj'!$L$20:$L$27</c:f>
              <c:numCache>
                <c:formatCode>#,##0_);\(#,##0\)</c:formatCode>
                <c:ptCount val="8"/>
              </c:numCache>
            </c:numRef>
          </c:val>
          <c:extLst>
            <c:ext xmlns:c16="http://schemas.microsoft.com/office/drawing/2014/chart" uri="{C3380CC4-5D6E-409C-BE32-E72D297353CC}">
              <c16:uniqueId val="{00000001-759E-4FCF-A4E1-0DC86AFDCD48}"/>
            </c:ext>
          </c:extLst>
        </c:ser>
        <c:dLbls>
          <c:showLegendKey val="0"/>
          <c:showVal val="0"/>
          <c:showCatName val="0"/>
          <c:showSerName val="0"/>
          <c:showPercent val="0"/>
          <c:showBubbleSize val="0"/>
        </c:dLbls>
        <c:gapWidth val="182"/>
        <c:axId val="1950534991"/>
        <c:axId val="1"/>
      </c:barChart>
      <c:catAx>
        <c:axId val="19505349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0534991"/>
        <c:crosses val="autoZero"/>
        <c:crossBetween val="between"/>
      </c:valAx>
      <c:spPr>
        <a:noFill/>
        <a:ln w="25400">
          <a:noFill/>
        </a:ln>
      </c:spPr>
    </c:plotArea>
    <c:legend>
      <c:legendPos val="r"/>
      <c:layout>
        <c:manualLayout>
          <c:xMode val="edge"/>
          <c:yMode val="edge"/>
          <c:x val="0.3685372777041902"/>
          <c:y val="0.87776981809053223"/>
          <c:w val="0.22112236662251411"/>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'Trust  Funds'!$C$13:$C$16</c:f>
              <c:strCache>
                <c:ptCount val="4"/>
                <c:pt idx="0">
                  <c:v>Local Revenue</c:v>
                </c:pt>
                <c:pt idx="1">
                  <c:v>State Revenue</c:v>
                </c:pt>
                <c:pt idx="2">
                  <c:v>Federal Revenue</c:v>
                </c:pt>
                <c:pt idx="3">
                  <c:v>Allocations</c:v>
                </c:pt>
              </c:strCache>
            </c:strRef>
          </c:cat>
          <c:val>
            <c:numRef>
              <c:f>'Trust  Funds'!$F$13:$F$16</c:f>
              <c:numCache>
                <c:formatCode>#,##0_);\(#,##0\)</c:formatCode>
                <c:ptCount val="4"/>
              </c:numCache>
            </c:numRef>
          </c:val>
          <c:extLst>
            <c:ext xmlns:c16="http://schemas.microsoft.com/office/drawing/2014/chart" uri="{C3380CC4-5D6E-409C-BE32-E72D297353CC}">
              <c16:uniqueId val="{00000000-56BB-4D94-A3D9-043D05D21D37}"/>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'Trust  Funds'!$C$13:$C$16</c:f>
              <c:strCache>
                <c:ptCount val="4"/>
                <c:pt idx="0">
                  <c:v>Local Revenue</c:v>
                </c:pt>
                <c:pt idx="1">
                  <c:v>State Revenue</c:v>
                </c:pt>
                <c:pt idx="2">
                  <c:v>Federal Revenue</c:v>
                </c:pt>
                <c:pt idx="3">
                  <c:v>Allocations</c:v>
                </c:pt>
              </c:strCache>
            </c:strRef>
          </c:cat>
          <c:val>
            <c:numRef>
              <c:f>'Trust  Funds'!$G$13:$G$16</c:f>
              <c:numCache>
                <c:formatCode>#,##0_);\(#,##0\)</c:formatCode>
                <c:ptCount val="4"/>
                <c:pt idx="0">
                  <c:v>0</c:v>
                </c:pt>
                <c:pt idx="1">
                  <c:v>0</c:v>
                </c:pt>
                <c:pt idx="2">
                  <c:v>0</c:v>
                </c:pt>
                <c:pt idx="3">
                  <c:v>0</c:v>
                </c:pt>
              </c:numCache>
            </c:numRef>
          </c:val>
          <c:extLst>
            <c:ext xmlns:c16="http://schemas.microsoft.com/office/drawing/2014/chart" uri="{C3380CC4-5D6E-409C-BE32-E72D297353CC}">
              <c16:uniqueId val="{00000001-56BB-4D94-A3D9-043D05D21D37}"/>
            </c:ext>
          </c:extLst>
        </c:ser>
        <c:dLbls>
          <c:showLegendKey val="0"/>
          <c:showVal val="0"/>
          <c:showCatName val="0"/>
          <c:showSerName val="0"/>
          <c:showPercent val="0"/>
          <c:showBubbleSize val="0"/>
        </c:dLbls>
        <c:gapWidth val="150"/>
        <c:axId val="1958195775"/>
        <c:axId val="1"/>
      </c:barChart>
      <c:catAx>
        <c:axId val="1958195775"/>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8195775"/>
        <c:crosses val="autoZero"/>
        <c:crossBetween val="between"/>
      </c:valAx>
      <c:spPr>
        <a:noFill/>
        <a:ln w="25400">
          <a:noFill/>
        </a:ln>
      </c:spPr>
    </c:plotArea>
    <c:legend>
      <c:legendPos val="r"/>
      <c:layout>
        <c:manualLayout>
          <c:xMode val="edge"/>
          <c:yMode val="edge"/>
          <c:x val="1.4028490233400033E-2"/>
          <c:y val="0.4851342346190981"/>
          <c:w val="0.11022385183385741"/>
          <c:h val="0.1369090478066166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Revenue - Budget to Actual</a:t>
            </a:r>
          </a:p>
        </c:rich>
      </c:tx>
      <c:overlay val="0"/>
      <c:spPr>
        <a:noFill/>
        <a:ln w="25400">
          <a:noFill/>
        </a:ln>
      </c:spPr>
    </c:title>
    <c:autoTitleDeleted val="0"/>
    <c:plotArea>
      <c:layout>
        <c:manualLayout>
          <c:layoutTarget val="inner"/>
          <c:xMode val="edge"/>
          <c:yMode val="edge"/>
          <c:x val="0.21344072489302793"/>
          <c:y val="0.14641987895818245"/>
          <c:w val="0.75759523405723395"/>
          <c:h val="0.76200051599747598"/>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'Trust  Funds'!$C$13:$C$16</c:f>
              <c:strCache>
                <c:ptCount val="4"/>
                <c:pt idx="0">
                  <c:v>Local Revenue</c:v>
                </c:pt>
                <c:pt idx="1">
                  <c:v>State Revenue</c:v>
                </c:pt>
                <c:pt idx="2">
                  <c:v>Federal Revenue</c:v>
                </c:pt>
                <c:pt idx="3">
                  <c:v>Allocations</c:v>
                </c:pt>
              </c:strCache>
            </c:strRef>
          </c:cat>
          <c:val>
            <c:numRef>
              <c:f>'Trust  Funds'!$K$13:$K$16</c:f>
              <c:numCache>
                <c:formatCode>#,##0_);\(#,##0\)</c:formatCode>
                <c:ptCount val="4"/>
              </c:numCache>
            </c:numRef>
          </c:val>
          <c:extLst>
            <c:ext xmlns:c16="http://schemas.microsoft.com/office/drawing/2014/chart" uri="{C3380CC4-5D6E-409C-BE32-E72D297353CC}">
              <c16:uniqueId val="{00000000-AC92-4F83-A9A8-14A7CC93574C}"/>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'Trust  Funds'!$C$13:$C$16</c:f>
              <c:strCache>
                <c:ptCount val="4"/>
                <c:pt idx="0">
                  <c:v>Local Revenue</c:v>
                </c:pt>
                <c:pt idx="1">
                  <c:v>State Revenue</c:v>
                </c:pt>
                <c:pt idx="2">
                  <c:v>Federal Revenue</c:v>
                </c:pt>
                <c:pt idx="3">
                  <c:v>Allocations</c:v>
                </c:pt>
              </c:strCache>
            </c:strRef>
          </c:cat>
          <c:val>
            <c:numRef>
              <c:f>'Trust  Funds'!$L$13:$L$16</c:f>
              <c:numCache>
                <c:formatCode>#,##0_);\(#,##0\)</c:formatCode>
                <c:ptCount val="4"/>
              </c:numCache>
            </c:numRef>
          </c:val>
          <c:extLst>
            <c:ext xmlns:c16="http://schemas.microsoft.com/office/drawing/2014/chart" uri="{C3380CC4-5D6E-409C-BE32-E72D297353CC}">
              <c16:uniqueId val="{00000001-AC92-4F83-A9A8-14A7CC93574C}"/>
            </c:ext>
          </c:extLst>
        </c:ser>
        <c:dLbls>
          <c:showLegendKey val="0"/>
          <c:showVal val="0"/>
          <c:showCatName val="0"/>
          <c:showSerName val="0"/>
          <c:showPercent val="0"/>
          <c:showBubbleSize val="0"/>
        </c:dLbls>
        <c:gapWidth val="219"/>
        <c:overlap val="-27"/>
        <c:axId val="1958188575"/>
        <c:axId val="1"/>
      </c:barChart>
      <c:catAx>
        <c:axId val="19581885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8188575"/>
        <c:crosses val="autoZero"/>
        <c:crossBetween val="between"/>
      </c:valAx>
      <c:spPr>
        <a:noFill/>
        <a:ln w="25400">
          <a:noFill/>
        </a:ln>
      </c:spPr>
    </c:plotArea>
    <c:legend>
      <c:legendPos val="r"/>
      <c:layout>
        <c:manualLayout>
          <c:xMode val="edge"/>
          <c:yMode val="edge"/>
          <c:x val="1.5779592303548157E-2"/>
          <c:y val="0.47789099141646124"/>
          <c:w val="0.11045714612483711"/>
          <c:h val="0.13274749761568369"/>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manualLayout>
          <c:layoutTarget val="inner"/>
          <c:xMode val="edge"/>
          <c:yMode val="edge"/>
          <c:x val="0.32966498088136975"/>
          <c:y val="0.16730305023793735"/>
          <c:w val="0.61985709723214177"/>
          <c:h val="0.65294367381059248"/>
        </c:manualLayout>
      </c:layout>
      <c:barChart>
        <c:barDir val="bar"/>
        <c:grouping val="clustered"/>
        <c:varyColors val="0"/>
        <c:ser>
          <c:idx val="0"/>
          <c:order val="0"/>
          <c:tx>
            <c:v>Actual</c:v>
          </c:tx>
          <c:spPr>
            <a:solidFill>
              <a:srgbClr val="5B9BD5"/>
            </a:solidFill>
            <a:ln w="25400">
              <a:noFill/>
            </a:ln>
          </c:spPr>
          <c:invertIfNegative val="0"/>
          <c:cat>
            <c:strRef>
              <c:f>'Trust  Funds'!$C$20:$C$27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'Trust  Funds'!$F$20:$F$27</c:f>
              <c:numCache>
                <c:formatCode>#,##0_);\(#,##0\)</c:formatCode>
                <c:ptCount val="8"/>
              </c:numCache>
            </c:numRef>
          </c:val>
          <c:extLst>
            <c:ext xmlns:c16="http://schemas.microsoft.com/office/drawing/2014/chart" uri="{C3380CC4-5D6E-409C-BE32-E72D297353CC}">
              <c16:uniqueId val="{00000000-DF1B-411D-837E-E8A3C166A32B}"/>
            </c:ext>
          </c:extLst>
        </c:ser>
        <c:ser>
          <c:idx val="1"/>
          <c:order val="1"/>
          <c:tx>
            <c:v>Budget</c:v>
          </c:tx>
          <c:spPr>
            <a:solidFill>
              <a:srgbClr val="ED7D31"/>
            </a:solidFill>
            <a:ln w="25400">
              <a:noFill/>
            </a:ln>
          </c:spPr>
          <c:invertIfNegative val="0"/>
          <c:cat>
            <c:strRef>
              <c:f>'Trust  Funds'!$C$20:$C$27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'Trust  Funds'!$G$20:$G$27</c:f>
              <c:numCache>
                <c:formatCode>#,##0_);\(#,##0\)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DF1B-411D-837E-E8A3C166A32B}"/>
            </c:ext>
          </c:extLst>
        </c:ser>
        <c:dLbls>
          <c:showLegendKey val="0"/>
          <c:showVal val="0"/>
          <c:showCatName val="0"/>
          <c:showSerName val="0"/>
          <c:showPercent val="0"/>
          <c:showBubbleSize val="0"/>
        </c:dLbls>
        <c:gapWidth val="182"/>
        <c:axId val="1958188095"/>
        <c:axId val="1"/>
      </c:barChart>
      <c:catAx>
        <c:axId val="19581880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8188095"/>
        <c:crosses val="autoZero"/>
        <c:crossBetween val="between"/>
      </c:valAx>
      <c:spPr>
        <a:noFill/>
        <a:ln w="25400">
          <a:noFill/>
        </a:ln>
      </c:spPr>
    </c:plotArea>
    <c:legend>
      <c:legendPos val="r"/>
      <c:layout>
        <c:manualLayout>
          <c:xMode val="edge"/>
          <c:yMode val="edge"/>
          <c:x val="0.3786730792215447"/>
          <c:y val="0.89971406354279559"/>
          <c:w val="0.23222492703641692"/>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'Trust  Funds'!$C$20:$C$27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'Trust  Funds'!$K$20:$K$27</c:f>
              <c:numCache>
                <c:formatCode>#,##0_);\(#,##0\)</c:formatCode>
                <c:ptCount val="8"/>
              </c:numCache>
            </c:numRef>
          </c:val>
          <c:extLst>
            <c:ext xmlns:c16="http://schemas.microsoft.com/office/drawing/2014/chart" uri="{C3380CC4-5D6E-409C-BE32-E72D297353CC}">
              <c16:uniqueId val="{00000000-C200-45E5-9B37-558CA93C23FC}"/>
            </c:ext>
          </c:extLst>
        </c:ser>
        <c:ser>
          <c:idx val="1"/>
          <c:order val="1"/>
          <c:tx>
            <c:v>Budget</c:v>
          </c:tx>
          <c:spPr>
            <a:solidFill>
              <a:srgbClr val="ED7D31"/>
            </a:solidFill>
            <a:ln w="25400">
              <a:noFill/>
            </a:ln>
          </c:spPr>
          <c:invertIfNegative val="0"/>
          <c:cat>
            <c:strRef>
              <c:f>'Trust  Funds'!$C$20:$C$27</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'Trust  Funds'!$L$20:$L$27</c:f>
              <c:numCache>
                <c:formatCode>#,##0_);\(#,##0\)</c:formatCode>
                <c:ptCount val="8"/>
              </c:numCache>
            </c:numRef>
          </c:val>
          <c:extLst>
            <c:ext xmlns:c16="http://schemas.microsoft.com/office/drawing/2014/chart" uri="{C3380CC4-5D6E-409C-BE32-E72D297353CC}">
              <c16:uniqueId val="{00000001-C200-45E5-9B37-558CA93C23FC}"/>
            </c:ext>
          </c:extLst>
        </c:ser>
        <c:dLbls>
          <c:showLegendKey val="0"/>
          <c:showVal val="0"/>
          <c:showCatName val="0"/>
          <c:showSerName val="0"/>
          <c:showPercent val="0"/>
          <c:showBubbleSize val="0"/>
        </c:dLbls>
        <c:gapWidth val="182"/>
        <c:axId val="1952045743"/>
        <c:axId val="1"/>
      </c:barChart>
      <c:catAx>
        <c:axId val="19520457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2045743"/>
        <c:crosses val="autoZero"/>
        <c:crossBetween val="between"/>
      </c:valAx>
      <c:spPr>
        <a:noFill/>
        <a:ln w="25400">
          <a:noFill/>
        </a:ln>
      </c:spPr>
    </c:plotArea>
    <c:legend>
      <c:legendPos val="r"/>
      <c:layout>
        <c:manualLayout>
          <c:xMode val="edge"/>
          <c:yMode val="edge"/>
          <c:x val="0.37252146449018142"/>
          <c:y val="0.88403960250546465"/>
          <c:w val="0.22311446001550972"/>
          <c:h val="6.8967628564256103E-2"/>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Program</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'General Fund'!$C$20:$C$29</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'General Fund'!$F$20:$F$29</c:f>
              <c:numCache>
                <c:formatCode>#,##0_);\(#,##0\)</c:formatCode>
                <c:ptCount val="10"/>
              </c:numCache>
            </c:numRef>
          </c:val>
          <c:extLst>
            <c:ext xmlns:c16="http://schemas.microsoft.com/office/drawing/2014/chart" uri="{C3380CC4-5D6E-409C-BE32-E72D297353CC}">
              <c16:uniqueId val="{00000000-43FD-4DE8-B86B-2DDEBFB31C0D}"/>
            </c:ext>
          </c:extLst>
        </c:ser>
        <c:ser>
          <c:idx val="1"/>
          <c:order val="1"/>
          <c:tx>
            <c:v>Budget</c:v>
          </c:tx>
          <c:spPr>
            <a:solidFill>
              <a:srgbClr val="ED7D31"/>
            </a:solidFill>
            <a:ln w="25400">
              <a:noFill/>
            </a:ln>
          </c:spPr>
          <c:invertIfNegative val="0"/>
          <c:cat>
            <c:strRef>
              <c:f>'General Fund'!$C$20:$C$29</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'General Fund'!$G$20:$G$29</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3FD-4DE8-B86B-2DDEBFB31C0D}"/>
            </c:ext>
          </c:extLst>
        </c:ser>
        <c:dLbls>
          <c:showLegendKey val="0"/>
          <c:showVal val="0"/>
          <c:showCatName val="0"/>
          <c:showSerName val="0"/>
          <c:showPercent val="0"/>
          <c:showBubbleSize val="0"/>
        </c:dLbls>
        <c:gapWidth val="182"/>
        <c:axId val="1956528223"/>
        <c:axId val="1"/>
      </c:barChart>
      <c:catAx>
        <c:axId val="19565282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528223"/>
        <c:crosses val="autoZero"/>
        <c:crossBetween val="between"/>
      </c:valAx>
      <c:spPr>
        <a:noFill/>
        <a:ln w="25400">
          <a:noFill/>
        </a:ln>
      </c:spPr>
    </c:plotArea>
    <c:legend>
      <c:legendPos val="r"/>
      <c:layout>
        <c:manualLayout>
          <c:xMode val="edge"/>
          <c:yMode val="edge"/>
          <c:x val="0.39122577798026997"/>
          <c:y val="0.87463492588306602"/>
          <c:w val="0.22594857765705431"/>
          <c:h val="6.8967628564256103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Program</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'General Fund'!$C$20:$C$29</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'General Fund'!$K$20:$K$29</c:f>
              <c:numCache>
                <c:formatCode>#,##0_);\(#,##0\)</c:formatCode>
                <c:ptCount val="10"/>
              </c:numCache>
            </c:numRef>
          </c:val>
          <c:extLst>
            <c:ext xmlns:c16="http://schemas.microsoft.com/office/drawing/2014/chart" uri="{C3380CC4-5D6E-409C-BE32-E72D297353CC}">
              <c16:uniqueId val="{00000000-94F5-4533-B7E7-2160BB03DA7C}"/>
            </c:ext>
          </c:extLst>
        </c:ser>
        <c:ser>
          <c:idx val="1"/>
          <c:order val="1"/>
          <c:tx>
            <c:v>Budget</c:v>
          </c:tx>
          <c:spPr>
            <a:solidFill>
              <a:srgbClr val="ED7D31"/>
            </a:solidFill>
            <a:ln w="25400">
              <a:noFill/>
            </a:ln>
          </c:spPr>
          <c:invertIfNegative val="0"/>
          <c:cat>
            <c:strRef>
              <c:f>'General Fund'!$C$20:$C$29</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'General Fund'!$L$20:$L$29</c:f>
              <c:numCache>
                <c:formatCode>#,##0_);\(#,##0\)</c:formatCode>
                <c:ptCount val="10"/>
              </c:numCache>
            </c:numRef>
          </c:val>
          <c:extLst>
            <c:ext xmlns:c16="http://schemas.microsoft.com/office/drawing/2014/chart" uri="{C3380CC4-5D6E-409C-BE32-E72D297353CC}">
              <c16:uniqueId val="{00000001-94F5-4533-B7E7-2160BB03DA7C}"/>
            </c:ext>
          </c:extLst>
        </c:ser>
        <c:dLbls>
          <c:showLegendKey val="0"/>
          <c:showVal val="0"/>
          <c:showCatName val="0"/>
          <c:showSerName val="0"/>
          <c:showPercent val="0"/>
          <c:showBubbleSize val="0"/>
        </c:dLbls>
        <c:gapWidth val="182"/>
        <c:axId val="1956530623"/>
        <c:axId val="1"/>
      </c:barChart>
      <c:catAx>
        <c:axId val="195653062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530623"/>
        <c:crosses val="autoZero"/>
        <c:crossBetween val="between"/>
      </c:valAx>
      <c:spPr>
        <a:noFill/>
        <a:ln w="25400">
          <a:noFill/>
        </a:ln>
      </c:spPr>
    </c:plotArea>
    <c:legend>
      <c:legendPos val="r"/>
      <c:layout>
        <c:manualLayout>
          <c:xMode val="edge"/>
          <c:yMode val="edge"/>
          <c:x val="0.39588952443549719"/>
          <c:y val="0.87424202640181925"/>
          <c:w val="0.2288736313142718"/>
          <c:h val="6.9184620794388571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'General Fund'!$C$56:$C$64</c:f>
              <c:strCache>
                <c:ptCount val="9"/>
                <c:pt idx="0">
                  <c:v>Salaries</c:v>
                </c:pt>
                <c:pt idx="1">
                  <c:v>Employee Benefits</c:v>
                </c:pt>
                <c:pt idx="2">
                  <c:v>Professional Services</c:v>
                </c:pt>
                <c:pt idx="3">
                  <c:v>Property Services</c:v>
                </c:pt>
                <c:pt idx="4">
                  <c:v>Other Services</c:v>
                </c:pt>
                <c:pt idx="5">
                  <c:v>Supplies &amp; Materials</c:v>
                </c:pt>
                <c:pt idx="6">
                  <c:v>Capital Outlay</c:v>
                </c:pt>
                <c:pt idx="7">
                  <c:v>Other Objects</c:v>
                </c:pt>
                <c:pt idx="8">
                  <c:v>Other Uses</c:v>
                </c:pt>
              </c:strCache>
            </c:strRef>
          </c:cat>
          <c:val>
            <c:numRef>
              <c:f>'General Fund'!$F$56:$F$64</c:f>
              <c:numCache>
                <c:formatCode>#,##0_);\(#,##0\)</c:formatCode>
                <c:ptCount val="9"/>
              </c:numCache>
            </c:numRef>
          </c:val>
          <c:extLst>
            <c:ext xmlns:c16="http://schemas.microsoft.com/office/drawing/2014/chart" uri="{C3380CC4-5D6E-409C-BE32-E72D297353CC}">
              <c16:uniqueId val="{00000000-0D80-4EC3-8A53-E1D6D6A312C1}"/>
            </c:ext>
          </c:extLst>
        </c:ser>
        <c:ser>
          <c:idx val="1"/>
          <c:order val="1"/>
          <c:tx>
            <c:v>Budget</c:v>
          </c:tx>
          <c:spPr>
            <a:solidFill>
              <a:srgbClr val="ED7D31"/>
            </a:solidFill>
            <a:ln w="25400">
              <a:noFill/>
            </a:ln>
          </c:spPr>
          <c:invertIfNegative val="0"/>
          <c:cat>
            <c:strRef>
              <c:f>'General Fund'!$C$56:$C$64</c:f>
              <c:strCache>
                <c:ptCount val="9"/>
                <c:pt idx="0">
                  <c:v>Salaries</c:v>
                </c:pt>
                <c:pt idx="1">
                  <c:v>Employee Benefits</c:v>
                </c:pt>
                <c:pt idx="2">
                  <c:v>Professional Services</c:v>
                </c:pt>
                <c:pt idx="3">
                  <c:v>Property Services</c:v>
                </c:pt>
                <c:pt idx="4">
                  <c:v>Other Services</c:v>
                </c:pt>
                <c:pt idx="5">
                  <c:v>Supplies &amp; Materials</c:v>
                </c:pt>
                <c:pt idx="6">
                  <c:v>Capital Outlay</c:v>
                </c:pt>
                <c:pt idx="7">
                  <c:v>Other Objects</c:v>
                </c:pt>
                <c:pt idx="8">
                  <c:v>Other Uses</c:v>
                </c:pt>
              </c:strCache>
            </c:strRef>
          </c:cat>
          <c:val>
            <c:numRef>
              <c:f>'General Fund'!$G$56:$G$64</c:f>
              <c:numCache>
                <c:formatCode>#,##0_);\(#,##0\)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0D80-4EC3-8A53-E1D6D6A312C1}"/>
            </c:ext>
          </c:extLst>
        </c:ser>
        <c:dLbls>
          <c:showLegendKey val="0"/>
          <c:showVal val="0"/>
          <c:showCatName val="0"/>
          <c:showSerName val="0"/>
          <c:showPercent val="0"/>
          <c:showBubbleSize val="0"/>
        </c:dLbls>
        <c:gapWidth val="182"/>
        <c:axId val="1956765343"/>
        <c:axId val="1"/>
      </c:barChart>
      <c:catAx>
        <c:axId val="19567653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765343"/>
        <c:crosses val="autoZero"/>
        <c:crossBetween val="between"/>
      </c:valAx>
      <c:spPr>
        <a:noFill/>
        <a:ln w="25400">
          <a:noFill/>
        </a:ln>
      </c:spPr>
    </c:plotArea>
    <c:legend>
      <c:legendPos val="r"/>
      <c:layout>
        <c:manualLayout>
          <c:xMode val="edge"/>
          <c:yMode val="edge"/>
          <c:x val="0.36535564068740684"/>
          <c:y val="0.87150003367559992"/>
          <c:w val="0.22547662396708537"/>
          <c:h val="6.8967628564256103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YTD Expenditures by Object</a:t>
            </a:r>
          </a:p>
        </c:rich>
      </c:tx>
      <c:overlay val="0"/>
      <c:spPr>
        <a:noFill/>
        <a:ln w="25400">
          <a:noFill/>
        </a:ln>
      </c:spPr>
    </c:title>
    <c:autoTitleDeleted val="0"/>
    <c:plotArea>
      <c:layout/>
      <c:barChart>
        <c:barDir val="bar"/>
        <c:grouping val="clustered"/>
        <c:varyColors val="0"/>
        <c:ser>
          <c:idx val="0"/>
          <c:order val="0"/>
          <c:tx>
            <c:v>Actual</c:v>
          </c:tx>
          <c:spPr>
            <a:solidFill>
              <a:srgbClr val="5B9BD5"/>
            </a:solidFill>
            <a:ln w="25400">
              <a:noFill/>
            </a:ln>
          </c:spPr>
          <c:invertIfNegative val="0"/>
          <c:cat>
            <c:strRef>
              <c:f>'General Fund'!$C$56:$C$64</c:f>
              <c:strCache>
                <c:ptCount val="9"/>
                <c:pt idx="0">
                  <c:v>Salaries</c:v>
                </c:pt>
                <c:pt idx="1">
                  <c:v>Employee Benefits</c:v>
                </c:pt>
                <c:pt idx="2">
                  <c:v>Professional Services</c:v>
                </c:pt>
                <c:pt idx="3">
                  <c:v>Property Services</c:v>
                </c:pt>
                <c:pt idx="4">
                  <c:v>Other Services</c:v>
                </c:pt>
                <c:pt idx="5">
                  <c:v>Supplies &amp; Materials</c:v>
                </c:pt>
                <c:pt idx="6">
                  <c:v>Capital Outlay</c:v>
                </c:pt>
                <c:pt idx="7">
                  <c:v>Other Objects</c:v>
                </c:pt>
                <c:pt idx="8">
                  <c:v>Other Uses</c:v>
                </c:pt>
              </c:strCache>
            </c:strRef>
          </c:cat>
          <c:val>
            <c:numRef>
              <c:f>'General Fund'!$K$56:$K$64</c:f>
              <c:numCache>
                <c:formatCode>#,##0_);\(#,##0\)</c:formatCode>
                <c:ptCount val="9"/>
              </c:numCache>
            </c:numRef>
          </c:val>
          <c:extLst>
            <c:ext xmlns:c16="http://schemas.microsoft.com/office/drawing/2014/chart" uri="{C3380CC4-5D6E-409C-BE32-E72D297353CC}">
              <c16:uniqueId val="{00000000-07A3-4B2D-852F-E9DC7698B45F}"/>
            </c:ext>
          </c:extLst>
        </c:ser>
        <c:ser>
          <c:idx val="1"/>
          <c:order val="1"/>
          <c:tx>
            <c:v>Budget</c:v>
          </c:tx>
          <c:spPr>
            <a:solidFill>
              <a:srgbClr val="ED7D31"/>
            </a:solidFill>
            <a:ln w="25400">
              <a:noFill/>
            </a:ln>
          </c:spPr>
          <c:invertIfNegative val="0"/>
          <c:cat>
            <c:strRef>
              <c:f>'General Fund'!$C$56:$C$64</c:f>
              <c:strCache>
                <c:ptCount val="9"/>
                <c:pt idx="0">
                  <c:v>Salaries</c:v>
                </c:pt>
                <c:pt idx="1">
                  <c:v>Employee Benefits</c:v>
                </c:pt>
                <c:pt idx="2">
                  <c:v>Professional Services</c:v>
                </c:pt>
                <c:pt idx="3">
                  <c:v>Property Services</c:v>
                </c:pt>
                <c:pt idx="4">
                  <c:v>Other Services</c:v>
                </c:pt>
                <c:pt idx="5">
                  <c:v>Supplies &amp; Materials</c:v>
                </c:pt>
                <c:pt idx="6">
                  <c:v>Capital Outlay</c:v>
                </c:pt>
                <c:pt idx="7">
                  <c:v>Other Objects</c:v>
                </c:pt>
                <c:pt idx="8">
                  <c:v>Other Uses</c:v>
                </c:pt>
              </c:strCache>
            </c:strRef>
          </c:cat>
          <c:val>
            <c:numRef>
              <c:f>'General Fund'!$L$56:$L$64</c:f>
              <c:numCache>
                <c:formatCode>#,##0_);\(#,##0\)</c:formatCode>
                <c:ptCount val="9"/>
              </c:numCache>
            </c:numRef>
          </c:val>
          <c:extLst>
            <c:ext xmlns:c16="http://schemas.microsoft.com/office/drawing/2014/chart" uri="{C3380CC4-5D6E-409C-BE32-E72D297353CC}">
              <c16:uniqueId val="{00000001-07A3-4B2D-852F-E9DC7698B45F}"/>
            </c:ext>
          </c:extLst>
        </c:ser>
        <c:dLbls>
          <c:showLegendKey val="0"/>
          <c:showVal val="0"/>
          <c:showCatName val="0"/>
          <c:showSerName val="0"/>
          <c:showPercent val="0"/>
          <c:showBubbleSize val="0"/>
        </c:dLbls>
        <c:gapWidth val="182"/>
        <c:axId val="1956772543"/>
        <c:axId val="1"/>
      </c:barChart>
      <c:catAx>
        <c:axId val="19567725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6772543"/>
        <c:crosses val="autoZero"/>
        <c:crossBetween val="between"/>
      </c:valAx>
      <c:spPr>
        <a:noFill/>
        <a:ln w="25400">
          <a:noFill/>
        </a:ln>
      </c:spPr>
    </c:plotArea>
    <c:legend>
      <c:legendPos val="r"/>
      <c:layout>
        <c:manualLayout>
          <c:xMode val="edge"/>
          <c:yMode val="edge"/>
          <c:x val="0.36908450455184372"/>
          <c:y val="0.87700127151249141"/>
          <c:w val="0.22268785749496717"/>
          <c:h val="6.9402978321132416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QTD Revenue - Budget to Actual</a:t>
            </a:r>
          </a:p>
        </c:rich>
      </c:tx>
      <c:overlay val="0"/>
      <c:spPr>
        <a:noFill/>
        <a:ln w="25400">
          <a:noFill/>
        </a:ln>
      </c:spPr>
    </c:title>
    <c:autoTitleDeleted val="0"/>
    <c:plotArea>
      <c:layout>
        <c:manualLayout>
          <c:layoutTarget val="inner"/>
          <c:xMode val="edge"/>
          <c:yMode val="edge"/>
          <c:x val="0.19428030189095163"/>
          <c:y val="0.10893517739971413"/>
          <c:w val="0.74533668768582351"/>
          <c:h val="0.76111636132078153"/>
        </c:manualLayout>
      </c:layout>
      <c:barChart>
        <c:barDir val="col"/>
        <c:grouping val="clustered"/>
        <c:varyColors val="0"/>
        <c:ser>
          <c:idx val="0"/>
          <c:order val="0"/>
          <c:tx>
            <c:v>Actual</c:v>
          </c:tx>
          <c:spPr>
            <a:solidFill>
              <a:srgbClr val="5B9BD5"/>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 Rsv Fund'!$C$13:$C$14</c:f>
              <c:strCache>
                <c:ptCount val="2"/>
                <c:pt idx="0">
                  <c:v>Local Revenue</c:v>
                </c:pt>
                <c:pt idx="1">
                  <c:v>Allocations</c:v>
                </c:pt>
              </c:strCache>
            </c:strRef>
          </c:cat>
          <c:val>
            <c:numRef>
              <c:f>'Ins Rsv Fund'!$F$13:$F$14</c:f>
              <c:numCache>
                <c:formatCode>#,##0_);\(#,##0\)</c:formatCode>
                <c:ptCount val="2"/>
              </c:numCache>
            </c:numRef>
          </c:val>
          <c:extLst>
            <c:ext xmlns:c16="http://schemas.microsoft.com/office/drawing/2014/chart" uri="{C3380CC4-5D6E-409C-BE32-E72D297353CC}">
              <c16:uniqueId val="{00000000-C7A5-4809-82A3-17FA9D3826F8}"/>
            </c:ext>
          </c:extLst>
        </c:ser>
        <c:ser>
          <c:idx val="1"/>
          <c:order val="1"/>
          <c:tx>
            <c:v>Budget</c:v>
          </c:tx>
          <c:spPr>
            <a:solidFill>
              <a:srgbClr val="ED7D31"/>
            </a:solidFill>
            <a:ln w="25400">
              <a:noFill/>
            </a:ln>
          </c:spPr>
          <c:invertIfNegative val="0"/>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'Ins Rsv Fund'!$C$13:$C$14</c:f>
              <c:strCache>
                <c:ptCount val="2"/>
                <c:pt idx="0">
                  <c:v>Local Revenue</c:v>
                </c:pt>
                <c:pt idx="1">
                  <c:v>Allocations</c:v>
                </c:pt>
              </c:strCache>
            </c:strRef>
          </c:cat>
          <c:val>
            <c:numRef>
              <c:f>'Ins Rsv Fund'!$G$13:$G$14</c:f>
              <c:numCache>
                <c:formatCode>#,##0_);\(#,##0\)</c:formatCode>
                <c:ptCount val="2"/>
                <c:pt idx="0">
                  <c:v>0</c:v>
                </c:pt>
                <c:pt idx="1">
                  <c:v>0</c:v>
                </c:pt>
              </c:numCache>
            </c:numRef>
          </c:val>
          <c:extLst>
            <c:ext xmlns:c16="http://schemas.microsoft.com/office/drawing/2014/chart" uri="{C3380CC4-5D6E-409C-BE32-E72D297353CC}">
              <c16:uniqueId val="{00000001-C7A5-4809-82A3-17FA9D3826F8}"/>
            </c:ext>
          </c:extLst>
        </c:ser>
        <c:dLbls>
          <c:showLegendKey val="0"/>
          <c:showVal val="0"/>
          <c:showCatName val="0"/>
          <c:showSerName val="0"/>
          <c:showPercent val="0"/>
          <c:showBubbleSize val="0"/>
        </c:dLbls>
        <c:gapWidth val="150"/>
        <c:axId val="1954739231"/>
        <c:axId val="1"/>
      </c:barChart>
      <c:catAx>
        <c:axId val="1954739231"/>
        <c:scaling>
          <c:orientation val="minMax"/>
        </c:scaling>
        <c:delete val="0"/>
        <c:axPos val="b"/>
        <c:numFmt formatCode="General" sourceLinked="1"/>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900" b="1" i="0" u="none" strike="noStrike" baseline="0">
                <a:solidFill>
                  <a:srgbClr val="333333"/>
                </a:solidFill>
                <a:latin typeface="Calibri"/>
                <a:ea typeface="Calibri"/>
                <a:cs typeface="Calibri"/>
              </a:defRPr>
            </a:pPr>
            <a:endParaRPr lang="en-US"/>
          </a:p>
        </c:txPr>
        <c:crossAx val="1954739231"/>
        <c:crosses val="autoZero"/>
        <c:crossBetween val="between"/>
      </c:valAx>
      <c:spPr>
        <a:noFill/>
        <a:ln w="25400">
          <a:noFill/>
        </a:ln>
      </c:spPr>
    </c:plotArea>
    <c:legend>
      <c:legendPos val="r"/>
      <c:layout>
        <c:manualLayout>
          <c:xMode val="edge"/>
          <c:yMode val="edge"/>
          <c:x val="1.4028490233400033E-2"/>
          <c:y val="0.47322910002721841"/>
          <c:w val="0.10621571176717168"/>
          <c:h val="0.1369090478066166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4.xml"/><Relationship Id="rId13" Type="http://schemas.openxmlformats.org/officeDocument/2006/relationships/chart" Target="../charts/chart29.xml"/><Relationship Id="rId18" Type="http://schemas.openxmlformats.org/officeDocument/2006/relationships/chart" Target="../charts/chart34.xml"/><Relationship Id="rId3" Type="http://schemas.openxmlformats.org/officeDocument/2006/relationships/chart" Target="../charts/chart19.xml"/><Relationship Id="rId7" Type="http://schemas.openxmlformats.org/officeDocument/2006/relationships/chart" Target="../charts/chart23.xml"/><Relationship Id="rId12" Type="http://schemas.openxmlformats.org/officeDocument/2006/relationships/chart" Target="../charts/chart28.xml"/><Relationship Id="rId17" Type="http://schemas.openxmlformats.org/officeDocument/2006/relationships/chart" Target="../charts/chart33.xml"/><Relationship Id="rId2" Type="http://schemas.openxmlformats.org/officeDocument/2006/relationships/chart" Target="../charts/chart18.xml"/><Relationship Id="rId16" Type="http://schemas.openxmlformats.org/officeDocument/2006/relationships/chart" Target="../charts/chart32.xml"/><Relationship Id="rId20" Type="http://schemas.openxmlformats.org/officeDocument/2006/relationships/chart" Target="../charts/chart36.xml"/><Relationship Id="rId1" Type="http://schemas.openxmlformats.org/officeDocument/2006/relationships/chart" Target="../charts/chart17.xml"/><Relationship Id="rId6" Type="http://schemas.openxmlformats.org/officeDocument/2006/relationships/chart" Target="../charts/chart22.xml"/><Relationship Id="rId11" Type="http://schemas.openxmlformats.org/officeDocument/2006/relationships/chart" Target="../charts/chart27.xml"/><Relationship Id="rId5" Type="http://schemas.openxmlformats.org/officeDocument/2006/relationships/chart" Target="../charts/chart21.xml"/><Relationship Id="rId15" Type="http://schemas.openxmlformats.org/officeDocument/2006/relationships/chart" Target="../charts/chart31.xml"/><Relationship Id="rId10" Type="http://schemas.openxmlformats.org/officeDocument/2006/relationships/chart" Target="../charts/chart26.xml"/><Relationship Id="rId19" Type="http://schemas.openxmlformats.org/officeDocument/2006/relationships/chart" Target="../charts/chart35.xml"/><Relationship Id="rId4" Type="http://schemas.openxmlformats.org/officeDocument/2006/relationships/chart" Target="../charts/chart20.xml"/><Relationship Id="rId9" Type="http://schemas.openxmlformats.org/officeDocument/2006/relationships/chart" Target="../charts/chart25.xml"/><Relationship Id="rId14"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3.xml"/><Relationship Id="rId2" Type="http://schemas.openxmlformats.org/officeDocument/2006/relationships/chart" Target="../charts/chart42.xml"/><Relationship Id="rId1" Type="http://schemas.openxmlformats.org/officeDocument/2006/relationships/chart" Target="../charts/chart41.xml"/><Relationship Id="rId4" Type="http://schemas.openxmlformats.org/officeDocument/2006/relationships/chart" Target="../charts/chart4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xdr:from>
      <xdr:col>1</xdr:col>
      <xdr:colOff>266700</xdr:colOff>
      <xdr:row>6</xdr:row>
      <xdr:rowOff>0</xdr:rowOff>
    </xdr:from>
    <xdr:to>
      <xdr:col>8</xdr:col>
      <xdr:colOff>581025</xdr:colOff>
      <xdr:row>22</xdr:row>
      <xdr:rowOff>9525</xdr:rowOff>
    </xdr:to>
    <xdr:graphicFrame macro="">
      <xdr:nvGraphicFramePr>
        <xdr:cNvPr id="2814" name="Chart 1" descr="This is a graph that shows Quarter to Date Revenues for various General Fund revenue sources.">
          <a:extLst>
            <a:ext uri="{FF2B5EF4-FFF2-40B4-BE49-F238E27FC236}">
              <a16:creationId xmlns:a16="http://schemas.microsoft.com/office/drawing/2014/main" id="{0CE15257-FFA4-B7AE-B77B-8791EC207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438150</xdr:colOff>
      <xdr:row>6</xdr:row>
      <xdr:rowOff>0</xdr:rowOff>
    </xdr:from>
    <xdr:to>
      <xdr:col>17</xdr:col>
      <xdr:colOff>381000</xdr:colOff>
      <xdr:row>22</xdr:row>
      <xdr:rowOff>95250</xdr:rowOff>
    </xdr:to>
    <xdr:graphicFrame macro="">
      <xdr:nvGraphicFramePr>
        <xdr:cNvPr id="2815" name="Chart 2" descr="This graph represents Quarter-To-Date (QTD) revenues, budget vs actual, for the General Fund.">
          <a:extLst>
            <a:ext uri="{FF2B5EF4-FFF2-40B4-BE49-F238E27FC236}">
              <a16:creationId xmlns:a16="http://schemas.microsoft.com/office/drawing/2014/main" id="{066AB5E0-5A4E-4340-BE3B-18AE63A5A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304800</xdr:colOff>
      <xdr:row>23</xdr:row>
      <xdr:rowOff>104775</xdr:rowOff>
    </xdr:from>
    <xdr:to>
      <xdr:col>9</xdr:col>
      <xdr:colOff>19050</xdr:colOff>
      <xdr:row>43</xdr:row>
      <xdr:rowOff>66675</xdr:rowOff>
    </xdr:to>
    <xdr:graphicFrame macro="">
      <xdr:nvGraphicFramePr>
        <xdr:cNvPr id="2816" name="Chart 3" descr="This graph represents Quarter-To-Date (QTD) revenues, budget vs actual, in a bar chart, for the General Fund.">
          <a:extLst>
            <a:ext uri="{FF2B5EF4-FFF2-40B4-BE49-F238E27FC236}">
              <a16:creationId xmlns:a16="http://schemas.microsoft.com/office/drawing/2014/main" id="{17F8BADD-3BC3-8B81-E437-C096D0E94D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466725</xdr:colOff>
      <xdr:row>24</xdr:row>
      <xdr:rowOff>9525</xdr:rowOff>
    </xdr:from>
    <xdr:to>
      <xdr:col>17</xdr:col>
      <xdr:colOff>419100</xdr:colOff>
      <xdr:row>43</xdr:row>
      <xdr:rowOff>47625</xdr:rowOff>
    </xdr:to>
    <xdr:graphicFrame macro="">
      <xdr:nvGraphicFramePr>
        <xdr:cNvPr id="2817" name="Chart 4" descr="This graph represents Year-To-Date (YTD) revenues, budget vs actual, in a bar chart, for the General Fund.">
          <a:extLst>
            <a:ext uri="{FF2B5EF4-FFF2-40B4-BE49-F238E27FC236}">
              <a16:creationId xmlns:a16="http://schemas.microsoft.com/office/drawing/2014/main" id="{42CD6D51-1AB7-F667-26BC-204D2BC49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304800</xdr:colOff>
      <xdr:row>44</xdr:row>
      <xdr:rowOff>57150</xdr:rowOff>
    </xdr:from>
    <xdr:to>
      <xdr:col>8</xdr:col>
      <xdr:colOff>590550</xdr:colOff>
      <xdr:row>63</xdr:row>
      <xdr:rowOff>19050</xdr:rowOff>
    </xdr:to>
    <xdr:graphicFrame macro="">
      <xdr:nvGraphicFramePr>
        <xdr:cNvPr id="2818" name="Chart 5" descr="This graph represents Quarter-To-Date (QTD) expenditures, budget vs actual, in a bar chart, for the General Fund.">
          <a:extLst>
            <a:ext uri="{FF2B5EF4-FFF2-40B4-BE49-F238E27FC236}">
              <a16:creationId xmlns:a16="http://schemas.microsoft.com/office/drawing/2014/main" id="{8844CADC-6A7E-1CD3-15D1-52C842DA87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514350</xdr:colOff>
      <xdr:row>44</xdr:row>
      <xdr:rowOff>19050</xdr:rowOff>
    </xdr:from>
    <xdr:to>
      <xdr:col>17</xdr:col>
      <xdr:colOff>257175</xdr:colOff>
      <xdr:row>62</xdr:row>
      <xdr:rowOff>133350</xdr:rowOff>
    </xdr:to>
    <xdr:graphicFrame macro="">
      <xdr:nvGraphicFramePr>
        <xdr:cNvPr id="2819" name="Chart 8" descr="This graph represents Year-To-Date (YTD) expenditures, budget vs actual, in a bar chart, for the General Fund.">
          <a:extLst>
            <a:ext uri="{FF2B5EF4-FFF2-40B4-BE49-F238E27FC236}">
              <a16:creationId xmlns:a16="http://schemas.microsoft.com/office/drawing/2014/main" id="{A285897F-3878-E8F7-C3FA-0D44C6692B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304800</xdr:colOff>
      <xdr:row>63</xdr:row>
      <xdr:rowOff>142875</xdr:rowOff>
    </xdr:from>
    <xdr:to>
      <xdr:col>8</xdr:col>
      <xdr:colOff>600075</xdr:colOff>
      <xdr:row>82</xdr:row>
      <xdr:rowOff>104775</xdr:rowOff>
    </xdr:to>
    <xdr:graphicFrame macro="">
      <xdr:nvGraphicFramePr>
        <xdr:cNvPr id="2820" name="Chart 9" descr="This graph represents Quarter-To-Date (QTD) expenditures by Object, budget vs actual, in a bar graph, for the General Fund.">
          <a:extLst>
            <a:ext uri="{FF2B5EF4-FFF2-40B4-BE49-F238E27FC236}">
              <a16:creationId xmlns:a16="http://schemas.microsoft.com/office/drawing/2014/main" id="{5A6E26EA-1AE3-558F-8ADA-E6BDD89E5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0</xdr:colOff>
      <xdr:row>64</xdr:row>
      <xdr:rowOff>38100</xdr:rowOff>
    </xdr:from>
    <xdr:to>
      <xdr:col>17</xdr:col>
      <xdr:colOff>352425</xdr:colOff>
      <xdr:row>82</xdr:row>
      <xdr:rowOff>142875</xdr:rowOff>
    </xdr:to>
    <xdr:graphicFrame macro="">
      <xdr:nvGraphicFramePr>
        <xdr:cNvPr id="2821" name="Chart 10" descr="This graph represents Year-To-Date (YTD) expenditures by Object, budget vs actual, In a bar graph, for the General Fund.">
          <a:extLst>
            <a:ext uri="{FF2B5EF4-FFF2-40B4-BE49-F238E27FC236}">
              <a16:creationId xmlns:a16="http://schemas.microsoft.com/office/drawing/2014/main" id="{875457E2-18C6-F024-1675-A66BE35CD3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7</xdr:row>
      <xdr:rowOff>38100</xdr:rowOff>
    </xdr:from>
    <xdr:to>
      <xdr:col>8</xdr:col>
      <xdr:colOff>504825</xdr:colOff>
      <xdr:row>27</xdr:row>
      <xdr:rowOff>0</xdr:rowOff>
    </xdr:to>
    <xdr:graphicFrame macro="">
      <xdr:nvGraphicFramePr>
        <xdr:cNvPr id="113273" name="Chart 3" descr="This graph represents Quarter-To-Date (QTD) revenues, budget vs actual, in a bar chart, for the Insurance Reserve Fund.">
          <a:extLst>
            <a:ext uri="{FF2B5EF4-FFF2-40B4-BE49-F238E27FC236}">
              <a16:creationId xmlns:a16="http://schemas.microsoft.com/office/drawing/2014/main" id="{7C6FB0E3-5559-40B9-430D-F9416A2D12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304800</xdr:colOff>
      <xdr:row>7</xdr:row>
      <xdr:rowOff>9525</xdr:rowOff>
    </xdr:from>
    <xdr:to>
      <xdr:col>17</xdr:col>
      <xdr:colOff>257175</xdr:colOff>
      <xdr:row>26</xdr:row>
      <xdr:rowOff>161925</xdr:rowOff>
    </xdr:to>
    <xdr:graphicFrame macro="">
      <xdr:nvGraphicFramePr>
        <xdr:cNvPr id="113274" name="Chart 4" descr="This graph represents Year-To-Date (YTD) revenues, budget vs actual, in a bar chart, for the Insurance Reserve Fund.">
          <a:extLst>
            <a:ext uri="{FF2B5EF4-FFF2-40B4-BE49-F238E27FC236}">
              <a16:creationId xmlns:a16="http://schemas.microsoft.com/office/drawing/2014/main" id="{BC8731C8-2B21-62D6-0833-2B49FC108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xdr:colOff>
      <xdr:row>27</xdr:row>
      <xdr:rowOff>57150</xdr:rowOff>
    </xdr:from>
    <xdr:to>
      <xdr:col>8</xdr:col>
      <xdr:colOff>514350</xdr:colOff>
      <xdr:row>46</xdr:row>
      <xdr:rowOff>19050</xdr:rowOff>
    </xdr:to>
    <xdr:graphicFrame macro="">
      <xdr:nvGraphicFramePr>
        <xdr:cNvPr id="113275" name="Chart 5" descr="This graph represents Quarter-To-Date (QTD) expenditures by Object, budget vs actual, in a bar chart, for the Insurance Reserve Fund.">
          <a:extLst>
            <a:ext uri="{FF2B5EF4-FFF2-40B4-BE49-F238E27FC236}">
              <a16:creationId xmlns:a16="http://schemas.microsoft.com/office/drawing/2014/main" id="{D0A58736-39FB-ABF4-371C-B824BA9E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314325</xdr:colOff>
      <xdr:row>27</xdr:row>
      <xdr:rowOff>38100</xdr:rowOff>
    </xdr:from>
    <xdr:to>
      <xdr:col>17</xdr:col>
      <xdr:colOff>219075</xdr:colOff>
      <xdr:row>45</xdr:row>
      <xdr:rowOff>161925</xdr:rowOff>
    </xdr:to>
    <xdr:graphicFrame macro="">
      <xdr:nvGraphicFramePr>
        <xdr:cNvPr id="113276" name="Chart 6" descr="This graph represents Year-To-Date (YTD) expenditures by object, budget vs actual, in a bar chart, for the Insurance Reserve Fund.">
          <a:extLst>
            <a:ext uri="{FF2B5EF4-FFF2-40B4-BE49-F238E27FC236}">
              <a16:creationId xmlns:a16="http://schemas.microsoft.com/office/drawing/2014/main" id="{DB261DC7-5289-35FA-DC38-DD0C5BBE0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190500</xdr:colOff>
      <xdr:row>48</xdr:row>
      <xdr:rowOff>57150</xdr:rowOff>
    </xdr:from>
    <xdr:to>
      <xdr:col>9</xdr:col>
      <xdr:colOff>66675</xdr:colOff>
      <xdr:row>68</xdr:row>
      <xdr:rowOff>28575</xdr:rowOff>
    </xdr:to>
    <xdr:graphicFrame macro="">
      <xdr:nvGraphicFramePr>
        <xdr:cNvPr id="113277" name="Chart 9" descr="This graph represents Quarter-To-Date (QTD) revenues, budget vs actual, in a bar chart, for the Preschool Fund.">
          <a:extLst>
            <a:ext uri="{FF2B5EF4-FFF2-40B4-BE49-F238E27FC236}">
              <a16:creationId xmlns:a16="http://schemas.microsoft.com/office/drawing/2014/main" id="{BFF2992A-AB7C-B54B-B626-E1E8338B28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342900</xdr:colOff>
      <xdr:row>48</xdr:row>
      <xdr:rowOff>57150</xdr:rowOff>
    </xdr:from>
    <xdr:to>
      <xdr:col>17</xdr:col>
      <xdr:colOff>285750</xdr:colOff>
      <xdr:row>68</xdr:row>
      <xdr:rowOff>38100</xdr:rowOff>
    </xdr:to>
    <xdr:graphicFrame macro="">
      <xdr:nvGraphicFramePr>
        <xdr:cNvPr id="113278" name="Chart 10" descr="This graph represents Year-To-Date (YTD) revenues, budget vs actual, in a bar chart, for the Preschool Fund.">
          <a:extLst>
            <a:ext uri="{FF2B5EF4-FFF2-40B4-BE49-F238E27FC236}">
              <a16:creationId xmlns:a16="http://schemas.microsoft.com/office/drawing/2014/main" id="{BCD5A9AD-E296-300D-288A-2A4895363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228600</xdr:colOff>
      <xdr:row>68</xdr:row>
      <xdr:rowOff>95250</xdr:rowOff>
    </xdr:from>
    <xdr:to>
      <xdr:col>9</xdr:col>
      <xdr:colOff>38100</xdr:colOff>
      <xdr:row>87</xdr:row>
      <xdr:rowOff>66675</xdr:rowOff>
    </xdr:to>
    <xdr:graphicFrame macro="">
      <xdr:nvGraphicFramePr>
        <xdr:cNvPr id="113279" name="Chart 11" descr="This graph represents Quarter-To-Date (QTD) expenditures by object, budget vs actual, in a bar chart, for the Preschool Fund.">
          <a:extLst>
            <a:ext uri="{FF2B5EF4-FFF2-40B4-BE49-F238E27FC236}">
              <a16:creationId xmlns:a16="http://schemas.microsoft.com/office/drawing/2014/main" id="{FACC65D0-3343-7BEB-CB80-6F97B7CEB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314325</xdr:colOff>
      <xdr:row>68</xdr:row>
      <xdr:rowOff>123825</xdr:rowOff>
    </xdr:from>
    <xdr:to>
      <xdr:col>17</xdr:col>
      <xdr:colOff>219075</xdr:colOff>
      <xdr:row>87</xdr:row>
      <xdr:rowOff>57150</xdr:rowOff>
    </xdr:to>
    <xdr:graphicFrame macro="">
      <xdr:nvGraphicFramePr>
        <xdr:cNvPr id="113280" name="Chart 12" descr="This graph represents Year-To-Date (YTD) expenditures by object, budget vs actual, in a bar chart, for the Preschool Fund.">
          <a:extLst>
            <a:ext uri="{FF2B5EF4-FFF2-40B4-BE49-F238E27FC236}">
              <a16:creationId xmlns:a16="http://schemas.microsoft.com/office/drawing/2014/main" id="{6DB6976B-B6F9-328E-9587-CD77EB883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7</xdr:row>
      <xdr:rowOff>38100</xdr:rowOff>
    </xdr:from>
    <xdr:to>
      <xdr:col>8</xdr:col>
      <xdr:colOff>504825</xdr:colOff>
      <xdr:row>27</xdr:row>
      <xdr:rowOff>0</xdr:rowOff>
    </xdr:to>
    <xdr:graphicFrame macro="">
      <xdr:nvGraphicFramePr>
        <xdr:cNvPr id="2639345" name="Chart 1" descr="This graph represents Quarter-To-Date (QTD) revenues, budget vs actual, in a bar chart, for the Food Services Fund.">
          <a:extLst>
            <a:ext uri="{FF2B5EF4-FFF2-40B4-BE49-F238E27FC236}">
              <a16:creationId xmlns:a16="http://schemas.microsoft.com/office/drawing/2014/main" id="{92AD0B4D-1992-5E4C-E183-FC3EF22C4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304800</xdr:colOff>
      <xdr:row>7</xdr:row>
      <xdr:rowOff>9525</xdr:rowOff>
    </xdr:from>
    <xdr:to>
      <xdr:col>17</xdr:col>
      <xdr:colOff>257175</xdr:colOff>
      <xdr:row>26</xdr:row>
      <xdr:rowOff>161925</xdr:rowOff>
    </xdr:to>
    <xdr:graphicFrame macro="">
      <xdr:nvGraphicFramePr>
        <xdr:cNvPr id="2639346" name="Chart 2" descr="This graph represents Year-To-Date (YTD) revenues, budget vs actual, in a bar chart, for the Food Service Fund.">
          <a:extLst>
            <a:ext uri="{FF2B5EF4-FFF2-40B4-BE49-F238E27FC236}">
              <a16:creationId xmlns:a16="http://schemas.microsoft.com/office/drawing/2014/main" id="{48823373-12BE-1A8C-EE63-21012AA8F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xdr:colOff>
      <xdr:row>27</xdr:row>
      <xdr:rowOff>47625</xdr:rowOff>
    </xdr:from>
    <xdr:to>
      <xdr:col>9</xdr:col>
      <xdr:colOff>171450</xdr:colOff>
      <xdr:row>47</xdr:row>
      <xdr:rowOff>19050</xdr:rowOff>
    </xdr:to>
    <xdr:graphicFrame macro="">
      <xdr:nvGraphicFramePr>
        <xdr:cNvPr id="2639347" name="Chart 3" descr="This graph represents Quarter-To-Date (QTD) Expenditures by Object, budget vs actual, in a bar chart, for the Food Services Fund.">
          <a:extLst>
            <a:ext uri="{FF2B5EF4-FFF2-40B4-BE49-F238E27FC236}">
              <a16:creationId xmlns:a16="http://schemas.microsoft.com/office/drawing/2014/main" id="{D42AB910-CE1A-9E4B-8103-3FB1B76BC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276225</xdr:colOff>
      <xdr:row>27</xdr:row>
      <xdr:rowOff>66675</xdr:rowOff>
    </xdr:from>
    <xdr:to>
      <xdr:col>17</xdr:col>
      <xdr:colOff>504825</xdr:colOff>
      <xdr:row>47</xdr:row>
      <xdr:rowOff>0</xdr:rowOff>
    </xdr:to>
    <xdr:graphicFrame macro="">
      <xdr:nvGraphicFramePr>
        <xdr:cNvPr id="2639348" name="Chart 4" descr="This graph represents Year-To-Date (YTD) expenditures by object, budget vs actual, in a bar chart, for the Food Services Fund.">
          <a:extLst>
            <a:ext uri="{FF2B5EF4-FFF2-40B4-BE49-F238E27FC236}">
              <a16:creationId xmlns:a16="http://schemas.microsoft.com/office/drawing/2014/main" id="{31926DEB-AE51-1914-75B8-E67D05996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57150</xdr:rowOff>
    </xdr:from>
    <xdr:to>
      <xdr:col>9</xdr:col>
      <xdr:colOff>285750</xdr:colOff>
      <xdr:row>74</xdr:row>
      <xdr:rowOff>47625</xdr:rowOff>
    </xdr:to>
    <xdr:graphicFrame macro="">
      <xdr:nvGraphicFramePr>
        <xdr:cNvPr id="2639349" name="Chart 5" descr="This graph represents Quarter-To-Date (QTD) revenues, budget vs actual, in a bar chart, for the Grants Fund.">
          <a:extLst>
            <a:ext uri="{FF2B5EF4-FFF2-40B4-BE49-F238E27FC236}">
              <a16:creationId xmlns:a16="http://schemas.microsoft.com/office/drawing/2014/main" id="{81B3CDC9-4A5D-B2AC-3E25-6410BB402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342900</xdr:colOff>
      <xdr:row>49</xdr:row>
      <xdr:rowOff>57150</xdr:rowOff>
    </xdr:from>
    <xdr:to>
      <xdr:col>18</xdr:col>
      <xdr:colOff>28575</xdr:colOff>
      <xdr:row>74</xdr:row>
      <xdr:rowOff>47625</xdr:rowOff>
    </xdr:to>
    <xdr:graphicFrame macro="">
      <xdr:nvGraphicFramePr>
        <xdr:cNvPr id="2639350" name="Chart 6" descr="This graph represents Year-To-Date (QTD) revenues, budget vs actual, in a bar chart, for the Grants Fund.">
          <a:extLst>
            <a:ext uri="{FF2B5EF4-FFF2-40B4-BE49-F238E27FC236}">
              <a16:creationId xmlns:a16="http://schemas.microsoft.com/office/drawing/2014/main" id="{01E0556C-19CA-FE53-4163-79308D393E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228600</xdr:colOff>
      <xdr:row>75</xdr:row>
      <xdr:rowOff>28575</xdr:rowOff>
    </xdr:from>
    <xdr:to>
      <xdr:col>9</xdr:col>
      <xdr:colOff>38100</xdr:colOff>
      <xdr:row>97</xdr:row>
      <xdr:rowOff>66675</xdr:rowOff>
    </xdr:to>
    <xdr:graphicFrame macro="">
      <xdr:nvGraphicFramePr>
        <xdr:cNvPr id="2639351" name="Chart 7" descr="This graph represents Quarter-To-Date (QTD) expenditures by object, budget vs actual, in a bar chart, for the Food Services Fund.">
          <a:extLst>
            <a:ext uri="{FF2B5EF4-FFF2-40B4-BE49-F238E27FC236}">
              <a16:creationId xmlns:a16="http://schemas.microsoft.com/office/drawing/2014/main" id="{3EF4141B-9654-8DCF-6210-7A6C6EB4CC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314325</xdr:colOff>
      <xdr:row>74</xdr:row>
      <xdr:rowOff>133350</xdr:rowOff>
    </xdr:from>
    <xdr:to>
      <xdr:col>17</xdr:col>
      <xdr:colOff>219075</xdr:colOff>
      <xdr:row>97</xdr:row>
      <xdr:rowOff>57150</xdr:rowOff>
    </xdr:to>
    <xdr:graphicFrame macro="">
      <xdr:nvGraphicFramePr>
        <xdr:cNvPr id="2639352" name="Chart 8" descr="This graph represents Year-To-Date (YTD) expenditures by object, budget vs actual, in a bar chart, for the Food Services Fund.">
          <a:extLst>
            <a:ext uri="{FF2B5EF4-FFF2-40B4-BE49-F238E27FC236}">
              <a16:creationId xmlns:a16="http://schemas.microsoft.com/office/drawing/2014/main" id="{01EE0230-3F3D-1278-21A9-6C673D243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190500</xdr:colOff>
      <xdr:row>100</xdr:row>
      <xdr:rowOff>57150</xdr:rowOff>
    </xdr:from>
    <xdr:to>
      <xdr:col>9</xdr:col>
      <xdr:colOff>66675</xdr:colOff>
      <xdr:row>120</xdr:row>
      <xdr:rowOff>28575</xdr:rowOff>
    </xdr:to>
    <xdr:graphicFrame macro="">
      <xdr:nvGraphicFramePr>
        <xdr:cNvPr id="2639353" name="Chart 13" descr="This graph represents Quarter-To-Date (QTD) revenues, budget vs actual, in a bar chart, for the Student Activity Fund.">
          <a:extLst>
            <a:ext uri="{FF2B5EF4-FFF2-40B4-BE49-F238E27FC236}">
              <a16:creationId xmlns:a16="http://schemas.microsoft.com/office/drawing/2014/main" id="{0A7E89FC-53DA-2207-D93B-09F240596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342900</xdr:colOff>
      <xdr:row>100</xdr:row>
      <xdr:rowOff>57150</xdr:rowOff>
    </xdr:from>
    <xdr:to>
      <xdr:col>17</xdr:col>
      <xdr:colOff>285750</xdr:colOff>
      <xdr:row>120</xdr:row>
      <xdr:rowOff>38100</xdr:rowOff>
    </xdr:to>
    <xdr:graphicFrame macro="">
      <xdr:nvGraphicFramePr>
        <xdr:cNvPr id="2639354" name="Chart 14" descr="This graph represents Year-To-Date (YTD) revenues, budget vs actual, in a bar chart, for the Student Activity Fund.">
          <a:extLst>
            <a:ext uri="{FF2B5EF4-FFF2-40B4-BE49-F238E27FC236}">
              <a16:creationId xmlns:a16="http://schemas.microsoft.com/office/drawing/2014/main" id="{0D2BA2C0-D993-08B0-5F44-853CAAAF8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228600</xdr:colOff>
      <xdr:row>120</xdr:row>
      <xdr:rowOff>95250</xdr:rowOff>
    </xdr:from>
    <xdr:to>
      <xdr:col>9</xdr:col>
      <xdr:colOff>38100</xdr:colOff>
      <xdr:row>139</xdr:row>
      <xdr:rowOff>66675</xdr:rowOff>
    </xdr:to>
    <xdr:graphicFrame macro="">
      <xdr:nvGraphicFramePr>
        <xdr:cNvPr id="2639355" name="Chart 15" descr="This graph represents Quarter-To-Date (QTD) expenditures by object, budget vs actual, in a bar chart, for the Student Activity Fund.">
          <a:extLst>
            <a:ext uri="{FF2B5EF4-FFF2-40B4-BE49-F238E27FC236}">
              <a16:creationId xmlns:a16="http://schemas.microsoft.com/office/drawing/2014/main" id="{D1DCD1D1-BC03-11BF-7A72-2DB39E760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314325</xdr:colOff>
      <xdr:row>120</xdr:row>
      <xdr:rowOff>123825</xdr:rowOff>
    </xdr:from>
    <xdr:to>
      <xdr:col>17</xdr:col>
      <xdr:colOff>219075</xdr:colOff>
      <xdr:row>139</xdr:row>
      <xdr:rowOff>57150</xdr:rowOff>
    </xdr:to>
    <xdr:graphicFrame macro="">
      <xdr:nvGraphicFramePr>
        <xdr:cNvPr id="2639356" name="Chart 16" descr="This graph represents Year-To-Date (YTD) expenditures by object, budget vs actual, in a bar chart, for the Student Activity Fund.">
          <a:extLst>
            <a:ext uri="{FF2B5EF4-FFF2-40B4-BE49-F238E27FC236}">
              <a16:creationId xmlns:a16="http://schemas.microsoft.com/office/drawing/2014/main" id="{40BA9979-020E-B757-A27D-FB0047E1A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190500</xdr:colOff>
      <xdr:row>142</xdr:row>
      <xdr:rowOff>57150</xdr:rowOff>
    </xdr:from>
    <xdr:to>
      <xdr:col>9</xdr:col>
      <xdr:colOff>66675</xdr:colOff>
      <xdr:row>162</xdr:row>
      <xdr:rowOff>28575</xdr:rowOff>
    </xdr:to>
    <xdr:graphicFrame macro="">
      <xdr:nvGraphicFramePr>
        <xdr:cNvPr id="2639357" name="Chart 17" descr="This graph represents Quarter-To-Date (QTD) revenues, budget vs actual, in a bar chart, for the Special Revenue Fund.">
          <a:extLst>
            <a:ext uri="{FF2B5EF4-FFF2-40B4-BE49-F238E27FC236}">
              <a16:creationId xmlns:a16="http://schemas.microsoft.com/office/drawing/2014/main" id="{D904EFAD-69B9-984D-B32C-4AC7134E5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295275</xdr:colOff>
      <xdr:row>142</xdr:row>
      <xdr:rowOff>95250</xdr:rowOff>
    </xdr:from>
    <xdr:to>
      <xdr:col>17</xdr:col>
      <xdr:colOff>238125</xdr:colOff>
      <xdr:row>162</xdr:row>
      <xdr:rowOff>66675</xdr:rowOff>
    </xdr:to>
    <xdr:graphicFrame macro="">
      <xdr:nvGraphicFramePr>
        <xdr:cNvPr id="2639358" name="Chart 18" descr="This graph represents Year-To-Date (YTD) revenues, budget vs actual, in a bar chart, for the Special Revenue Fund.">
          <a:extLst>
            <a:ext uri="{FF2B5EF4-FFF2-40B4-BE49-F238E27FC236}">
              <a16:creationId xmlns:a16="http://schemas.microsoft.com/office/drawing/2014/main" id="{CD34B6C1-CB54-745B-B93D-963F8DFD9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228600</xdr:colOff>
      <xdr:row>162</xdr:row>
      <xdr:rowOff>95250</xdr:rowOff>
    </xdr:from>
    <xdr:to>
      <xdr:col>9</xdr:col>
      <xdr:colOff>38100</xdr:colOff>
      <xdr:row>181</xdr:row>
      <xdr:rowOff>66675</xdr:rowOff>
    </xdr:to>
    <xdr:graphicFrame macro="">
      <xdr:nvGraphicFramePr>
        <xdr:cNvPr id="2639359" name="Chart 19" descr="This graph represents Quarter-To-Date (QTD) expenditures by object, budget vs actual, in a bar chart, for the Special Revenue Fund.">
          <a:extLst>
            <a:ext uri="{FF2B5EF4-FFF2-40B4-BE49-F238E27FC236}">
              <a16:creationId xmlns:a16="http://schemas.microsoft.com/office/drawing/2014/main" id="{9B2D48F2-12ED-A9FA-AC52-0A45FE7B0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314325</xdr:colOff>
      <xdr:row>162</xdr:row>
      <xdr:rowOff>123825</xdr:rowOff>
    </xdr:from>
    <xdr:to>
      <xdr:col>17</xdr:col>
      <xdr:colOff>219075</xdr:colOff>
      <xdr:row>181</xdr:row>
      <xdr:rowOff>57150</xdr:rowOff>
    </xdr:to>
    <xdr:graphicFrame macro="">
      <xdr:nvGraphicFramePr>
        <xdr:cNvPr id="2639360" name="Chart 20" descr="This graph represents Year-To-Date (YTD) expenditures by object, budget vs actual, in a bar chart, for the Special Revenue Fund.">
          <a:extLst>
            <a:ext uri="{FF2B5EF4-FFF2-40B4-BE49-F238E27FC236}">
              <a16:creationId xmlns:a16="http://schemas.microsoft.com/office/drawing/2014/main" id="{AE11ACA3-F1A8-767E-0E20-BD41ED5BF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190500</xdr:colOff>
      <xdr:row>183</xdr:row>
      <xdr:rowOff>57150</xdr:rowOff>
    </xdr:from>
    <xdr:to>
      <xdr:col>9</xdr:col>
      <xdr:colOff>66675</xdr:colOff>
      <xdr:row>203</xdr:row>
      <xdr:rowOff>28575</xdr:rowOff>
    </xdr:to>
    <xdr:graphicFrame macro="">
      <xdr:nvGraphicFramePr>
        <xdr:cNvPr id="2639361" name="Chart 21" descr="This graph represents Quarter-To-Date (QTD) revenues, budget vs actual, in a bar chart, for the Special Revenue Fund.">
          <a:extLst>
            <a:ext uri="{FF2B5EF4-FFF2-40B4-BE49-F238E27FC236}">
              <a16:creationId xmlns:a16="http://schemas.microsoft.com/office/drawing/2014/main" id="{03CED335-CFA3-0D1E-3215-6E6FDD026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342900</xdr:colOff>
      <xdr:row>183</xdr:row>
      <xdr:rowOff>57150</xdr:rowOff>
    </xdr:from>
    <xdr:to>
      <xdr:col>17</xdr:col>
      <xdr:colOff>285750</xdr:colOff>
      <xdr:row>203</xdr:row>
      <xdr:rowOff>38100</xdr:rowOff>
    </xdr:to>
    <xdr:graphicFrame macro="">
      <xdr:nvGraphicFramePr>
        <xdr:cNvPr id="2639362" name="Chart 22" descr="This graph represents Year-To-Date (YTD) revenues, budget vs actual, in a bar chart, for the Special Revenue Fund.">
          <a:extLst>
            <a:ext uri="{FF2B5EF4-FFF2-40B4-BE49-F238E27FC236}">
              <a16:creationId xmlns:a16="http://schemas.microsoft.com/office/drawing/2014/main" id="{8DA7A7A1-B2CE-2885-6B33-0B3F64736E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228600</xdr:colOff>
      <xdr:row>203</xdr:row>
      <xdr:rowOff>95250</xdr:rowOff>
    </xdr:from>
    <xdr:to>
      <xdr:col>9</xdr:col>
      <xdr:colOff>38100</xdr:colOff>
      <xdr:row>222</xdr:row>
      <xdr:rowOff>66675</xdr:rowOff>
    </xdr:to>
    <xdr:graphicFrame macro="">
      <xdr:nvGraphicFramePr>
        <xdr:cNvPr id="2639363" name="Chart 23" descr="This graph represents Quarter-To-Date (QTD) expenditures by object, budget vs actual, in a bar chart, for the Special Revenue Fund.">
          <a:extLst>
            <a:ext uri="{FF2B5EF4-FFF2-40B4-BE49-F238E27FC236}">
              <a16:creationId xmlns:a16="http://schemas.microsoft.com/office/drawing/2014/main" id="{DC6B2450-E77F-0EA5-DC34-300F23544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314325</xdr:colOff>
      <xdr:row>203</xdr:row>
      <xdr:rowOff>123825</xdr:rowOff>
    </xdr:from>
    <xdr:to>
      <xdr:col>17</xdr:col>
      <xdr:colOff>219075</xdr:colOff>
      <xdr:row>222</xdr:row>
      <xdr:rowOff>57150</xdr:rowOff>
    </xdr:to>
    <xdr:graphicFrame macro="">
      <xdr:nvGraphicFramePr>
        <xdr:cNvPr id="2639364" name="Chart 24" descr="This graph represents Year-To-Date (YTD) expenditures by object, budget vs actual, in a bar chart, for the Special Revenue Fund.">
          <a:extLst>
            <a:ext uri="{FF2B5EF4-FFF2-40B4-BE49-F238E27FC236}">
              <a16:creationId xmlns:a16="http://schemas.microsoft.com/office/drawing/2014/main" id="{98474702-8ACE-C465-EE47-2E725D00D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7</xdr:row>
      <xdr:rowOff>38100</xdr:rowOff>
    </xdr:from>
    <xdr:to>
      <xdr:col>8</xdr:col>
      <xdr:colOff>504825</xdr:colOff>
      <xdr:row>27</xdr:row>
      <xdr:rowOff>0</xdr:rowOff>
    </xdr:to>
    <xdr:graphicFrame macro="">
      <xdr:nvGraphicFramePr>
        <xdr:cNvPr id="127249" name="Chart 1" descr="This graph represents Quarter-To-Date (QTD) revenues, budget vs actual, in a bar chart, for the Bond Redemption Fund.">
          <a:extLst>
            <a:ext uri="{FF2B5EF4-FFF2-40B4-BE49-F238E27FC236}">
              <a16:creationId xmlns:a16="http://schemas.microsoft.com/office/drawing/2014/main" id="{2EE400EF-896E-C79B-3878-2C9250CC98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304800</xdr:colOff>
      <xdr:row>7</xdr:row>
      <xdr:rowOff>9525</xdr:rowOff>
    </xdr:from>
    <xdr:to>
      <xdr:col>17</xdr:col>
      <xdr:colOff>257175</xdr:colOff>
      <xdr:row>26</xdr:row>
      <xdr:rowOff>161925</xdr:rowOff>
    </xdr:to>
    <xdr:graphicFrame macro="">
      <xdr:nvGraphicFramePr>
        <xdr:cNvPr id="127250" name="Chart 2" descr="This graph represents Year-To-Date (YTD) revenues, budget vs actual, in a bar chart, for the Bond Redemption Fund.">
          <a:extLst>
            <a:ext uri="{FF2B5EF4-FFF2-40B4-BE49-F238E27FC236}">
              <a16:creationId xmlns:a16="http://schemas.microsoft.com/office/drawing/2014/main" id="{5DF324A5-3753-F251-4880-87D071889E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xdr:colOff>
      <xdr:row>27</xdr:row>
      <xdr:rowOff>57150</xdr:rowOff>
    </xdr:from>
    <xdr:to>
      <xdr:col>8</xdr:col>
      <xdr:colOff>514350</xdr:colOff>
      <xdr:row>46</xdr:row>
      <xdr:rowOff>19050</xdr:rowOff>
    </xdr:to>
    <xdr:graphicFrame macro="">
      <xdr:nvGraphicFramePr>
        <xdr:cNvPr id="127251" name="Chart 3" descr="This graph represents Quarter-To-Date (QTD) expenditures by object, budget vs actual, in a bar chart, for the Bond Redemption Fund.">
          <a:extLst>
            <a:ext uri="{FF2B5EF4-FFF2-40B4-BE49-F238E27FC236}">
              <a16:creationId xmlns:a16="http://schemas.microsoft.com/office/drawing/2014/main" id="{370C3576-185B-1953-B8DA-393EBD798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314325</xdr:colOff>
      <xdr:row>27</xdr:row>
      <xdr:rowOff>38100</xdr:rowOff>
    </xdr:from>
    <xdr:to>
      <xdr:col>17</xdr:col>
      <xdr:colOff>219075</xdr:colOff>
      <xdr:row>45</xdr:row>
      <xdr:rowOff>161925</xdr:rowOff>
    </xdr:to>
    <xdr:graphicFrame macro="">
      <xdr:nvGraphicFramePr>
        <xdr:cNvPr id="127252" name="Chart 4" descr="This graph represents Year-To-Date (YTD) expenditures by object, budget vs actual, in a bar chart, for the Bond Redemption Fund.">
          <a:extLst>
            <a:ext uri="{FF2B5EF4-FFF2-40B4-BE49-F238E27FC236}">
              <a16:creationId xmlns:a16="http://schemas.microsoft.com/office/drawing/2014/main" id="{C10D90C1-A1F9-DB38-AEC2-30838E227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7</xdr:row>
      <xdr:rowOff>38100</xdr:rowOff>
    </xdr:from>
    <xdr:to>
      <xdr:col>8</xdr:col>
      <xdr:colOff>504825</xdr:colOff>
      <xdr:row>27</xdr:row>
      <xdr:rowOff>0</xdr:rowOff>
    </xdr:to>
    <xdr:graphicFrame macro="">
      <xdr:nvGraphicFramePr>
        <xdr:cNvPr id="128273" name="Chart 1" descr="This graph represents Quarter-To-Date (QTD) revenues, budget vs actual, in a bar chart, for the Capital Reserve Fund.">
          <a:extLst>
            <a:ext uri="{FF2B5EF4-FFF2-40B4-BE49-F238E27FC236}">
              <a16:creationId xmlns:a16="http://schemas.microsoft.com/office/drawing/2014/main" id="{CF64EF91-C6D8-B7E5-C90F-1B2A1853D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304800</xdr:colOff>
      <xdr:row>7</xdr:row>
      <xdr:rowOff>9525</xdr:rowOff>
    </xdr:from>
    <xdr:to>
      <xdr:col>17</xdr:col>
      <xdr:colOff>257175</xdr:colOff>
      <xdr:row>26</xdr:row>
      <xdr:rowOff>161925</xdr:rowOff>
    </xdr:to>
    <xdr:graphicFrame macro="">
      <xdr:nvGraphicFramePr>
        <xdr:cNvPr id="128274" name="Chart 2" descr="This graph represents Year-To-Date (YTD) revenues, budget vs actual, in a bar chart, for the Capital Reserve Fund.">
          <a:extLst>
            <a:ext uri="{FF2B5EF4-FFF2-40B4-BE49-F238E27FC236}">
              <a16:creationId xmlns:a16="http://schemas.microsoft.com/office/drawing/2014/main" id="{47152336-423C-59DB-1262-644B78FCFC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xdr:colOff>
      <xdr:row>27</xdr:row>
      <xdr:rowOff>57150</xdr:rowOff>
    </xdr:from>
    <xdr:to>
      <xdr:col>8</xdr:col>
      <xdr:colOff>514350</xdr:colOff>
      <xdr:row>46</xdr:row>
      <xdr:rowOff>19050</xdr:rowOff>
    </xdr:to>
    <xdr:graphicFrame macro="">
      <xdr:nvGraphicFramePr>
        <xdr:cNvPr id="128275" name="Chart 3" descr="This graph represents Quarter-To-Date (QTD) expenditures by object, budget vs actual, in a bar chart, for the Capital Reserve Fund.">
          <a:extLst>
            <a:ext uri="{FF2B5EF4-FFF2-40B4-BE49-F238E27FC236}">
              <a16:creationId xmlns:a16="http://schemas.microsoft.com/office/drawing/2014/main" id="{DFA02E90-72C2-9967-2106-153B84CC0F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314325</xdr:colOff>
      <xdr:row>27</xdr:row>
      <xdr:rowOff>38100</xdr:rowOff>
    </xdr:from>
    <xdr:to>
      <xdr:col>17</xdr:col>
      <xdr:colOff>219075</xdr:colOff>
      <xdr:row>45</xdr:row>
      <xdr:rowOff>161925</xdr:rowOff>
    </xdr:to>
    <xdr:graphicFrame macro="">
      <xdr:nvGraphicFramePr>
        <xdr:cNvPr id="128276" name="Chart 4" descr="This graph represents Year-To-Date (YTD) expenditures by object, budget vs actual, in a bar chart, for the Capital Reserve Fund.">
          <a:extLst>
            <a:ext uri="{FF2B5EF4-FFF2-40B4-BE49-F238E27FC236}">
              <a16:creationId xmlns:a16="http://schemas.microsoft.com/office/drawing/2014/main" id="{0BD3065E-1C93-A99C-2EB0-96C73119EB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7</xdr:row>
      <xdr:rowOff>38100</xdr:rowOff>
    </xdr:from>
    <xdr:to>
      <xdr:col>8</xdr:col>
      <xdr:colOff>504825</xdr:colOff>
      <xdr:row>27</xdr:row>
      <xdr:rowOff>0</xdr:rowOff>
    </xdr:to>
    <xdr:graphicFrame macro="">
      <xdr:nvGraphicFramePr>
        <xdr:cNvPr id="129297" name="Chart 1" descr="This graph represents Quarter-To-Date (QTD) revenues, budget vs actual, in a bar chart, for the Trust Fund.">
          <a:extLst>
            <a:ext uri="{FF2B5EF4-FFF2-40B4-BE49-F238E27FC236}">
              <a16:creationId xmlns:a16="http://schemas.microsoft.com/office/drawing/2014/main" id="{EA179D13-04AF-A554-4B2C-216C74D2C7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304800</xdr:colOff>
      <xdr:row>7</xdr:row>
      <xdr:rowOff>9525</xdr:rowOff>
    </xdr:from>
    <xdr:to>
      <xdr:col>17</xdr:col>
      <xdr:colOff>257175</xdr:colOff>
      <xdr:row>26</xdr:row>
      <xdr:rowOff>161925</xdr:rowOff>
    </xdr:to>
    <xdr:graphicFrame macro="">
      <xdr:nvGraphicFramePr>
        <xdr:cNvPr id="129298" name="Chart 2" descr="This graph represents Year-To-Date (YTD) revenues, budget vs actual, in a bar chart, for the Trust Fund.">
          <a:extLst>
            <a:ext uri="{FF2B5EF4-FFF2-40B4-BE49-F238E27FC236}">
              <a16:creationId xmlns:a16="http://schemas.microsoft.com/office/drawing/2014/main" id="{F948D597-8D0C-89F6-3743-8720E53070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228600</xdr:colOff>
      <xdr:row>27</xdr:row>
      <xdr:rowOff>57150</xdr:rowOff>
    </xdr:from>
    <xdr:to>
      <xdr:col>8</xdr:col>
      <xdr:colOff>514350</xdr:colOff>
      <xdr:row>46</xdr:row>
      <xdr:rowOff>19050</xdr:rowOff>
    </xdr:to>
    <xdr:graphicFrame macro="">
      <xdr:nvGraphicFramePr>
        <xdr:cNvPr id="129299" name="Chart 3" descr="This graph represents Quarter-To-Date (QTD) expenditures by object, budget vs actual, in a bar chart, for the Trust Fund.">
          <a:extLst>
            <a:ext uri="{FF2B5EF4-FFF2-40B4-BE49-F238E27FC236}">
              <a16:creationId xmlns:a16="http://schemas.microsoft.com/office/drawing/2014/main" id="{27CA8695-F8BF-AFA9-DD49-78B6686E5E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314325</xdr:colOff>
      <xdr:row>27</xdr:row>
      <xdr:rowOff>38100</xdr:rowOff>
    </xdr:from>
    <xdr:to>
      <xdr:col>17</xdr:col>
      <xdr:colOff>219075</xdr:colOff>
      <xdr:row>45</xdr:row>
      <xdr:rowOff>161925</xdr:rowOff>
    </xdr:to>
    <xdr:graphicFrame macro="">
      <xdr:nvGraphicFramePr>
        <xdr:cNvPr id="129300" name="Chart 4" descr="This graph represents Year-To-Date (YTD) expenditures by object, budget vs actual, in a bar chart, for the Trust Fund.">
          <a:extLst>
            <a:ext uri="{FF2B5EF4-FFF2-40B4-BE49-F238E27FC236}">
              <a16:creationId xmlns:a16="http://schemas.microsoft.com/office/drawing/2014/main" id="{87731358-8496-D38E-3667-03A79535A1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EB6E-3CA8-45E5-828E-1DDC963CFD67}">
  <sheetPr>
    <pageSetUpPr fitToPage="1"/>
  </sheetPr>
  <dimension ref="A1:P55"/>
  <sheetViews>
    <sheetView tabSelected="1" workbookViewId="0"/>
  </sheetViews>
  <sheetFormatPr defaultRowHeight="12.75" x14ac:dyDescent="0.2"/>
  <cols>
    <col min="1" max="1" width="20.140625" customWidth="1"/>
    <col min="4" max="4" width="42" customWidth="1"/>
    <col min="5" max="5" width="12.28515625" customWidth="1"/>
    <col min="9" max="9" width="19" style="175" customWidth="1"/>
  </cols>
  <sheetData>
    <row r="1" spans="1:9" ht="6.75" customHeight="1" x14ac:dyDescent="0.2">
      <c r="I1" s="175" t="s">
        <v>172</v>
      </c>
    </row>
    <row r="2" spans="1:9" ht="90.75" thickBot="1" x14ac:dyDescent="0.25">
      <c r="A2" s="152" t="s">
        <v>174</v>
      </c>
      <c r="B2" s="153"/>
      <c r="C2" s="153"/>
      <c r="D2" s="153"/>
      <c r="E2" s="153"/>
      <c r="F2" s="153"/>
      <c r="G2" s="153"/>
    </row>
    <row r="3" spans="1:9" ht="15.75" thickBot="1" x14ac:dyDescent="0.25">
      <c r="A3" s="304" t="s">
        <v>170</v>
      </c>
      <c r="B3" s="173"/>
      <c r="C3" s="173"/>
      <c r="D3" s="173"/>
      <c r="E3" s="173"/>
      <c r="F3" s="173"/>
      <c r="G3" s="174"/>
    </row>
    <row r="4" spans="1:9" x14ac:dyDescent="0.2">
      <c r="A4" s="151"/>
    </row>
    <row r="5" spans="1:9" x14ac:dyDescent="0.2">
      <c r="A5" s="151" t="s">
        <v>120</v>
      </c>
    </row>
    <row r="6" spans="1:9" ht="25.5" x14ac:dyDescent="0.2">
      <c r="A6" s="154" t="s">
        <v>149</v>
      </c>
      <c r="B6" s="153"/>
      <c r="C6" s="153"/>
      <c r="D6" s="153"/>
      <c r="E6" s="153"/>
      <c r="F6" s="153"/>
      <c r="G6" s="155"/>
    </row>
    <row r="7" spans="1:9" x14ac:dyDescent="0.2">
      <c r="A7" s="156" t="s">
        <v>121</v>
      </c>
    </row>
    <row r="8" spans="1:9" x14ac:dyDescent="0.2">
      <c r="A8" s="156" t="s">
        <v>150</v>
      </c>
    </row>
    <row r="9" spans="1:9" x14ac:dyDescent="0.2">
      <c r="A9" s="156" t="s">
        <v>151</v>
      </c>
    </row>
    <row r="10" spans="1:9" x14ac:dyDescent="0.2">
      <c r="A10" s="156" t="s">
        <v>152</v>
      </c>
    </row>
    <row r="11" spans="1:9" x14ac:dyDescent="0.2">
      <c r="A11" s="156"/>
    </row>
    <row r="12" spans="1:9" x14ac:dyDescent="0.2">
      <c r="A12" s="157" t="s">
        <v>122</v>
      </c>
    </row>
    <row r="13" spans="1:9" ht="13.5" thickBot="1" x14ac:dyDescent="0.25">
      <c r="A13" s="157"/>
    </row>
    <row r="14" spans="1:9" ht="15.75" thickBot="1" x14ac:dyDescent="0.25">
      <c r="A14" s="158" t="s">
        <v>123</v>
      </c>
      <c r="B14" s="159" t="s">
        <v>124</v>
      </c>
      <c r="C14" s="159" t="s">
        <v>125</v>
      </c>
      <c r="D14" s="159" t="s">
        <v>126</v>
      </c>
    </row>
    <row r="15" spans="1:9" ht="13.5" thickBot="1" x14ac:dyDescent="0.25">
      <c r="A15" s="160" t="s">
        <v>127</v>
      </c>
      <c r="B15" s="161" t="s">
        <v>128</v>
      </c>
      <c r="C15" s="161">
        <v>9</v>
      </c>
      <c r="D15" s="162" t="s">
        <v>129</v>
      </c>
    </row>
    <row r="16" spans="1:9" ht="13.5" thickBot="1" x14ac:dyDescent="0.25">
      <c r="A16" s="160" t="s">
        <v>127</v>
      </c>
      <c r="B16" s="161" t="s">
        <v>130</v>
      </c>
      <c r="C16" s="165" t="s">
        <v>157</v>
      </c>
      <c r="D16" s="162" t="s">
        <v>131</v>
      </c>
    </row>
    <row r="17" spans="1:12" ht="13.5" thickBot="1" x14ac:dyDescent="0.25">
      <c r="A17" s="160" t="s">
        <v>127</v>
      </c>
      <c r="B17" s="161" t="s">
        <v>132</v>
      </c>
      <c r="C17" s="161">
        <v>14</v>
      </c>
      <c r="D17" s="162" t="s">
        <v>133</v>
      </c>
    </row>
    <row r="18" spans="1:12" ht="13.5" thickBot="1" x14ac:dyDescent="0.25">
      <c r="A18" s="160" t="s">
        <v>127</v>
      </c>
      <c r="B18" s="161" t="s">
        <v>134</v>
      </c>
      <c r="C18" s="161">
        <v>26</v>
      </c>
      <c r="D18" s="162" t="s">
        <v>135</v>
      </c>
    </row>
    <row r="19" spans="1:12" ht="13.5" thickBot="1" x14ac:dyDescent="0.25">
      <c r="A19" s="160" t="s">
        <v>127</v>
      </c>
      <c r="B19" s="161" t="s">
        <v>136</v>
      </c>
      <c r="C19" s="161" t="s">
        <v>137</v>
      </c>
      <c r="D19" s="162" t="s">
        <v>138</v>
      </c>
    </row>
    <row r="20" spans="1:12" ht="51.75" thickBot="1" x14ac:dyDescent="0.25">
      <c r="A20" s="160" t="s">
        <v>171</v>
      </c>
      <c r="B20" s="161" t="s">
        <v>139</v>
      </c>
      <c r="C20" s="161" t="s">
        <v>139</v>
      </c>
      <c r="D20" s="162" t="s">
        <v>175</v>
      </c>
      <c r="I20" s="176"/>
    </row>
    <row r="21" spans="1:12" ht="26.25" thickBot="1" x14ac:dyDescent="0.25">
      <c r="A21" s="160" t="s">
        <v>142</v>
      </c>
      <c r="B21" s="161" t="s">
        <v>141</v>
      </c>
      <c r="C21" s="166" t="s">
        <v>139</v>
      </c>
      <c r="D21" s="167" t="s">
        <v>176</v>
      </c>
    </row>
    <row r="22" spans="1:12" ht="26.25" thickBot="1" x14ac:dyDescent="0.25">
      <c r="A22" s="160" t="s">
        <v>142</v>
      </c>
      <c r="B22" s="168" t="s">
        <v>140</v>
      </c>
      <c r="C22" s="161" t="s">
        <v>139</v>
      </c>
      <c r="D22" s="167" t="s">
        <v>173</v>
      </c>
      <c r="I22" s="176"/>
    </row>
    <row r="23" spans="1:12" ht="13.5" thickBot="1" x14ac:dyDescent="0.25">
      <c r="A23" s="160" t="s">
        <v>142</v>
      </c>
      <c r="B23" s="168" t="s">
        <v>158</v>
      </c>
      <c r="C23" s="161" t="s">
        <v>139</v>
      </c>
      <c r="D23" s="167" t="s">
        <v>159</v>
      </c>
    </row>
    <row r="24" spans="1:12" ht="26.25" thickBot="1" x14ac:dyDescent="0.25">
      <c r="A24" s="160" t="s">
        <v>142</v>
      </c>
      <c r="B24" s="168" t="s">
        <v>158</v>
      </c>
      <c r="C24" s="164">
        <v>39</v>
      </c>
      <c r="D24" s="167" t="s">
        <v>160</v>
      </c>
    </row>
    <row r="25" spans="1:12" ht="13.5" thickBot="1" x14ac:dyDescent="0.25">
      <c r="A25" s="160" t="s">
        <v>142</v>
      </c>
      <c r="B25" s="168" t="s">
        <v>134</v>
      </c>
      <c r="C25" s="161" t="s">
        <v>139</v>
      </c>
      <c r="D25" s="167" t="s">
        <v>161</v>
      </c>
      <c r="I25" s="177"/>
      <c r="J25" s="178"/>
      <c r="K25" s="178"/>
      <c r="L25" s="178"/>
    </row>
    <row r="26" spans="1:12" ht="102.75" thickBot="1" x14ac:dyDescent="0.25">
      <c r="A26" s="160" t="s">
        <v>142</v>
      </c>
      <c r="B26" s="168" t="s">
        <v>163</v>
      </c>
      <c r="C26" s="168" t="s">
        <v>139</v>
      </c>
      <c r="D26" s="167" t="s">
        <v>165</v>
      </c>
      <c r="I26" s="180"/>
    </row>
    <row r="27" spans="1:12" ht="39" thickBot="1" x14ac:dyDescent="0.25">
      <c r="A27" s="160" t="s">
        <v>142</v>
      </c>
      <c r="B27" s="168" t="s">
        <v>128</v>
      </c>
      <c r="C27" s="168" t="s">
        <v>164</v>
      </c>
      <c r="D27" s="167" t="s">
        <v>166</v>
      </c>
      <c r="I27" s="180"/>
    </row>
    <row r="28" spans="1:12" ht="51.75" thickBot="1" x14ac:dyDescent="0.25">
      <c r="A28" s="169" t="s">
        <v>142</v>
      </c>
      <c r="B28" s="168" t="s">
        <v>167</v>
      </c>
      <c r="C28" s="165" t="s">
        <v>168</v>
      </c>
      <c r="D28" s="167" t="s">
        <v>177</v>
      </c>
      <c r="I28" s="176"/>
    </row>
    <row r="29" spans="1:12" ht="51.75" thickBot="1" x14ac:dyDescent="0.25">
      <c r="A29" s="169" t="s">
        <v>142</v>
      </c>
      <c r="B29" s="168" t="s">
        <v>167</v>
      </c>
      <c r="C29" s="165" t="s">
        <v>168</v>
      </c>
      <c r="D29" s="167" t="s">
        <v>169</v>
      </c>
      <c r="I29" s="176"/>
    </row>
    <row r="30" spans="1:12" ht="39" thickBot="1" x14ac:dyDescent="0.25">
      <c r="A30" s="169" t="s">
        <v>142</v>
      </c>
      <c r="B30" s="168" t="s">
        <v>139</v>
      </c>
      <c r="C30" s="168" t="s">
        <v>139</v>
      </c>
      <c r="D30" s="167" t="s">
        <v>178</v>
      </c>
      <c r="I30" s="176"/>
    </row>
    <row r="31" spans="1:12" ht="13.5" thickBot="1" x14ac:dyDescent="0.25">
      <c r="A31" s="160" t="s">
        <v>224</v>
      </c>
      <c r="B31" s="168" t="s">
        <v>139</v>
      </c>
      <c r="C31" s="168" t="s">
        <v>139</v>
      </c>
      <c r="D31" s="167" t="s">
        <v>226</v>
      </c>
      <c r="I31" s="176"/>
    </row>
    <row r="32" spans="1:12" ht="13.5" thickBot="1" x14ac:dyDescent="0.25">
      <c r="A32" s="160" t="s">
        <v>222</v>
      </c>
      <c r="B32" s="168" t="s">
        <v>139</v>
      </c>
      <c r="C32" s="168" t="s">
        <v>139</v>
      </c>
      <c r="D32" s="167" t="s">
        <v>226</v>
      </c>
      <c r="I32" s="176"/>
    </row>
    <row r="33" spans="1:16" ht="13.5" thickBot="1" x14ac:dyDescent="0.25">
      <c r="A33" s="160" t="s">
        <v>225</v>
      </c>
      <c r="B33" s="168" t="s">
        <v>139</v>
      </c>
      <c r="C33" s="168" t="s">
        <v>139</v>
      </c>
      <c r="D33" s="167" t="s">
        <v>226</v>
      </c>
      <c r="I33" s="176"/>
    </row>
    <row r="34" spans="1:16" ht="13.5" thickBot="1" x14ac:dyDescent="0.25">
      <c r="A34" s="160" t="s">
        <v>142</v>
      </c>
      <c r="B34" s="168" t="s">
        <v>139</v>
      </c>
      <c r="C34" s="168" t="s">
        <v>139</v>
      </c>
      <c r="D34" s="167" t="s">
        <v>162</v>
      </c>
    </row>
    <row r="35" spans="1:16" x14ac:dyDescent="0.2">
      <c r="A35" s="157"/>
      <c r="P35" s="179"/>
    </row>
    <row r="36" spans="1:16" ht="42.6" customHeight="1" x14ac:dyDescent="0.2">
      <c r="A36" s="290" t="s">
        <v>143</v>
      </c>
      <c r="B36" s="290"/>
      <c r="C36" s="290"/>
      <c r="D36" s="290"/>
      <c r="E36" s="290"/>
      <c r="F36" s="290"/>
      <c r="G36" s="290"/>
      <c r="H36" s="290"/>
      <c r="I36" s="13"/>
    </row>
    <row r="37" spans="1:16" x14ac:dyDescent="0.2">
      <c r="A37" s="157"/>
      <c r="I37" s="13"/>
    </row>
    <row r="38" spans="1:16" ht="15.6" customHeight="1" x14ac:dyDescent="0.2">
      <c r="A38" s="290" t="s">
        <v>144</v>
      </c>
      <c r="B38" s="290"/>
      <c r="C38" s="290"/>
      <c r="I38" s="13"/>
    </row>
    <row r="39" spans="1:16" x14ac:dyDescent="0.2">
      <c r="A39" s="157"/>
      <c r="I39" s="13"/>
    </row>
    <row r="40" spans="1:16" ht="27" customHeight="1" x14ac:dyDescent="0.2">
      <c r="A40" s="157" t="s">
        <v>145</v>
      </c>
      <c r="I40" s="13"/>
    </row>
    <row r="41" spans="1:16" x14ac:dyDescent="0.2">
      <c r="A41" s="157"/>
      <c r="I41" s="13"/>
    </row>
    <row r="42" spans="1:16" ht="21" customHeight="1" x14ac:dyDescent="0.2">
      <c r="A42" s="156" t="s">
        <v>146</v>
      </c>
      <c r="I42" s="13"/>
    </row>
    <row r="43" spans="1:16" x14ac:dyDescent="0.2">
      <c r="A43" s="163" t="s">
        <v>147</v>
      </c>
      <c r="I43" s="13"/>
    </row>
    <row r="44" spans="1:16" x14ac:dyDescent="0.2">
      <c r="A44" s="156" t="s">
        <v>179</v>
      </c>
      <c r="I44" s="13"/>
    </row>
    <row r="45" spans="1:16" x14ac:dyDescent="0.2">
      <c r="A45" s="156"/>
      <c r="I45" s="13"/>
    </row>
    <row r="46" spans="1:16" x14ac:dyDescent="0.2">
      <c r="A46" s="157" t="s">
        <v>153</v>
      </c>
      <c r="I46" s="13"/>
    </row>
    <row r="47" spans="1:16" x14ac:dyDescent="0.2">
      <c r="A47" s="156"/>
      <c r="I47" s="13"/>
    </row>
    <row r="48" spans="1:16" x14ac:dyDescent="0.2">
      <c r="A48" s="157" t="s">
        <v>148</v>
      </c>
      <c r="I48" s="13"/>
    </row>
    <row r="49" spans="1:9" x14ac:dyDescent="0.2">
      <c r="A49" s="156" t="s">
        <v>155</v>
      </c>
      <c r="I49" s="13"/>
    </row>
    <row r="50" spans="1:9" x14ac:dyDescent="0.2">
      <c r="A50" s="156" t="s">
        <v>154</v>
      </c>
      <c r="I50" s="13"/>
    </row>
    <row r="51" spans="1:9" x14ac:dyDescent="0.2">
      <c r="A51" s="156" t="s">
        <v>156</v>
      </c>
      <c r="I51" s="13"/>
    </row>
    <row r="52" spans="1:9" x14ac:dyDescent="0.2">
      <c r="B52" t="s">
        <v>180</v>
      </c>
    </row>
    <row r="54" spans="1:9" x14ac:dyDescent="0.2">
      <c r="A54" s="10">
        <v>8</v>
      </c>
      <c r="B54" s="305" t="s">
        <v>232</v>
      </c>
      <c r="C54" s="306"/>
      <c r="D54" s="306"/>
      <c r="E54" s="306"/>
      <c r="F54" s="306"/>
      <c r="G54" s="306"/>
      <c r="H54" s="306"/>
    </row>
    <row r="55" spans="1:9" x14ac:dyDescent="0.2">
      <c r="B55" s="305" t="s">
        <v>233</v>
      </c>
      <c r="C55" s="306"/>
      <c r="D55" s="306"/>
      <c r="E55" s="306"/>
      <c r="F55" s="307"/>
      <c r="G55" s="307"/>
      <c r="H55" s="307"/>
      <c r="I55"/>
    </row>
  </sheetData>
  <mergeCells count="2">
    <mergeCell ref="A36:H36"/>
    <mergeCell ref="A38:C38"/>
  </mergeCells>
  <pageMargins left="0.43" right="0.25" top="0.39" bottom="0.34" header="0.3" footer="0.17"/>
  <pageSetup scale="68" orientation="portrait" horizontalDpi="0" verticalDpi="0" r:id="rId1"/>
  <headerFooter>
    <oddFooter>&amp;L&amp;D &amp;F&amp;R&amp;A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021D-0A10-4B87-A0BE-0DC19B23FC23}">
  <sheetPr>
    <pageSetUpPr fitToPage="1"/>
  </sheetPr>
  <dimension ref="A1:X1550"/>
  <sheetViews>
    <sheetView topLeftCell="A4"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24</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c r="D13" s="84" t="s">
        <v>43</v>
      </c>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c r="D14" s="84" t="s">
        <v>44</v>
      </c>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c r="H15" s="106"/>
      <c r="I15" s="107"/>
      <c r="J15" s="108"/>
      <c r="K15" s="105"/>
      <c r="L15" s="106"/>
      <c r="M15" s="106"/>
      <c r="N15" s="107"/>
      <c r="O15" s="109"/>
      <c r="P15" s="120"/>
      <c r="Q15" s="81"/>
      <c r="R15" s="81"/>
      <c r="U15" s="23"/>
      <c r="V15" s="26"/>
      <c r="X15" s="25"/>
    </row>
    <row r="16" spans="1:24" s="15" customFormat="1" ht="15.75" x14ac:dyDescent="0.25">
      <c r="B16" s="83"/>
      <c r="C16" s="84"/>
      <c r="D16" t="s">
        <v>94</v>
      </c>
      <c r="E16"/>
      <c r="F16" s="105"/>
      <c r="G16" s="106">
        <f t="shared" ref="G16:G26" si="0">ROUND(+L16*0.25,0)</f>
        <v>0</v>
      </c>
      <c r="H16" s="106">
        <f t="shared" ref="H16:H26" si="1">F16-G16</f>
        <v>0</v>
      </c>
      <c r="I16" s="107" t="str">
        <f t="shared" ref="I16:I26" si="2">IF(G16=0,"N/A",(F16/G16))</f>
        <v>N/A</v>
      </c>
      <c r="J16" s="108"/>
      <c r="K16" s="105"/>
      <c r="L16" s="106"/>
      <c r="M16" s="106">
        <f t="shared" ref="M16:M26" si="3">K16-L16</f>
        <v>0</v>
      </c>
      <c r="N16" s="107" t="str">
        <f t="shared" ref="N16:N26" si="4">IF(L16=0,"N/A",(K16/L16))</f>
        <v>N/A</v>
      </c>
      <c r="O16" s="109"/>
      <c r="P16" s="120"/>
      <c r="Q16" s="81"/>
      <c r="R16" s="81"/>
      <c r="U16" s="23"/>
      <c r="V16" s="26"/>
      <c r="X16" s="25"/>
    </row>
    <row r="17" spans="2:24" s="15" customFormat="1" ht="15.75" x14ac:dyDescent="0.25">
      <c r="B17" s="83"/>
      <c r="C17" s="84"/>
      <c r="D17" t="s">
        <v>95</v>
      </c>
      <c r="E17"/>
      <c r="F17" s="105"/>
      <c r="G17" s="106">
        <f t="shared" si="0"/>
        <v>0</v>
      </c>
      <c r="H17" s="106">
        <f t="shared" si="1"/>
        <v>0</v>
      </c>
      <c r="I17" s="107" t="str">
        <f t="shared" si="2"/>
        <v>N/A</v>
      </c>
      <c r="J17" s="108"/>
      <c r="K17" s="105"/>
      <c r="L17" s="106"/>
      <c r="M17" s="106">
        <f t="shared" si="3"/>
        <v>0</v>
      </c>
      <c r="N17" s="107" t="str">
        <f t="shared" si="4"/>
        <v>N/A</v>
      </c>
      <c r="O17" s="109"/>
      <c r="P17" s="120"/>
      <c r="Q17" s="81"/>
      <c r="R17" s="81"/>
      <c r="U17" s="23"/>
      <c r="V17" s="26"/>
      <c r="X17" s="25"/>
    </row>
    <row r="18" spans="2:24" s="15" customFormat="1" ht="15.75" x14ac:dyDescent="0.25">
      <c r="B18" s="83"/>
      <c r="C18" s="84"/>
      <c r="D18" t="s">
        <v>96</v>
      </c>
      <c r="E18"/>
      <c r="F18" s="105"/>
      <c r="G18" s="106">
        <f t="shared" si="0"/>
        <v>0</v>
      </c>
      <c r="H18" s="106">
        <f t="shared" si="1"/>
        <v>0</v>
      </c>
      <c r="I18" s="107" t="str">
        <f t="shared" si="2"/>
        <v>N/A</v>
      </c>
      <c r="J18" s="108"/>
      <c r="K18" s="105"/>
      <c r="L18" s="106"/>
      <c r="M18" s="106">
        <f t="shared" si="3"/>
        <v>0</v>
      </c>
      <c r="N18" s="107" t="str">
        <f t="shared" si="4"/>
        <v>N/A</v>
      </c>
      <c r="O18" s="109"/>
      <c r="P18" s="120"/>
      <c r="Q18" s="81"/>
      <c r="R18" s="81"/>
      <c r="U18" s="23"/>
      <c r="V18" s="26"/>
      <c r="X18" s="25"/>
    </row>
    <row r="19" spans="2:24" s="15" customFormat="1" ht="15.75" x14ac:dyDescent="0.25">
      <c r="B19" s="83"/>
      <c r="C19" s="84"/>
      <c r="D19" t="s">
        <v>97</v>
      </c>
      <c r="E19"/>
      <c r="F19" s="105"/>
      <c r="G19" s="106">
        <f t="shared" si="0"/>
        <v>0</v>
      </c>
      <c r="H19" s="106">
        <f t="shared" si="1"/>
        <v>0</v>
      </c>
      <c r="I19" s="107" t="str">
        <f t="shared" si="2"/>
        <v>N/A</v>
      </c>
      <c r="J19" s="108"/>
      <c r="K19" s="105"/>
      <c r="L19" s="106"/>
      <c r="M19" s="106">
        <f t="shared" si="3"/>
        <v>0</v>
      </c>
      <c r="N19" s="107" t="str">
        <f t="shared" si="4"/>
        <v>N/A</v>
      </c>
      <c r="O19" s="109"/>
      <c r="P19" s="120"/>
      <c r="Q19" s="81"/>
      <c r="R19" s="81"/>
      <c r="U19" s="23"/>
      <c r="V19" s="26"/>
      <c r="X19" s="25"/>
    </row>
    <row r="20" spans="2:24" s="15" customFormat="1" ht="15.75" x14ac:dyDescent="0.25">
      <c r="B20" s="83"/>
      <c r="C20" s="84"/>
      <c r="D20" t="s">
        <v>98</v>
      </c>
      <c r="E20"/>
      <c r="F20" s="105"/>
      <c r="G20" s="106">
        <f t="shared" si="0"/>
        <v>0</v>
      </c>
      <c r="H20" s="106">
        <f t="shared" si="1"/>
        <v>0</v>
      </c>
      <c r="I20" s="107" t="str">
        <f t="shared" si="2"/>
        <v>N/A</v>
      </c>
      <c r="J20" s="108"/>
      <c r="K20" s="105"/>
      <c r="L20" s="106"/>
      <c r="M20" s="106">
        <f t="shared" si="3"/>
        <v>0</v>
      </c>
      <c r="N20" s="107" t="str">
        <f t="shared" si="4"/>
        <v>N/A</v>
      </c>
      <c r="O20" s="109"/>
      <c r="P20" s="120"/>
      <c r="Q20" s="81"/>
      <c r="R20" s="81"/>
      <c r="U20" s="23"/>
      <c r="V20" s="26"/>
      <c r="X20" s="25"/>
    </row>
    <row r="21" spans="2:24" s="15" customFormat="1" ht="15.75" x14ac:dyDescent="0.25">
      <c r="B21" s="83"/>
      <c r="C21" s="84"/>
      <c r="D21" t="s">
        <v>99</v>
      </c>
      <c r="E21"/>
      <c r="F21" s="105"/>
      <c r="G21" s="106">
        <f t="shared" si="0"/>
        <v>0</v>
      </c>
      <c r="H21" s="106">
        <f t="shared" si="1"/>
        <v>0</v>
      </c>
      <c r="I21" s="107" t="str">
        <f t="shared" si="2"/>
        <v>N/A</v>
      </c>
      <c r="J21" s="108"/>
      <c r="K21" s="105"/>
      <c r="L21" s="106"/>
      <c r="M21" s="106">
        <f t="shared" si="3"/>
        <v>0</v>
      </c>
      <c r="N21" s="107" t="str">
        <f t="shared" si="4"/>
        <v>N/A</v>
      </c>
      <c r="O21" s="109"/>
      <c r="P21" s="120"/>
      <c r="Q21" s="81"/>
      <c r="R21" s="81"/>
      <c r="U21" s="23"/>
      <c r="V21" s="26"/>
      <c r="X21" s="25"/>
    </row>
    <row r="22" spans="2:24" s="15" customFormat="1" ht="15.75" x14ac:dyDescent="0.25">
      <c r="B22" s="83"/>
      <c r="C22" s="84"/>
      <c r="D22" t="s">
        <v>100</v>
      </c>
      <c r="E22"/>
      <c r="F22" s="105"/>
      <c r="G22" s="106">
        <f t="shared" si="0"/>
        <v>0</v>
      </c>
      <c r="H22" s="106">
        <f t="shared" si="1"/>
        <v>0</v>
      </c>
      <c r="I22" s="107" t="str">
        <f t="shared" si="2"/>
        <v>N/A</v>
      </c>
      <c r="J22" s="108"/>
      <c r="K22" s="105"/>
      <c r="L22" s="106"/>
      <c r="M22" s="106">
        <f t="shared" si="3"/>
        <v>0</v>
      </c>
      <c r="N22" s="107" t="str">
        <f t="shared" si="4"/>
        <v>N/A</v>
      </c>
      <c r="O22" s="109"/>
      <c r="P22" s="120"/>
      <c r="Q22" s="81"/>
      <c r="R22" s="81"/>
      <c r="U22" s="23"/>
      <c r="V22" s="26"/>
      <c r="X22" s="25"/>
    </row>
    <row r="23" spans="2:24" s="15" customFormat="1" ht="15.75" x14ac:dyDescent="0.25">
      <c r="B23" s="83"/>
      <c r="C23" s="84"/>
      <c r="D23" t="s">
        <v>101</v>
      </c>
      <c r="E23"/>
      <c r="F23" s="105"/>
      <c r="G23" s="106">
        <f t="shared" si="0"/>
        <v>0</v>
      </c>
      <c r="H23" s="106">
        <f t="shared" si="1"/>
        <v>0</v>
      </c>
      <c r="I23" s="107" t="str">
        <f t="shared" si="2"/>
        <v>N/A</v>
      </c>
      <c r="J23" s="108"/>
      <c r="K23" s="105"/>
      <c r="L23" s="106"/>
      <c r="M23" s="106">
        <f t="shared" si="3"/>
        <v>0</v>
      </c>
      <c r="N23" s="107" t="str">
        <f t="shared" si="4"/>
        <v>N/A</v>
      </c>
      <c r="O23" s="109"/>
      <c r="P23" s="120"/>
      <c r="Q23" s="81"/>
      <c r="R23" s="81"/>
      <c r="U23" s="23"/>
      <c r="V23" s="26"/>
      <c r="X23" s="25"/>
    </row>
    <row r="24" spans="2:24" s="15" customFormat="1" ht="15.75" x14ac:dyDescent="0.25">
      <c r="B24" s="83"/>
      <c r="C24" s="84"/>
      <c r="D24" t="s">
        <v>102</v>
      </c>
      <c r="E24"/>
      <c r="F24" s="105"/>
      <c r="G24" s="106">
        <f t="shared" si="0"/>
        <v>0</v>
      </c>
      <c r="H24" s="106">
        <f t="shared" si="1"/>
        <v>0</v>
      </c>
      <c r="I24" s="107" t="str">
        <f t="shared" si="2"/>
        <v>N/A</v>
      </c>
      <c r="J24" s="108"/>
      <c r="K24" s="105"/>
      <c r="L24" s="106"/>
      <c r="M24" s="106">
        <f t="shared" si="3"/>
        <v>0</v>
      </c>
      <c r="N24" s="107" t="str">
        <f t="shared" si="4"/>
        <v>N/A</v>
      </c>
      <c r="O24" s="109"/>
      <c r="P24" s="120"/>
      <c r="Q24" s="81"/>
      <c r="R24" s="81"/>
      <c r="U24" s="23"/>
      <c r="V24" s="26"/>
      <c r="X24" s="25"/>
    </row>
    <row r="25" spans="2:24" s="15" customFormat="1" ht="15.75" x14ac:dyDescent="0.25">
      <c r="B25" s="83"/>
      <c r="C25" s="84"/>
      <c r="D25" t="s">
        <v>103</v>
      </c>
      <c r="E25"/>
      <c r="F25" s="105"/>
      <c r="G25" s="106">
        <f t="shared" si="0"/>
        <v>0</v>
      </c>
      <c r="H25" s="106">
        <f t="shared" si="1"/>
        <v>0</v>
      </c>
      <c r="I25" s="107" t="str">
        <f t="shared" si="2"/>
        <v>N/A</v>
      </c>
      <c r="J25" s="108"/>
      <c r="K25" s="105"/>
      <c r="L25" s="106"/>
      <c r="M25" s="106">
        <f t="shared" si="3"/>
        <v>0</v>
      </c>
      <c r="N25" s="107" t="str">
        <f t="shared" si="4"/>
        <v>N/A</v>
      </c>
      <c r="O25" s="109"/>
      <c r="P25" s="120"/>
      <c r="Q25" s="81"/>
      <c r="R25" s="81"/>
      <c r="U25" s="23"/>
      <c r="V25" s="26"/>
      <c r="X25" s="25"/>
    </row>
    <row r="26" spans="2:24" s="15" customFormat="1" ht="15.75" x14ac:dyDescent="0.25">
      <c r="B26" s="83"/>
      <c r="D26" s="84" t="s">
        <v>46</v>
      </c>
      <c r="E26"/>
      <c r="F26" s="111"/>
      <c r="G26" s="112">
        <f t="shared" si="0"/>
        <v>0</v>
      </c>
      <c r="H26" s="112">
        <f t="shared" si="1"/>
        <v>0</v>
      </c>
      <c r="I26" s="283" t="str">
        <f t="shared" si="2"/>
        <v>N/A</v>
      </c>
      <c r="J26" s="108"/>
      <c r="K26" s="111"/>
      <c r="L26" s="112"/>
      <c r="M26" s="112">
        <f t="shared" si="3"/>
        <v>0</v>
      </c>
      <c r="N26" s="283" t="str">
        <f t="shared" si="4"/>
        <v>N/A</v>
      </c>
      <c r="O26" s="109"/>
      <c r="P26" s="121"/>
      <c r="Q26" s="81"/>
      <c r="R26" s="81"/>
      <c r="U26" s="23"/>
      <c r="V26" s="26"/>
      <c r="X26" s="25"/>
    </row>
    <row r="27" spans="2:24" s="15" customFormat="1" ht="15.75" x14ac:dyDescent="0.25">
      <c r="B27" s="83"/>
      <c r="C27" s="83"/>
      <c r="D27" s="82" t="s">
        <v>47</v>
      </c>
      <c r="E27" s="16"/>
      <c r="F27" s="114">
        <f>SUM(F13:F26)</f>
        <v>0</v>
      </c>
      <c r="G27" s="115">
        <f>SUM(G13:G26)</f>
        <v>0</v>
      </c>
      <c r="H27" s="115">
        <f>F27-G27</f>
        <v>0</v>
      </c>
      <c r="I27" s="107" t="str">
        <f>IF(G27=0,"N/A",(F27/G27))</f>
        <v>N/A</v>
      </c>
      <c r="J27" s="106"/>
      <c r="K27" s="114">
        <f>SUM(K13:K26)</f>
        <v>0</v>
      </c>
      <c r="L27" s="115">
        <f>SUM(L13:L26)</f>
        <v>0</v>
      </c>
      <c r="M27" s="115">
        <f>K27-L27</f>
        <v>0</v>
      </c>
      <c r="N27" s="107" t="str">
        <f>IF(L27=0,"N/A",(K27/L27))</f>
        <v>N/A</v>
      </c>
      <c r="O27" s="109"/>
      <c r="P27" s="110">
        <f>SUM(P13:P26)</f>
        <v>0</v>
      </c>
      <c r="Q27" s="30"/>
      <c r="R27" s="30"/>
      <c r="U27" s="23"/>
      <c r="V27" s="26"/>
      <c r="X27" s="25"/>
    </row>
    <row r="28" spans="2:24" s="15" customFormat="1" ht="8.25" customHeight="1" x14ac:dyDescent="0.25">
      <c r="B28" s="83"/>
      <c r="C28" s="83"/>
      <c r="D28" s="83"/>
      <c r="E28" s="16"/>
      <c r="F28" s="116"/>
      <c r="G28" s="106"/>
      <c r="H28" s="106"/>
      <c r="I28" s="107"/>
      <c r="J28" s="106"/>
      <c r="K28" s="116"/>
      <c r="L28" s="106"/>
      <c r="M28" s="106"/>
      <c r="N28" s="107"/>
      <c r="O28" s="109"/>
      <c r="P28" s="117"/>
      <c r="Q28" s="30"/>
      <c r="R28" s="30"/>
      <c r="U28" s="23"/>
      <c r="V28" s="26"/>
      <c r="X28" s="25"/>
    </row>
    <row r="29" spans="2:24" s="15" customFormat="1" ht="15.75" x14ac:dyDescent="0.25">
      <c r="B29" s="82" t="s">
        <v>1</v>
      </c>
      <c r="C29" s="83"/>
      <c r="D29" s="83"/>
      <c r="E29" s="16"/>
      <c r="F29" s="105"/>
      <c r="G29" s="118"/>
      <c r="H29" s="118"/>
      <c r="I29" s="119"/>
      <c r="J29" s="106"/>
      <c r="K29" s="105"/>
      <c r="L29" s="106"/>
      <c r="M29" s="106"/>
      <c r="N29" s="107"/>
      <c r="O29" s="109"/>
      <c r="P29" s="120"/>
      <c r="Q29" s="17"/>
      <c r="R29" s="17"/>
      <c r="U29" s="23"/>
      <c r="V29" s="26"/>
      <c r="X29" s="25"/>
    </row>
    <row r="30" spans="2:24" s="15" customFormat="1" ht="15.75" x14ac:dyDescent="0.25">
      <c r="B30" s="83"/>
      <c r="C30" s="73" t="s">
        <v>82</v>
      </c>
      <c r="D30" s="73"/>
      <c r="E30" s="16"/>
      <c r="F30" s="105"/>
      <c r="G30" s="106">
        <f t="shared" ref="G30:G36" si="5">ROUND(+L30*0.25,0)</f>
        <v>0</v>
      </c>
      <c r="H30" s="106">
        <f>G30-F30</f>
        <v>0</v>
      </c>
      <c r="I30" s="107" t="str">
        <f t="shared" ref="I30:I37" si="6">IF(G30=0,"N/A",(F30/G30))</f>
        <v>N/A</v>
      </c>
      <c r="J30" s="106"/>
      <c r="K30" s="105"/>
      <c r="L30" s="106"/>
      <c r="M30" s="106">
        <f>L30-K30</f>
        <v>0</v>
      </c>
      <c r="N30" s="107" t="str">
        <f t="shared" ref="N30:N37" si="7">IF(L30=0,"N/A",(K30/L30))</f>
        <v>N/A</v>
      </c>
      <c r="O30" s="109"/>
      <c r="P30" s="120"/>
      <c r="Q30" s="17"/>
      <c r="R30" s="17"/>
      <c r="U30" s="23"/>
      <c r="V30" s="26"/>
      <c r="X30" s="25"/>
    </row>
    <row r="31" spans="2:24" s="15" customFormat="1" ht="15.75" x14ac:dyDescent="0.25">
      <c r="B31" s="83"/>
      <c r="C31" s="73" t="s">
        <v>83</v>
      </c>
      <c r="D31" s="73"/>
      <c r="E31" s="16"/>
      <c r="F31" s="105"/>
      <c r="G31" s="106">
        <f t="shared" si="5"/>
        <v>0</v>
      </c>
      <c r="H31" s="106">
        <f t="shared" ref="H31:H36" si="8">G31-F31</f>
        <v>0</v>
      </c>
      <c r="I31" s="107" t="str">
        <f t="shared" si="6"/>
        <v>N/A</v>
      </c>
      <c r="J31" s="106"/>
      <c r="K31" s="105"/>
      <c r="L31" s="106"/>
      <c r="M31" s="106">
        <f t="shared" ref="M31:M36" si="9">L31-K31</f>
        <v>0</v>
      </c>
      <c r="N31" s="107" t="str">
        <f t="shared" si="7"/>
        <v>N/A</v>
      </c>
      <c r="O31" s="109"/>
      <c r="P31" s="120"/>
      <c r="Q31" s="17"/>
      <c r="R31" s="17"/>
      <c r="U31" s="23"/>
      <c r="V31" s="26"/>
      <c r="X31" s="25"/>
    </row>
    <row r="32" spans="2:24" s="15" customFormat="1" ht="15.75" x14ac:dyDescent="0.25">
      <c r="B32" s="83"/>
      <c r="C32" s="73" t="s">
        <v>85</v>
      </c>
      <c r="D32" s="73"/>
      <c r="E32" s="16"/>
      <c r="F32" s="105"/>
      <c r="G32" s="106">
        <f t="shared" si="5"/>
        <v>0</v>
      </c>
      <c r="H32" s="106">
        <f t="shared" si="8"/>
        <v>0</v>
      </c>
      <c r="I32" s="107" t="str">
        <f t="shared" si="6"/>
        <v>N/A</v>
      </c>
      <c r="J32" s="106"/>
      <c r="K32" s="105"/>
      <c r="L32" s="106"/>
      <c r="M32" s="106">
        <f t="shared" si="9"/>
        <v>0</v>
      </c>
      <c r="N32" s="107" t="str">
        <f t="shared" si="7"/>
        <v>N/A</v>
      </c>
      <c r="O32" s="109"/>
      <c r="P32" s="120"/>
      <c r="Q32" s="17"/>
      <c r="R32" s="17"/>
      <c r="U32" s="23"/>
      <c r="V32" s="26"/>
      <c r="X32" s="25"/>
    </row>
    <row r="33" spans="2:24" s="15" customFormat="1" ht="15.75" x14ac:dyDescent="0.25">
      <c r="B33" s="83"/>
      <c r="C33" s="73" t="s">
        <v>57</v>
      </c>
      <c r="D33" s="73"/>
      <c r="E33" s="16"/>
      <c r="F33" s="105"/>
      <c r="G33" s="106">
        <f t="shared" si="5"/>
        <v>0</v>
      </c>
      <c r="H33" s="106">
        <f t="shared" si="8"/>
        <v>0</v>
      </c>
      <c r="I33" s="107" t="str">
        <f t="shared" si="6"/>
        <v>N/A</v>
      </c>
      <c r="J33" s="106"/>
      <c r="K33" s="105"/>
      <c r="L33" s="106"/>
      <c r="M33" s="106">
        <f t="shared" si="9"/>
        <v>0</v>
      </c>
      <c r="N33" s="107" t="str">
        <f t="shared" si="7"/>
        <v>N/A</v>
      </c>
      <c r="O33" s="109"/>
      <c r="P33" s="120"/>
      <c r="Q33" s="17"/>
      <c r="R33" s="17"/>
      <c r="U33" s="23"/>
      <c r="V33" s="26"/>
      <c r="X33" s="25"/>
    </row>
    <row r="34" spans="2:24" s="15" customFormat="1" ht="15.75" x14ac:dyDescent="0.25">
      <c r="B34" s="83"/>
      <c r="C34" s="73" t="s">
        <v>86</v>
      </c>
      <c r="D34" s="73"/>
      <c r="E34" s="16"/>
      <c r="F34" s="105"/>
      <c r="G34" s="106">
        <f t="shared" si="5"/>
        <v>0</v>
      </c>
      <c r="H34" s="106">
        <f t="shared" si="8"/>
        <v>0</v>
      </c>
      <c r="I34" s="107" t="str">
        <f t="shared" si="6"/>
        <v>N/A</v>
      </c>
      <c r="J34" s="106"/>
      <c r="K34" s="105"/>
      <c r="L34" s="106"/>
      <c r="M34" s="106">
        <f t="shared" si="9"/>
        <v>0</v>
      </c>
      <c r="N34" s="107" t="str">
        <f t="shared" si="7"/>
        <v>N/A</v>
      </c>
      <c r="O34" s="109"/>
      <c r="P34" s="120"/>
      <c r="Q34" s="17"/>
      <c r="R34" s="17"/>
      <c r="U34" s="23"/>
      <c r="V34" s="26"/>
      <c r="X34" s="25"/>
    </row>
    <row r="35" spans="2:24" s="15" customFormat="1" ht="15.75" x14ac:dyDescent="0.25">
      <c r="B35" s="83"/>
      <c r="C35" s="73" t="s">
        <v>87</v>
      </c>
      <c r="D35" s="73"/>
      <c r="E35" s="16"/>
      <c r="F35" s="105"/>
      <c r="G35" s="106">
        <f t="shared" si="5"/>
        <v>0</v>
      </c>
      <c r="H35" s="106">
        <f t="shared" si="8"/>
        <v>0</v>
      </c>
      <c r="I35" s="107" t="str">
        <f t="shared" si="6"/>
        <v>N/A</v>
      </c>
      <c r="J35" s="106"/>
      <c r="K35" s="105"/>
      <c r="L35" s="106"/>
      <c r="M35" s="106">
        <f t="shared" si="9"/>
        <v>0</v>
      </c>
      <c r="N35" s="107" t="str">
        <f t="shared" si="7"/>
        <v>N/A</v>
      </c>
      <c r="O35" s="109"/>
      <c r="P35" s="120"/>
      <c r="Q35" s="17"/>
      <c r="R35" s="17"/>
      <c r="U35" s="23"/>
      <c r="V35" s="26"/>
      <c r="X35" s="25"/>
    </row>
    <row r="36" spans="2:24" s="15" customFormat="1" ht="15.75" x14ac:dyDescent="0.25">
      <c r="B36" s="83"/>
      <c r="C36" s="73" t="s">
        <v>88</v>
      </c>
      <c r="D36" s="73"/>
      <c r="E36" s="16"/>
      <c r="F36" s="111"/>
      <c r="G36" s="112">
        <f t="shared" si="5"/>
        <v>0</v>
      </c>
      <c r="H36" s="112">
        <f t="shared" si="8"/>
        <v>0</v>
      </c>
      <c r="I36" s="283" t="str">
        <f t="shared" si="6"/>
        <v>N/A</v>
      </c>
      <c r="J36" s="106"/>
      <c r="K36" s="111"/>
      <c r="L36" s="112"/>
      <c r="M36" s="112">
        <f t="shared" si="9"/>
        <v>0</v>
      </c>
      <c r="N36" s="283" t="str">
        <f t="shared" si="7"/>
        <v>N/A</v>
      </c>
      <c r="O36" s="109"/>
      <c r="P36" s="121"/>
      <c r="Q36" s="17"/>
      <c r="R36" s="17"/>
      <c r="U36" s="23"/>
      <c r="V36" s="26"/>
      <c r="X36" s="25"/>
    </row>
    <row r="37" spans="2:24" s="15" customFormat="1" ht="15.75" x14ac:dyDescent="0.25">
      <c r="B37" s="83"/>
      <c r="C37" s="83"/>
      <c r="D37" s="82" t="s">
        <v>58</v>
      </c>
      <c r="E37" s="16"/>
      <c r="F37" s="114">
        <f>SUM(F30:F36)</f>
        <v>0</v>
      </c>
      <c r="G37" s="115">
        <f>SUM(G30:G36)</f>
        <v>0</v>
      </c>
      <c r="H37" s="115">
        <f>G37-F37</f>
        <v>0</v>
      </c>
      <c r="I37" s="107" t="str">
        <f t="shared" si="6"/>
        <v>N/A</v>
      </c>
      <c r="J37" s="106"/>
      <c r="K37" s="114">
        <f>SUM(K30:K36)</f>
        <v>0</v>
      </c>
      <c r="L37" s="115">
        <f>SUM(L30:L36)</f>
        <v>0</v>
      </c>
      <c r="M37" s="115">
        <f>L37-K37</f>
        <v>0</v>
      </c>
      <c r="N37" s="107" t="str">
        <f t="shared" si="7"/>
        <v>N/A</v>
      </c>
      <c r="O37" s="109"/>
      <c r="P37" s="110">
        <f>SUM(P30:P36)</f>
        <v>0</v>
      </c>
      <c r="Q37" s="17"/>
      <c r="R37" s="17"/>
      <c r="U37" s="23"/>
      <c r="V37" s="26"/>
      <c r="X37" s="25"/>
    </row>
    <row r="38" spans="2:24" s="15" customFormat="1" ht="15.75" x14ac:dyDescent="0.25">
      <c r="B38" s="83"/>
      <c r="C38" s="83"/>
      <c r="D38" s="83"/>
      <c r="E38" s="16"/>
      <c r="F38" s="105"/>
      <c r="G38" s="106"/>
      <c r="H38" s="106"/>
      <c r="I38" s="107"/>
      <c r="J38" s="106"/>
      <c r="K38" s="105"/>
      <c r="L38" s="106"/>
      <c r="M38" s="106"/>
      <c r="N38" s="107"/>
      <c r="O38" s="109"/>
      <c r="P38" s="120"/>
      <c r="Q38" s="17"/>
      <c r="R38" s="17"/>
      <c r="U38" s="23"/>
      <c r="V38" s="26"/>
      <c r="X38" s="25"/>
    </row>
    <row r="39" spans="2:24" s="15" customFormat="1" ht="15.75" x14ac:dyDescent="0.25">
      <c r="B39" s="85" t="s">
        <v>59</v>
      </c>
      <c r="C39" s="86"/>
      <c r="D39" s="86"/>
      <c r="E39" s="16"/>
      <c r="F39" s="105"/>
      <c r="G39" s="106"/>
      <c r="H39" s="106"/>
      <c r="I39" s="107"/>
      <c r="J39" s="106"/>
      <c r="K39" s="105"/>
      <c r="L39" s="106"/>
      <c r="M39" s="106"/>
      <c r="N39" s="107"/>
      <c r="O39" s="109"/>
      <c r="P39" s="120"/>
      <c r="Q39" s="17"/>
      <c r="R39" s="17"/>
      <c r="U39" s="23"/>
      <c r="V39" s="26"/>
      <c r="X39" s="25"/>
    </row>
    <row r="40" spans="2:24" s="15" customFormat="1" ht="15.75" x14ac:dyDescent="0.25">
      <c r="B40" s="52"/>
      <c r="C40" s="84" t="s">
        <v>19</v>
      </c>
      <c r="D40" s="86"/>
      <c r="E40" s="16"/>
      <c r="F40" s="111">
        <v>0</v>
      </c>
      <c r="G40" s="112">
        <f>L40/4</f>
        <v>0</v>
      </c>
      <c r="H40" s="112">
        <f>G40-F39</f>
        <v>0</v>
      </c>
      <c r="I40" s="283" t="str">
        <f>IF(G40=0,"N/A",(F40/G40))</f>
        <v>N/A</v>
      </c>
      <c r="J40" s="106"/>
      <c r="K40" s="111">
        <v>0</v>
      </c>
      <c r="L40" s="112">
        <v>0</v>
      </c>
      <c r="M40" s="112">
        <f>L40-K39</f>
        <v>0</v>
      </c>
      <c r="N40" s="283" t="str">
        <f>IF(L40=0,"N/A",(K40/L40))</f>
        <v>N/A</v>
      </c>
      <c r="O40" s="109"/>
      <c r="P40" s="121">
        <v>0</v>
      </c>
      <c r="Q40" s="17"/>
      <c r="R40" s="17"/>
      <c r="U40" s="23"/>
      <c r="V40" s="26"/>
      <c r="X40" s="25"/>
    </row>
    <row r="41" spans="2:24" s="15" customFormat="1" ht="15.75" x14ac:dyDescent="0.25">
      <c r="B41" s="83"/>
      <c r="C41" s="83"/>
      <c r="D41" s="85" t="s">
        <v>60</v>
      </c>
      <c r="E41" s="16"/>
      <c r="F41" s="114">
        <f>SUM(F40)</f>
        <v>0</v>
      </c>
      <c r="G41" s="115">
        <f>G40</f>
        <v>0</v>
      </c>
      <c r="H41" s="115">
        <f>H40</f>
        <v>0</v>
      </c>
      <c r="I41" s="107" t="str">
        <f>IF(G41=0,"N/A",(F41/G41))</f>
        <v>N/A</v>
      </c>
      <c r="J41" s="106"/>
      <c r="K41" s="114">
        <f>SUM(K40)</f>
        <v>0</v>
      </c>
      <c r="L41" s="115">
        <f>L40</f>
        <v>0</v>
      </c>
      <c r="M41" s="115">
        <f>L41-K40</f>
        <v>0</v>
      </c>
      <c r="N41" s="107" t="str">
        <f>IF(L41=0,"N/A",(K41/L41))</f>
        <v>N/A</v>
      </c>
      <c r="O41" s="109"/>
      <c r="P41" s="110">
        <f>SUM(P40)</f>
        <v>0</v>
      </c>
      <c r="Q41" s="17"/>
      <c r="R41" s="17"/>
      <c r="U41" s="23"/>
      <c r="V41" s="26"/>
      <c r="X41" s="25"/>
    </row>
    <row r="42" spans="2:24" s="15" customFormat="1" ht="15.75" x14ac:dyDescent="0.25">
      <c r="B42" s="83"/>
      <c r="C42" s="83"/>
      <c r="D42" s="83"/>
      <c r="E42" s="16"/>
      <c r="F42" s="105"/>
      <c r="G42" s="106"/>
      <c r="H42" s="106"/>
      <c r="I42" s="107"/>
      <c r="J42" s="106"/>
      <c r="K42" s="105"/>
      <c r="L42" s="106"/>
      <c r="M42" s="106"/>
      <c r="N42" s="107"/>
      <c r="O42" s="109"/>
      <c r="P42" s="120"/>
      <c r="Q42" s="17"/>
      <c r="R42" s="17"/>
      <c r="U42" s="23"/>
      <c r="V42" s="26"/>
      <c r="X42" s="25"/>
    </row>
    <row r="43" spans="2:24" s="15" customFormat="1" ht="16.5" thickBot="1" x14ac:dyDescent="0.3">
      <c r="B43" s="82" t="s">
        <v>20</v>
      </c>
      <c r="C43" s="83"/>
      <c r="D43" s="83"/>
      <c r="E43" s="24"/>
      <c r="F43" s="126">
        <f>F27-F37-F41</f>
        <v>0</v>
      </c>
      <c r="G43" s="127">
        <f>G27-G37-G41</f>
        <v>0</v>
      </c>
      <c r="H43" s="127">
        <f>H27+H37-H41</f>
        <v>0</v>
      </c>
      <c r="I43" s="133"/>
      <c r="J43" s="106"/>
      <c r="K43" s="114">
        <f>K27-K37-K41</f>
        <v>0</v>
      </c>
      <c r="L43" s="115">
        <f>L27-L37-L41</f>
        <v>0</v>
      </c>
      <c r="M43" s="115">
        <f>M27+M37+M41</f>
        <v>0</v>
      </c>
      <c r="N43" s="122" t="str">
        <f>IF(L43=0,"N/A",(K43/L43))</f>
        <v>N/A</v>
      </c>
      <c r="O43" s="109"/>
      <c r="P43" s="144">
        <f>P27-P37-P41</f>
        <v>0</v>
      </c>
      <c r="Q43" s="81"/>
      <c r="R43" s="81"/>
      <c r="U43" s="23"/>
      <c r="V43" s="26"/>
      <c r="X43" s="25"/>
    </row>
    <row r="44" spans="2:24" s="15" customFormat="1" ht="10.5" customHeight="1" thickTop="1" thickBot="1" x14ac:dyDescent="0.3">
      <c r="B44" s="82"/>
      <c r="C44" s="83"/>
      <c r="D44" s="83"/>
      <c r="E44" s="24"/>
      <c r="F44" s="141"/>
      <c r="G44" s="128"/>
      <c r="H44" s="128"/>
      <c r="I44" s="129"/>
      <c r="J44" s="106"/>
      <c r="K44" s="105"/>
      <c r="L44" s="106"/>
      <c r="M44" s="106"/>
      <c r="N44" s="107"/>
      <c r="O44" s="109"/>
      <c r="P44" s="280"/>
      <c r="Q44" s="17"/>
      <c r="R44" s="17"/>
      <c r="U44" s="23"/>
      <c r="V44" s="26"/>
      <c r="X44" s="25"/>
    </row>
    <row r="45" spans="2:24" s="15" customFormat="1" ht="15.75" x14ac:dyDescent="0.25">
      <c r="B45" s="82" t="s">
        <v>40</v>
      </c>
      <c r="C45" s="83"/>
      <c r="D45" s="83"/>
      <c r="E45" s="16"/>
      <c r="F45" s="280"/>
      <c r="G45" s="280"/>
      <c r="H45" s="280"/>
      <c r="I45" s="281"/>
      <c r="J45" s="106"/>
      <c r="K45" s="123"/>
      <c r="L45" s="118"/>
      <c r="M45" s="118"/>
      <c r="N45" s="119"/>
      <c r="O45" s="123"/>
      <c r="P45" s="118"/>
      <c r="U45" s="23"/>
      <c r="V45" s="26"/>
      <c r="X45" s="25"/>
    </row>
    <row r="46" spans="2:24" s="15" customFormat="1" ht="15.75" x14ac:dyDescent="0.25">
      <c r="B46" s="82"/>
      <c r="C46" s="82" t="s">
        <v>42</v>
      </c>
      <c r="D46" s="83"/>
      <c r="E46" s="16"/>
      <c r="F46" s="106"/>
      <c r="G46" s="106"/>
      <c r="H46" s="106"/>
      <c r="I46" s="282"/>
      <c r="J46" s="106"/>
      <c r="K46" s="124">
        <v>0</v>
      </c>
      <c r="L46" s="112"/>
      <c r="M46" s="112"/>
      <c r="N46" s="107"/>
      <c r="O46" s="109"/>
      <c r="P46" s="106"/>
      <c r="Q46" s="17"/>
      <c r="R46" s="17"/>
      <c r="U46" s="23"/>
      <c r="V46" s="26"/>
      <c r="X46" s="25"/>
    </row>
    <row r="47" spans="2:24" s="15" customFormat="1" ht="8.25" customHeight="1" x14ac:dyDescent="0.25">
      <c r="B47" s="82"/>
      <c r="C47" s="83"/>
      <c r="D47" s="83"/>
      <c r="E47" s="16"/>
      <c r="F47" s="106"/>
      <c r="G47" s="106"/>
      <c r="H47" s="125"/>
      <c r="I47" s="109"/>
      <c r="J47" s="106"/>
      <c r="K47" s="105"/>
      <c r="L47" s="106"/>
      <c r="M47" s="106"/>
      <c r="N47" s="107"/>
      <c r="O47" s="109"/>
      <c r="P47" s="106"/>
      <c r="Q47" s="17"/>
      <c r="R47" s="17"/>
      <c r="U47" s="23"/>
      <c r="V47" s="26"/>
      <c r="X47" s="25"/>
    </row>
    <row r="48" spans="2:24" s="15" customFormat="1" ht="16.5" thickBot="1" x14ac:dyDescent="0.3">
      <c r="B48" s="82" t="s">
        <v>41</v>
      </c>
      <c r="C48" s="83"/>
      <c r="D48" s="83"/>
      <c r="E48" s="24"/>
      <c r="F48" s="115"/>
      <c r="G48" s="115"/>
      <c r="H48" s="115"/>
      <c r="I48" s="109"/>
      <c r="J48" s="106"/>
      <c r="K48" s="126">
        <f>K43+K46</f>
        <v>0</v>
      </c>
      <c r="L48" s="127">
        <f>L43+L46</f>
        <v>0</v>
      </c>
      <c r="M48" s="127">
        <f>M43+M46</f>
        <v>0</v>
      </c>
      <c r="N48" s="107"/>
      <c r="O48" s="109"/>
      <c r="P48" s="115"/>
      <c r="Q48" s="17"/>
      <c r="R48" s="17"/>
      <c r="U48" s="23"/>
      <c r="V48" s="26"/>
      <c r="X48" s="25"/>
    </row>
    <row r="49" spans="2:24" s="15" customFormat="1" ht="16.5" thickTop="1" x14ac:dyDescent="0.25">
      <c r="B49" s="82"/>
      <c r="C49" s="83"/>
      <c r="D49" s="83"/>
      <c r="E49" s="24"/>
      <c r="F49" s="115"/>
      <c r="G49" s="115"/>
      <c r="H49" s="115"/>
      <c r="I49" s="109"/>
      <c r="J49" s="106"/>
      <c r="K49" s="114"/>
      <c r="L49" s="115"/>
      <c r="M49" s="115"/>
      <c r="N49" s="107"/>
      <c r="O49" s="109"/>
      <c r="P49" s="115"/>
      <c r="Q49" s="17"/>
      <c r="R49" s="17"/>
      <c r="U49" s="23"/>
      <c r="V49" s="26"/>
      <c r="X49" s="25"/>
    </row>
    <row r="50" spans="2:24" s="15" customFormat="1" ht="6.75" customHeight="1" thickBot="1" x14ac:dyDescent="0.3">
      <c r="B50" s="16"/>
      <c r="C50" s="16"/>
      <c r="D50" s="16"/>
      <c r="E50" s="16"/>
      <c r="F50" s="106"/>
      <c r="G50" s="106"/>
      <c r="H50" s="106"/>
      <c r="I50" s="109"/>
      <c r="J50" s="83"/>
      <c r="K50" s="130"/>
      <c r="L50" s="131"/>
      <c r="M50" s="131"/>
      <c r="N50" s="132"/>
      <c r="O50" s="83"/>
      <c r="P50" s="83"/>
      <c r="Q50" s="16"/>
      <c r="R50" s="16"/>
      <c r="S50" s="16"/>
      <c r="T50" s="16"/>
      <c r="U50" s="26"/>
      <c r="V50" s="26"/>
    </row>
    <row r="51" spans="2:24" s="15" customFormat="1" ht="15.75" x14ac:dyDescent="0.25">
      <c r="E51" s="16"/>
      <c r="F51" s="17"/>
      <c r="G51" s="17"/>
      <c r="H51" s="25"/>
      <c r="I51" s="23"/>
      <c r="J51" s="17"/>
      <c r="K51" s="17"/>
      <c r="L51" s="17"/>
      <c r="M51" s="17"/>
      <c r="N51" s="23"/>
      <c r="O51" s="23"/>
      <c r="P51" s="23"/>
      <c r="Q51" s="23"/>
      <c r="R51" s="23"/>
      <c r="S51" s="17"/>
      <c r="T51" s="17"/>
      <c r="U51" s="26"/>
      <c r="V51" s="26"/>
    </row>
    <row r="52" spans="2:24" s="15" customFormat="1" ht="15.75" x14ac:dyDescent="0.25">
      <c r="B52" s="22" t="s">
        <v>61</v>
      </c>
      <c r="C52" s="29"/>
      <c r="D52" s="29"/>
      <c r="E52" s="16"/>
      <c r="F52" s="17"/>
      <c r="G52" s="17"/>
      <c r="H52" s="25"/>
      <c r="I52" s="23"/>
      <c r="J52" s="17"/>
      <c r="K52" s="17"/>
      <c r="L52" s="17"/>
      <c r="M52" s="16"/>
      <c r="N52" s="16"/>
      <c r="O52" s="16"/>
      <c r="P52" s="16"/>
      <c r="Q52" s="16"/>
      <c r="R52" s="16"/>
      <c r="S52" s="24"/>
      <c r="T52" s="17"/>
      <c r="U52" s="26"/>
      <c r="V52" s="26"/>
    </row>
    <row r="53" spans="2:24" s="15" customFormat="1" ht="15.75" x14ac:dyDescent="0.25">
      <c r="B53" s="22"/>
      <c r="C53" s="134" t="s">
        <v>78</v>
      </c>
      <c r="D53" s="29"/>
      <c r="E53" s="16"/>
      <c r="F53" s="17"/>
      <c r="G53" s="17"/>
      <c r="H53" s="25"/>
      <c r="I53" s="23"/>
      <c r="J53" s="17"/>
      <c r="K53" s="17"/>
      <c r="L53" s="17"/>
      <c r="M53" s="16"/>
      <c r="N53" s="16"/>
      <c r="O53" s="16"/>
      <c r="P53" s="16"/>
      <c r="Q53" s="16"/>
      <c r="R53" s="16"/>
      <c r="S53" s="24"/>
      <c r="T53" s="17"/>
      <c r="U53" s="26"/>
      <c r="V53" s="26"/>
    </row>
    <row r="54" spans="2:24" s="15" customFormat="1" ht="15.75" x14ac:dyDescent="0.25">
      <c r="B54" s="22"/>
      <c r="C54" s="134" t="s">
        <v>79</v>
      </c>
      <c r="D54" s="29"/>
      <c r="E54" s="16"/>
      <c r="F54" s="17"/>
      <c r="G54" s="17"/>
      <c r="H54" s="25"/>
      <c r="I54" s="23"/>
      <c r="J54" s="17"/>
      <c r="K54" s="17"/>
      <c r="L54" s="17"/>
      <c r="M54" s="16"/>
      <c r="N54" s="16"/>
      <c r="O54" s="16"/>
      <c r="P54" s="16"/>
      <c r="Q54" s="16"/>
      <c r="R54" s="16"/>
      <c r="S54" s="24"/>
      <c r="T54" s="17"/>
      <c r="U54" s="26"/>
      <c r="V54" s="26"/>
    </row>
    <row r="55" spans="2:24" s="15" customFormat="1" ht="15.75" x14ac:dyDescent="0.25">
      <c r="B55" s="16"/>
      <c r="C55" s="134" t="s">
        <v>80</v>
      </c>
      <c r="D55" s="16"/>
      <c r="E55" s="16"/>
      <c r="F55" s="17"/>
      <c r="G55" s="17"/>
      <c r="H55" s="25"/>
      <c r="I55" s="23"/>
      <c r="J55" s="17"/>
      <c r="K55" s="17"/>
      <c r="L55" s="17"/>
      <c r="M55" s="16"/>
      <c r="N55" s="16"/>
      <c r="O55" s="16"/>
      <c r="P55" s="16"/>
      <c r="Q55" s="16"/>
      <c r="R55" s="16"/>
      <c r="S55" s="24"/>
      <c r="T55" s="17"/>
      <c r="U55" s="26"/>
      <c r="V55" s="26"/>
    </row>
    <row r="56" spans="2:24" ht="5.25" customHeight="1" x14ac:dyDescent="0.2">
      <c r="J56"/>
    </row>
    <row r="57" spans="2:24" ht="15.75" x14ac:dyDescent="0.25">
      <c r="B57" s="12" t="str">
        <f>B2</f>
        <v>District Name</v>
      </c>
      <c r="C57" s="12"/>
      <c r="D57" s="12"/>
      <c r="E57" s="6"/>
      <c r="F57" s="6"/>
      <c r="G57" s="6"/>
      <c r="H57" s="6"/>
      <c r="I57" s="6"/>
      <c r="J57" s="6"/>
      <c r="K57" s="6"/>
      <c r="L57" s="6"/>
      <c r="M57" s="6"/>
      <c r="N57" s="6"/>
      <c r="O57" s="6"/>
      <c r="P57" s="6"/>
      <c r="Q57" s="6"/>
      <c r="R57" s="6"/>
      <c r="S57" s="6"/>
    </row>
    <row r="58" spans="2:24" x14ac:dyDescent="0.2">
      <c r="B58" s="7" t="s">
        <v>63</v>
      </c>
      <c r="C58" s="7"/>
      <c r="D58" s="7"/>
      <c r="E58" s="7"/>
      <c r="F58" s="7"/>
      <c r="G58" s="7"/>
      <c r="H58" s="7"/>
      <c r="I58" s="7"/>
      <c r="J58" s="7"/>
      <c r="K58" s="7"/>
      <c r="L58" s="7"/>
      <c r="M58" s="7"/>
      <c r="N58" s="7"/>
      <c r="O58" s="7"/>
      <c r="P58" s="7"/>
      <c r="Q58" s="7"/>
      <c r="R58" s="7"/>
      <c r="S58" s="7"/>
    </row>
    <row r="59" spans="2:24" x14ac:dyDescent="0.2">
      <c r="B59" s="7" t="str">
        <f>B4</f>
        <v>Designated Purpose Grants Fund</v>
      </c>
      <c r="C59" s="7"/>
      <c r="D59" s="7"/>
      <c r="E59" s="7"/>
      <c r="F59" s="7"/>
      <c r="G59" s="7"/>
      <c r="H59" s="7"/>
      <c r="I59" s="7"/>
      <c r="J59" s="7"/>
      <c r="K59" s="7"/>
      <c r="L59" s="7"/>
      <c r="M59" s="7"/>
      <c r="N59" s="7"/>
      <c r="O59" s="7"/>
      <c r="P59" s="7"/>
      <c r="Q59" s="7"/>
      <c r="R59" s="7"/>
      <c r="S59" s="7"/>
    </row>
    <row r="60" spans="2:24" ht="13.5" customHeight="1" x14ac:dyDescent="0.2">
      <c r="B60" s="11">
        <f>B5</f>
        <v>45930</v>
      </c>
      <c r="C60" s="11"/>
      <c r="D60" s="11"/>
      <c r="E60" s="7"/>
      <c r="F60" s="7"/>
      <c r="G60" s="7"/>
      <c r="H60" s="7"/>
      <c r="I60" s="7"/>
      <c r="J60" s="7"/>
      <c r="K60" s="7"/>
      <c r="L60" s="7"/>
      <c r="M60" s="7"/>
      <c r="N60" s="7"/>
      <c r="O60" s="7"/>
      <c r="P60" s="7"/>
      <c r="Q60" s="7"/>
      <c r="R60" s="7"/>
      <c r="S60" s="7"/>
      <c r="U60" s="14"/>
    </row>
    <row r="61" spans="2:24" ht="13.5" customHeight="1" x14ac:dyDescent="0.2">
      <c r="B61" s="11"/>
      <c r="C61" s="11"/>
      <c r="D61" s="11"/>
      <c r="E61" s="7"/>
      <c r="F61" s="7"/>
      <c r="G61" s="7"/>
      <c r="H61" s="7"/>
      <c r="I61" s="7"/>
      <c r="J61" s="7"/>
      <c r="K61" s="7"/>
      <c r="L61" s="7"/>
      <c r="M61" s="7"/>
      <c r="N61" s="7"/>
      <c r="O61" s="7"/>
      <c r="P61" s="7"/>
      <c r="Q61" s="7"/>
      <c r="R61" s="7"/>
      <c r="S61" s="7"/>
      <c r="U61" s="14"/>
    </row>
    <row r="62" spans="2:24" ht="13.5" customHeight="1" x14ac:dyDescent="0.2">
      <c r="B62" s="11"/>
      <c r="C62" s="11"/>
      <c r="D62" s="11"/>
      <c r="E62" s="7"/>
      <c r="F62" s="7"/>
      <c r="G62" s="7"/>
      <c r="H62" s="7"/>
      <c r="I62" s="7"/>
      <c r="J62" s="7"/>
      <c r="K62" s="170" t="str">
        <f>F7</f>
        <v>FY 25-26</v>
      </c>
      <c r="L62" s="170" t="str">
        <f>P7</f>
        <v>FY 24-25</v>
      </c>
      <c r="M62" s="7"/>
      <c r="N62" s="7"/>
      <c r="O62" s="7"/>
      <c r="P62" s="7"/>
      <c r="Q62" s="7"/>
      <c r="R62" s="7"/>
      <c r="S62" s="7"/>
      <c r="U62" s="14"/>
    </row>
    <row r="63" spans="2:24" ht="15.75" x14ac:dyDescent="0.25">
      <c r="F63" s="90" t="s">
        <v>64</v>
      </c>
      <c r="G63" s="88"/>
      <c r="J63" s="89"/>
      <c r="K63"/>
      <c r="L63"/>
    </row>
    <row r="64" spans="2:24" x14ac:dyDescent="0.2">
      <c r="F64" s="92" t="s">
        <v>65</v>
      </c>
      <c r="G64" s="88"/>
      <c r="J64" s="89"/>
      <c r="K64" s="97"/>
      <c r="L64" s="98"/>
    </row>
    <row r="65" spans="6:12" ht="15.75" x14ac:dyDescent="0.25">
      <c r="F65" s="92" t="s">
        <v>104</v>
      </c>
      <c r="G65" s="88"/>
      <c r="J65" s="89"/>
      <c r="K65" s="100"/>
      <c r="L65" s="100"/>
    </row>
    <row r="66" spans="6:12" ht="15.75" x14ac:dyDescent="0.25">
      <c r="F66" s="92" t="s">
        <v>68</v>
      </c>
      <c r="G66" s="88"/>
      <c r="J66" s="89"/>
      <c r="K66" s="100"/>
      <c r="L66" s="100"/>
    </row>
    <row r="67" spans="6:12" ht="16.5" thickBot="1" x14ac:dyDescent="0.3">
      <c r="F67"/>
      <c r="G67" s="94" t="s">
        <v>22</v>
      </c>
      <c r="J67" s="89"/>
      <c r="K67" s="101">
        <f>SUM(K64:K66)</f>
        <v>0</v>
      </c>
      <c r="L67" s="101">
        <f>SUM(L64:L66)</f>
        <v>0</v>
      </c>
    </row>
    <row r="68" spans="6:12" ht="16.5" thickTop="1" x14ac:dyDescent="0.25">
      <c r="F68" s="95" t="s">
        <v>21</v>
      </c>
      <c r="G68" s="88"/>
      <c r="J68" s="89"/>
      <c r="K68" s="98"/>
      <c r="L68" s="98"/>
    </row>
    <row r="69" spans="6:12" x14ac:dyDescent="0.2">
      <c r="F69" s="92" t="s">
        <v>93</v>
      </c>
      <c r="G69" s="88"/>
      <c r="J69" s="89"/>
      <c r="K69" s="102"/>
      <c r="L69" s="102"/>
    </row>
    <row r="70" spans="6:12" ht="15.75" x14ac:dyDescent="0.25">
      <c r="F70" s="92" t="s">
        <v>69</v>
      </c>
      <c r="G70" s="88"/>
      <c r="J70" s="89"/>
      <c r="K70" s="99"/>
      <c r="L70" s="102"/>
    </row>
    <row r="71" spans="6:12" ht="15.75" x14ac:dyDescent="0.25">
      <c r="F71" s="92" t="s">
        <v>70</v>
      </c>
      <c r="G71" s="88"/>
      <c r="J71" s="89"/>
      <c r="K71" s="99"/>
      <c r="L71" s="102"/>
    </row>
    <row r="72" spans="6:12" ht="15.75" x14ac:dyDescent="0.25">
      <c r="F72" s="92" t="s">
        <v>71</v>
      </c>
      <c r="G72" s="88"/>
      <c r="J72" s="89"/>
      <c r="K72" s="100"/>
      <c r="L72" s="100"/>
    </row>
    <row r="73" spans="6:12" ht="15.75" x14ac:dyDescent="0.25">
      <c r="F73"/>
      <c r="G73" s="96" t="s">
        <v>72</v>
      </c>
      <c r="J73" s="89"/>
      <c r="K73" s="103">
        <f>SUM(K69:K72)</f>
        <v>0</v>
      </c>
      <c r="L73" s="103">
        <f>SUM(L69:L72)</f>
        <v>0</v>
      </c>
    </row>
    <row r="74" spans="6:12" ht="15.75" x14ac:dyDescent="0.25">
      <c r="F74" s="95" t="s">
        <v>73</v>
      </c>
      <c r="G74" s="88"/>
      <c r="J74" s="93"/>
      <c r="K74" s="98"/>
      <c r="L74" s="98"/>
    </row>
    <row r="75" spans="6:12" x14ac:dyDescent="0.2">
      <c r="F75" s="92" t="s">
        <v>74</v>
      </c>
      <c r="G75" s="88"/>
      <c r="J75" s="89"/>
      <c r="K75" s="98"/>
      <c r="L75" s="98"/>
    </row>
    <row r="76" spans="6:12" x14ac:dyDescent="0.2">
      <c r="F76" s="92" t="s">
        <v>75</v>
      </c>
      <c r="G76" s="88"/>
      <c r="J76" s="89"/>
      <c r="K76" s="98"/>
      <c r="L76" s="98"/>
    </row>
    <row r="77" spans="6:12" ht="15.75" x14ac:dyDescent="0.25">
      <c r="F77"/>
      <c r="G77" s="96" t="s">
        <v>76</v>
      </c>
      <c r="J77" s="89"/>
      <c r="K77" s="103">
        <f>SUM(K74:K76)</f>
        <v>0</v>
      </c>
      <c r="L77" s="103">
        <f>SUM(L74:L76)</f>
        <v>0</v>
      </c>
    </row>
    <row r="78" spans="6:12" x14ac:dyDescent="0.2">
      <c r="F78"/>
      <c r="G78" s="88"/>
      <c r="J78" s="89"/>
      <c r="K78" s="98"/>
      <c r="L78" s="98"/>
    </row>
    <row r="79" spans="6:12" x14ac:dyDescent="0.2">
      <c r="F79"/>
      <c r="G79" s="88"/>
      <c r="J79" s="89"/>
      <c r="K79" s="98"/>
      <c r="L79" s="98"/>
    </row>
    <row r="80" spans="6:12" ht="16.5" thickBot="1" x14ac:dyDescent="0.3">
      <c r="F80" s="3"/>
      <c r="H80" s="96" t="s">
        <v>77</v>
      </c>
      <c r="J80" s="89"/>
      <c r="K80" s="104">
        <f>+K78+K74</f>
        <v>0</v>
      </c>
      <c r="L80" s="104">
        <f>+L78+L74</f>
        <v>0</v>
      </c>
    </row>
    <row r="81" spans="10:10" ht="9" customHeight="1" thickTop="1"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row r="1542" spans="10:10" x14ac:dyDescent="0.2">
      <c r="J1542"/>
    </row>
    <row r="1543" spans="10:10" x14ac:dyDescent="0.2">
      <c r="J1543"/>
    </row>
    <row r="1544" spans="10:10" x14ac:dyDescent="0.2">
      <c r="J1544"/>
    </row>
    <row r="1545" spans="10:10" x14ac:dyDescent="0.2">
      <c r="J1545"/>
    </row>
    <row r="1546" spans="10:10" x14ac:dyDescent="0.2">
      <c r="J1546"/>
    </row>
    <row r="1547" spans="10:10" x14ac:dyDescent="0.2">
      <c r="J1547"/>
    </row>
    <row r="1548" spans="10:10" x14ac:dyDescent="0.2">
      <c r="J1548"/>
    </row>
    <row r="1549" spans="10:10" x14ac:dyDescent="0.2">
      <c r="J1549"/>
    </row>
    <row r="1550" spans="10:10" x14ac:dyDescent="0.2">
      <c r="J1550"/>
    </row>
  </sheetData>
  <conditionalFormatting sqref="I30:I41">
    <cfRule type="cellIs" dxfId="13" priority="2" stopIfTrue="1" operator="greaterThan">
      <formula>1</formula>
    </cfRule>
  </conditionalFormatting>
  <conditionalFormatting sqref="N30:N43">
    <cfRule type="cellIs" dxfId="12" priority="1" stopIfTrue="1" operator="greaterThan">
      <formula>1</formula>
    </cfRule>
  </conditionalFormatting>
  <pageMargins left="0.27" right="0.22" top="0.35" bottom="0.47" header="0.3" footer="0.17"/>
  <pageSetup scale="64" fitToHeight="0" orientation="landscape" horizontalDpi="0" verticalDpi="0" r:id="rId1"/>
  <headerFooter>
    <oddFooter>&amp;L&amp;D &amp;F&amp;C5
&amp;R&amp;A</oddFooter>
  </headerFooter>
  <rowBreaks count="1" manualBreakCount="1">
    <brk id="5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FA04-C725-4E83-978D-CCE1804F0B45}">
  <sheetPr>
    <pageSetUpPr fitToPage="1"/>
  </sheetPr>
  <dimension ref="A1:X1541"/>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8</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2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121"/>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82</v>
      </c>
      <c r="D20" s="73"/>
      <c r="E20" s="16"/>
      <c r="F20" s="105"/>
      <c r="G20" s="106">
        <f>ROUND(+L20*0.25,0)</f>
        <v>0</v>
      </c>
      <c r="H20" s="106">
        <f>G20-F20</f>
        <v>0</v>
      </c>
      <c r="I20" s="107" t="str">
        <f>IF(G20=0,"N/A",(F20/G20))</f>
        <v>N/A</v>
      </c>
      <c r="J20" s="106"/>
      <c r="K20" s="105"/>
      <c r="L20" s="106"/>
      <c r="M20" s="106">
        <f>L20-K20</f>
        <v>0</v>
      </c>
      <c r="N20" s="107" t="str">
        <f>IF(L20=0,"N/A",(K20/L20))</f>
        <v>N/A</v>
      </c>
      <c r="O20" s="109"/>
      <c r="P20" s="120"/>
      <c r="Q20" s="17"/>
      <c r="R20" s="17"/>
      <c r="U20" s="23"/>
      <c r="V20" s="26"/>
      <c r="X20" s="25"/>
    </row>
    <row r="21" spans="2:24" s="15" customFormat="1" ht="15.75" x14ac:dyDescent="0.25">
      <c r="B21" s="83"/>
      <c r="C21" s="73" t="s">
        <v>83</v>
      </c>
      <c r="D21" s="73"/>
      <c r="E21" s="16"/>
      <c r="F21" s="105"/>
      <c r="G21" s="106">
        <f>ROUND(+L21*0.25,0)</f>
        <v>0</v>
      </c>
      <c r="H21" s="106">
        <f t="shared" ref="H21:H27" si="0">G21-F21</f>
        <v>0</v>
      </c>
      <c r="I21" s="107" t="str">
        <f t="shared" ref="I21:I28" si="1">IF(G21=0,"N/A",(F21/G21))</f>
        <v>N/A</v>
      </c>
      <c r="J21" s="106"/>
      <c r="K21" s="105"/>
      <c r="L21" s="106"/>
      <c r="M21" s="106">
        <f t="shared" ref="M21:M27" si="2">L21-K21</f>
        <v>0</v>
      </c>
      <c r="N21" s="107" t="str">
        <f t="shared" ref="N21:N28" si="3">IF(L21=0,"N/A",(K21/L21))</f>
        <v>N/A</v>
      </c>
      <c r="O21" s="109"/>
      <c r="P21" s="120"/>
      <c r="Q21" s="17"/>
      <c r="R21" s="17"/>
      <c r="U21" s="23"/>
      <c r="V21" s="26"/>
      <c r="X21" s="25"/>
    </row>
    <row r="22" spans="2:24" s="15" customFormat="1" ht="15.75" x14ac:dyDescent="0.25">
      <c r="B22" s="83"/>
      <c r="C22" s="73" t="s">
        <v>84</v>
      </c>
      <c r="D22" s="73"/>
      <c r="E22" s="16"/>
      <c r="F22" s="105"/>
      <c r="G22" s="106">
        <f t="shared" ref="G22:G27" si="4">ROUND(+L22*0.25,0)</f>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85</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57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86</v>
      </c>
      <c r="D25" s="73"/>
      <c r="E25" s="16"/>
      <c r="F25" s="105"/>
      <c r="G25" s="106">
        <f t="shared" si="4"/>
        <v>0</v>
      </c>
      <c r="H25" s="106">
        <f t="shared" si="0"/>
        <v>0</v>
      </c>
      <c r="I25" s="107" t="str">
        <f t="shared" si="1"/>
        <v>N/A</v>
      </c>
      <c r="J25" s="106"/>
      <c r="K25" s="105"/>
      <c r="L25" s="106"/>
      <c r="M25" s="106">
        <f t="shared" si="2"/>
        <v>0</v>
      </c>
      <c r="N25" s="107" t="str">
        <f t="shared" si="3"/>
        <v>N/A</v>
      </c>
      <c r="O25" s="109"/>
      <c r="P25" s="120"/>
      <c r="Q25" s="17"/>
      <c r="R25" s="17"/>
      <c r="U25" s="23"/>
      <c r="V25" s="26"/>
      <c r="X25" s="25"/>
    </row>
    <row r="26" spans="2:24" s="15" customFormat="1" ht="15.75" x14ac:dyDescent="0.25">
      <c r="B26" s="83"/>
      <c r="C26" s="73" t="s">
        <v>87</v>
      </c>
      <c r="D26" s="73"/>
      <c r="E26" s="16"/>
      <c r="F26" s="105"/>
      <c r="G26" s="106">
        <f t="shared" si="4"/>
        <v>0</v>
      </c>
      <c r="H26" s="106">
        <f t="shared" si="0"/>
        <v>0</v>
      </c>
      <c r="I26" s="107" t="str">
        <f t="shared" si="1"/>
        <v>N/A</v>
      </c>
      <c r="J26" s="106"/>
      <c r="K26" s="105"/>
      <c r="L26" s="106"/>
      <c r="M26" s="106">
        <f t="shared" si="2"/>
        <v>0</v>
      </c>
      <c r="N26" s="107" t="str">
        <f t="shared" si="3"/>
        <v>N/A</v>
      </c>
      <c r="O26" s="109"/>
      <c r="P26" s="120"/>
      <c r="Q26" s="17"/>
      <c r="R26" s="17"/>
      <c r="U26" s="23"/>
      <c r="V26" s="26"/>
      <c r="X26" s="25"/>
    </row>
    <row r="27" spans="2:24" s="15" customFormat="1" ht="15.75" x14ac:dyDescent="0.25">
      <c r="B27" s="83"/>
      <c r="C27" s="73" t="s">
        <v>88</v>
      </c>
      <c r="D27" s="73"/>
      <c r="E27" s="16"/>
      <c r="F27" s="111"/>
      <c r="G27" s="112">
        <f t="shared" si="4"/>
        <v>0</v>
      </c>
      <c r="H27" s="112">
        <f t="shared" si="0"/>
        <v>0</v>
      </c>
      <c r="I27" s="283" t="str">
        <f t="shared" si="1"/>
        <v>N/A</v>
      </c>
      <c r="J27" s="106"/>
      <c r="K27" s="111"/>
      <c r="L27" s="112"/>
      <c r="M27" s="112">
        <f t="shared" si="2"/>
        <v>0</v>
      </c>
      <c r="N27" s="283" t="str">
        <f t="shared" si="3"/>
        <v>N/A</v>
      </c>
      <c r="O27" s="109"/>
      <c r="P27" s="121"/>
      <c r="Q27" s="17"/>
      <c r="R27" s="17"/>
      <c r="U27" s="23"/>
      <c r="V27" s="26"/>
      <c r="X27" s="25"/>
    </row>
    <row r="28" spans="2:24" s="15" customFormat="1" ht="15.75" x14ac:dyDescent="0.25">
      <c r="B28" s="83"/>
      <c r="C28" s="83"/>
      <c r="D28" s="82" t="s">
        <v>58</v>
      </c>
      <c r="E28" s="16"/>
      <c r="F28" s="114">
        <f>SUM(F20:F27)</f>
        <v>0</v>
      </c>
      <c r="G28" s="115">
        <f>SUM(G20:G27)</f>
        <v>0</v>
      </c>
      <c r="H28" s="115">
        <f>G28-F28</f>
        <v>0</v>
      </c>
      <c r="I28" s="107" t="str">
        <f t="shared" si="1"/>
        <v>N/A</v>
      </c>
      <c r="J28" s="106"/>
      <c r="K28" s="114">
        <f>SUM(K20:K27)</f>
        <v>0</v>
      </c>
      <c r="L28" s="115">
        <f>SUM(L20:L27)</f>
        <v>0</v>
      </c>
      <c r="M28" s="115">
        <f>L28-K28</f>
        <v>0</v>
      </c>
      <c r="N28" s="107" t="str">
        <f t="shared" si="3"/>
        <v>N/A</v>
      </c>
      <c r="O28" s="109"/>
      <c r="P28" s="110">
        <f>SUM(P20:P27)</f>
        <v>0</v>
      </c>
      <c r="Q28" s="17"/>
      <c r="R28" s="17"/>
      <c r="U28" s="23"/>
      <c r="V28" s="26"/>
      <c r="X28" s="25"/>
    </row>
    <row r="29" spans="2:24" s="15" customFormat="1" ht="15.75" x14ac:dyDescent="0.25">
      <c r="B29" s="83"/>
      <c r="C29" s="83"/>
      <c r="D29" s="83"/>
      <c r="E29" s="16"/>
      <c r="F29" s="105"/>
      <c r="G29" s="106"/>
      <c r="H29" s="106"/>
      <c r="I29" s="107"/>
      <c r="J29" s="106"/>
      <c r="K29" s="105"/>
      <c r="L29" s="106"/>
      <c r="M29" s="106"/>
      <c r="N29" s="107"/>
      <c r="O29" s="109"/>
      <c r="P29" s="120"/>
      <c r="Q29" s="17"/>
      <c r="R29" s="17"/>
      <c r="U29" s="23"/>
      <c r="V29" s="26"/>
      <c r="X29" s="25"/>
    </row>
    <row r="30" spans="2:24" s="15" customFormat="1" ht="15.75" x14ac:dyDescent="0.25">
      <c r="B30" s="85" t="s">
        <v>59</v>
      </c>
      <c r="C30" s="86"/>
      <c r="D30" s="86"/>
      <c r="E30" s="16"/>
      <c r="F30" s="105"/>
      <c r="G30" s="106"/>
      <c r="H30" s="106"/>
      <c r="I30" s="107"/>
      <c r="J30" s="106"/>
      <c r="K30" s="105"/>
      <c r="L30" s="106"/>
      <c r="M30" s="106"/>
      <c r="N30" s="107"/>
      <c r="O30" s="109"/>
      <c r="P30" s="120"/>
      <c r="Q30" s="17"/>
      <c r="R30" s="17"/>
      <c r="U30" s="23"/>
      <c r="V30" s="26"/>
      <c r="X30" s="25"/>
    </row>
    <row r="31" spans="2:24" s="15" customFormat="1" ht="15.75" x14ac:dyDescent="0.25">
      <c r="B31" s="52"/>
      <c r="C31" s="84" t="s">
        <v>19</v>
      </c>
      <c r="D31" s="86"/>
      <c r="E31" s="16"/>
      <c r="F31" s="111">
        <v>0</v>
      </c>
      <c r="G31" s="112">
        <f>L31/4</f>
        <v>0</v>
      </c>
      <c r="H31" s="112">
        <f>G31-F30</f>
        <v>0</v>
      </c>
      <c r="I31" s="283" t="str">
        <f>IF(G31=0,"N/A",(F31/G31))</f>
        <v>N/A</v>
      </c>
      <c r="J31" s="106"/>
      <c r="K31" s="111"/>
      <c r="L31" s="112"/>
      <c r="M31" s="112">
        <f>L31-K30</f>
        <v>0</v>
      </c>
      <c r="N31" s="283" t="str">
        <f>IF(L31=0,"N/A",(K31/L31))</f>
        <v>N/A</v>
      </c>
      <c r="O31" s="109"/>
      <c r="P31" s="121"/>
      <c r="Q31" s="17"/>
      <c r="R31" s="17"/>
      <c r="U31" s="23"/>
      <c r="V31" s="26"/>
      <c r="X31" s="25"/>
    </row>
    <row r="32" spans="2:24" s="15" customFormat="1" ht="15.75" x14ac:dyDescent="0.25">
      <c r="B32" s="83"/>
      <c r="C32" s="83"/>
      <c r="D32" s="85" t="s">
        <v>60</v>
      </c>
      <c r="E32" s="16"/>
      <c r="F32" s="114">
        <f>SUM(F31)</f>
        <v>0</v>
      </c>
      <c r="G32" s="115">
        <f>G31</f>
        <v>0</v>
      </c>
      <c r="H32" s="115">
        <f>H31</f>
        <v>0</v>
      </c>
      <c r="I32" s="107" t="str">
        <f>IF(G32=0,"N/A",(F32/G32))</f>
        <v>N/A</v>
      </c>
      <c r="J32" s="106"/>
      <c r="K32" s="114">
        <f>SUM(K31)</f>
        <v>0</v>
      </c>
      <c r="L32" s="115">
        <f>L31</f>
        <v>0</v>
      </c>
      <c r="M32" s="115">
        <f>L32-K31</f>
        <v>0</v>
      </c>
      <c r="N32" s="107" t="str">
        <f>IF(L32=0,"N/A",(K32/L32))</f>
        <v>N/A</v>
      </c>
      <c r="O32" s="109"/>
      <c r="P32" s="110">
        <f>SUM(P31)</f>
        <v>0</v>
      </c>
      <c r="Q32" s="17"/>
      <c r="R32" s="17"/>
      <c r="U32" s="23"/>
      <c r="V32" s="26"/>
      <c r="X32" s="25"/>
    </row>
    <row r="33" spans="2:24" s="15" customFormat="1" ht="15.75" x14ac:dyDescent="0.25">
      <c r="B33" s="83"/>
      <c r="C33" s="83"/>
      <c r="D33" s="83"/>
      <c r="E33" s="16"/>
      <c r="F33" s="105"/>
      <c r="G33" s="106"/>
      <c r="H33" s="106"/>
      <c r="I33" s="107"/>
      <c r="J33" s="106"/>
      <c r="K33" s="105"/>
      <c r="L33" s="106"/>
      <c r="M33" s="106"/>
      <c r="N33" s="107"/>
      <c r="O33" s="109"/>
      <c r="P33" s="120"/>
      <c r="Q33" s="17"/>
      <c r="R33" s="17"/>
      <c r="U33" s="23"/>
      <c r="V33" s="26"/>
      <c r="X33" s="25"/>
    </row>
    <row r="34" spans="2:24" s="15" customFormat="1" ht="16.5" thickBot="1" x14ac:dyDescent="0.3">
      <c r="B34" s="82" t="s">
        <v>20</v>
      </c>
      <c r="C34" s="83"/>
      <c r="D34" s="83"/>
      <c r="E34" s="24"/>
      <c r="F34" s="126">
        <f>F17-F28-F32</f>
        <v>0</v>
      </c>
      <c r="G34" s="127">
        <f>G17-G28-G32</f>
        <v>0</v>
      </c>
      <c r="H34" s="127">
        <f>H17+H28-H32</f>
        <v>0</v>
      </c>
      <c r="I34" s="133"/>
      <c r="J34" s="106"/>
      <c r="K34" s="114">
        <f>K17-K28-K32</f>
        <v>0</v>
      </c>
      <c r="L34" s="115">
        <f>L17-L28-L32</f>
        <v>0</v>
      </c>
      <c r="M34" s="115">
        <f>M17+M28+M32</f>
        <v>0</v>
      </c>
      <c r="N34" s="107" t="str">
        <f>IF(L34=0,"N/A",(K34/L34))</f>
        <v>N/A</v>
      </c>
      <c r="O34" s="109"/>
      <c r="P34" s="288">
        <f>P17-P28-P32</f>
        <v>0</v>
      </c>
      <c r="Q34" s="81"/>
      <c r="R34" s="81"/>
      <c r="U34" s="23"/>
      <c r="V34" s="26"/>
      <c r="X34" s="25"/>
    </row>
    <row r="35" spans="2:24" s="15" customFormat="1" ht="10.5" customHeight="1" thickTop="1" thickBot="1" x14ac:dyDescent="0.3">
      <c r="B35" s="82"/>
      <c r="C35" s="83"/>
      <c r="D35" s="83"/>
      <c r="E35" s="24"/>
      <c r="F35" s="141"/>
      <c r="G35" s="128"/>
      <c r="H35" s="128"/>
      <c r="I35" s="129"/>
      <c r="J35" s="106"/>
      <c r="K35" s="105"/>
      <c r="L35" s="106"/>
      <c r="M35" s="106"/>
      <c r="N35" s="107"/>
      <c r="O35" s="109"/>
      <c r="P35" s="284"/>
      <c r="Q35" s="17"/>
      <c r="R35" s="17"/>
      <c r="U35" s="23"/>
      <c r="V35" s="26"/>
      <c r="X35" s="25"/>
    </row>
    <row r="36" spans="2:24" s="15" customFormat="1" ht="15.75" x14ac:dyDescent="0.25">
      <c r="B36" s="82" t="s">
        <v>40</v>
      </c>
      <c r="C36" s="83"/>
      <c r="D36" s="83"/>
      <c r="E36" s="16"/>
      <c r="F36" s="280"/>
      <c r="G36" s="280"/>
      <c r="H36" s="280"/>
      <c r="I36" s="281"/>
      <c r="J36" s="106"/>
      <c r="K36" s="123"/>
      <c r="L36" s="118"/>
      <c r="M36" s="118"/>
      <c r="N36" s="119"/>
      <c r="O36" s="123"/>
      <c r="P36" s="118"/>
      <c r="U36" s="23"/>
      <c r="V36" s="26"/>
      <c r="X36" s="25"/>
    </row>
    <row r="37" spans="2:24" s="15" customFormat="1" ht="15.75" x14ac:dyDescent="0.25">
      <c r="B37" s="82"/>
      <c r="C37" s="82" t="s">
        <v>42</v>
      </c>
      <c r="D37" s="83"/>
      <c r="E37" s="16"/>
      <c r="F37" s="106"/>
      <c r="G37" s="106"/>
      <c r="H37" s="106"/>
      <c r="I37" s="282"/>
      <c r="J37" s="106"/>
      <c r="K37" s="124"/>
      <c r="L37" s="112"/>
      <c r="M37" s="112"/>
      <c r="N37" s="107"/>
      <c r="O37" s="109"/>
      <c r="P37" s="106"/>
      <c r="Q37" s="17"/>
      <c r="R37" s="17"/>
      <c r="U37" s="23"/>
      <c r="V37" s="26"/>
      <c r="X37" s="25"/>
    </row>
    <row r="38" spans="2:24" s="15" customFormat="1" ht="8.25" customHeight="1" x14ac:dyDescent="0.25">
      <c r="B38" s="82"/>
      <c r="C38" s="83"/>
      <c r="D38" s="83"/>
      <c r="E38" s="16"/>
      <c r="F38" s="106"/>
      <c r="G38" s="106"/>
      <c r="H38" s="125"/>
      <c r="I38" s="109"/>
      <c r="J38" s="106"/>
      <c r="K38" s="105"/>
      <c r="L38" s="106"/>
      <c r="M38" s="106"/>
      <c r="N38" s="107"/>
      <c r="O38" s="109"/>
      <c r="P38" s="106"/>
      <c r="Q38" s="17"/>
      <c r="R38" s="17"/>
      <c r="U38" s="23"/>
      <c r="V38" s="26"/>
      <c r="X38" s="25"/>
    </row>
    <row r="39" spans="2:24" s="15" customFormat="1" ht="16.5" thickBot="1" x14ac:dyDescent="0.3">
      <c r="B39" s="82" t="s">
        <v>41</v>
      </c>
      <c r="C39" s="83"/>
      <c r="D39" s="83"/>
      <c r="E39" s="24"/>
      <c r="F39" s="115"/>
      <c r="G39" s="115"/>
      <c r="H39" s="115"/>
      <c r="I39" s="109"/>
      <c r="J39" s="106"/>
      <c r="K39" s="126">
        <f>K34+K37</f>
        <v>0</v>
      </c>
      <c r="L39" s="127">
        <f>L34+L37</f>
        <v>0</v>
      </c>
      <c r="M39" s="127">
        <f>M34+M37</f>
        <v>0</v>
      </c>
      <c r="N39" s="107"/>
      <c r="O39" s="109"/>
      <c r="P39" s="115"/>
      <c r="Q39" s="17"/>
      <c r="R39" s="17"/>
      <c r="U39" s="23"/>
      <c r="V39" s="26"/>
      <c r="X39" s="25"/>
    </row>
    <row r="40" spans="2:24" s="15" customFormat="1" ht="6.75" customHeight="1" thickTop="1" thickBot="1" x14ac:dyDescent="0.3">
      <c r="B40" s="16"/>
      <c r="C40" s="16"/>
      <c r="D40" s="16"/>
      <c r="E40" s="16"/>
      <c r="F40" s="106"/>
      <c r="G40" s="106"/>
      <c r="H40" s="106"/>
      <c r="I40" s="109"/>
      <c r="J40" s="83"/>
      <c r="K40" s="130"/>
      <c r="L40" s="131"/>
      <c r="M40" s="131"/>
      <c r="N40" s="132"/>
      <c r="O40" s="83"/>
      <c r="P40" s="83"/>
      <c r="Q40" s="16"/>
      <c r="R40" s="16"/>
      <c r="S40" s="16"/>
      <c r="T40" s="16"/>
      <c r="U40" s="26"/>
      <c r="V40" s="26"/>
    </row>
    <row r="41" spans="2:24" s="15" customFormat="1" ht="15.75" x14ac:dyDescent="0.25">
      <c r="E41" s="16"/>
      <c r="F41" s="17"/>
      <c r="G41" s="17"/>
      <c r="H41" s="25"/>
      <c r="I41" s="23"/>
      <c r="J41" s="17"/>
      <c r="K41" s="17"/>
      <c r="L41" s="17"/>
      <c r="M41" s="17"/>
      <c r="N41" s="23"/>
      <c r="O41" s="23"/>
      <c r="P41" s="23"/>
      <c r="Q41" s="23"/>
      <c r="R41" s="23"/>
      <c r="S41" s="17"/>
      <c r="T41" s="17"/>
      <c r="U41" s="26"/>
      <c r="V41" s="26"/>
    </row>
    <row r="42" spans="2:24" s="15" customFormat="1" ht="15.75" x14ac:dyDescent="0.25">
      <c r="B42" s="22" t="s">
        <v>61</v>
      </c>
      <c r="C42" s="29"/>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22"/>
      <c r="C43" s="134" t="s">
        <v>78</v>
      </c>
      <c r="D43" s="29"/>
      <c r="E43" s="16"/>
      <c r="F43" s="17"/>
      <c r="G43" s="17"/>
      <c r="H43" s="25"/>
      <c r="I43" s="23"/>
      <c r="J43" s="17"/>
      <c r="K43" s="17"/>
      <c r="L43" s="17"/>
      <c r="M43" s="16"/>
      <c r="N43" s="16"/>
      <c r="O43" s="16"/>
      <c r="P43" s="16"/>
      <c r="Q43" s="16"/>
      <c r="R43" s="16"/>
      <c r="S43" s="24"/>
      <c r="T43" s="17"/>
      <c r="U43" s="26"/>
      <c r="V43" s="26"/>
    </row>
    <row r="44" spans="2:24" s="15" customFormat="1" ht="15.75" x14ac:dyDescent="0.25">
      <c r="B44" s="22"/>
      <c r="C44" s="134" t="s">
        <v>79</v>
      </c>
      <c r="D44" s="29"/>
      <c r="E44" s="16"/>
      <c r="F44" s="17"/>
      <c r="G44" s="17"/>
      <c r="H44" s="25"/>
      <c r="I44" s="23"/>
      <c r="J44" s="17"/>
      <c r="K44" s="17"/>
      <c r="L44" s="17"/>
      <c r="M44" s="16"/>
      <c r="N44" s="16"/>
      <c r="O44" s="16"/>
      <c r="P44" s="16"/>
      <c r="Q44" s="16"/>
      <c r="R44" s="16"/>
      <c r="S44" s="24"/>
      <c r="T44" s="17"/>
      <c r="U44" s="26"/>
      <c r="V44" s="26"/>
    </row>
    <row r="45" spans="2:24" s="15" customFormat="1" ht="15.75" x14ac:dyDescent="0.25">
      <c r="B45" s="16"/>
      <c r="C45" s="134" t="s">
        <v>80</v>
      </c>
      <c r="D45" s="16"/>
      <c r="E45" s="16"/>
      <c r="F45" s="17"/>
      <c r="G45" s="17"/>
      <c r="H45" s="25"/>
      <c r="I45" s="23"/>
      <c r="J45" s="17"/>
      <c r="K45" s="17"/>
      <c r="L45" s="17"/>
      <c r="M45" s="16"/>
      <c r="N45" s="16"/>
      <c r="O45" s="16"/>
      <c r="P45" s="16"/>
      <c r="Q45" s="16"/>
      <c r="R45" s="16"/>
      <c r="S45" s="24"/>
      <c r="T45" s="17"/>
      <c r="U45" s="26"/>
      <c r="V45" s="26"/>
    </row>
    <row r="46" spans="2:24" ht="5.25" customHeight="1" x14ac:dyDescent="0.2">
      <c r="J46"/>
    </row>
    <row r="47" spans="2:24" ht="15.75" x14ac:dyDescent="0.25">
      <c r="B47" s="12" t="str">
        <f>B2</f>
        <v>District Name</v>
      </c>
      <c r="C47" s="12"/>
      <c r="D47" s="12"/>
      <c r="E47" s="6"/>
      <c r="F47" s="6"/>
      <c r="G47" s="6"/>
      <c r="H47" s="6"/>
      <c r="I47" s="6"/>
      <c r="J47" s="6"/>
      <c r="K47" s="6"/>
      <c r="L47" s="6"/>
      <c r="M47" s="6"/>
      <c r="N47" s="6"/>
      <c r="O47" s="6"/>
      <c r="P47" s="6"/>
      <c r="Q47" s="6"/>
      <c r="R47" s="6"/>
      <c r="S47" s="6"/>
    </row>
    <row r="48" spans="2:24" x14ac:dyDescent="0.2">
      <c r="B48" s="7" t="s">
        <v>63</v>
      </c>
      <c r="C48" s="7"/>
      <c r="D48" s="7"/>
      <c r="E48" s="7"/>
      <c r="F48" s="7"/>
      <c r="G48" s="7"/>
      <c r="H48" s="7"/>
      <c r="I48" s="7"/>
      <c r="J48" s="7"/>
      <c r="K48" s="7"/>
      <c r="L48" s="7"/>
      <c r="M48" s="7"/>
      <c r="N48" s="7"/>
      <c r="O48" s="7"/>
      <c r="P48" s="7"/>
      <c r="Q48" s="7"/>
      <c r="R48" s="7"/>
      <c r="S48" s="7"/>
    </row>
    <row r="49" spans="2:21" x14ac:dyDescent="0.2">
      <c r="B49" s="7" t="str">
        <f>B4</f>
        <v>Student Activity Fund</v>
      </c>
      <c r="C49" s="7"/>
      <c r="D49" s="7"/>
      <c r="E49" s="7"/>
      <c r="F49" s="7"/>
      <c r="G49" s="7"/>
      <c r="H49" s="7"/>
      <c r="I49" s="7"/>
      <c r="J49" s="7"/>
      <c r="K49" s="7"/>
      <c r="L49" s="7"/>
      <c r="M49" s="7"/>
      <c r="N49" s="7"/>
      <c r="O49" s="7"/>
      <c r="P49" s="7"/>
      <c r="Q49" s="7"/>
      <c r="R49" s="7"/>
      <c r="S49" s="7"/>
    </row>
    <row r="50" spans="2:21" ht="13.5" customHeight="1" x14ac:dyDescent="0.2">
      <c r="B50" s="11">
        <f>B5</f>
        <v>45930</v>
      </c>
      <c r="C50" s="11"/>
      <c r="D50" s="11"/>
      <c r="E50" s="7"/>
      <c r="F50" s="7"/>
      <c r="G50" s="7"/>
      <c r="H50" s="7"/>
      <c r="I50" s="7"/>
      <c r="J50" s="7"/>
      <c r="K50" s="7"/>
      <c r="L50" s="7"/>
      <c r="M50" s="7"/>
      <c r="N50" s="7"/>
      <c r="O50" s="7"/>
      <c r="P50" s="7"/>
      <c r="Q50" s="7"/>
      <c r="R50" s="7"/>
      <c r="S50" s="7"/>
      <c r="U50" s="14"/>
    </row>
    <row r="51" spans="2:21" ht="13.5" customHeight="1" x14ac:dyDescent="0.2">
      <c r="B51" s="11"/>
      <c r="C51" s="11"/>
      <c r="D51" s="11"/>
      <c r="E51" s="7"/>
      <c r="F51" s="7"/>
      <c r="G51" s="7"/>
      <c r="H51" s="7"/>
      <c r="I51" s="7"/>
      <c r="J51" s="7"/>
      <c r="K51" s="7"/>
      <c r="L51" s="7"/>
      <c r="M51" s="7"/>
      <c r="N51" s="7"/>
      <c r="O51" s="7"/>
      <c r="P51" s="7"/>
      <c r="Q51" s="7"/>
      <c r="R51" s="7"/>
      <c r="S51" s="7"/>
      <c r="U51" s="14"/>
    </row>
    <row r="52" spans="2:21" ht="13.5" customHeight="1" x14ac:dyDescent="0.2">
      <c r="B52" s="11"/>
      <c r="C52" s="11"/>
      <c r="D52" s="11"/>
      <c r="E52" s="7"/>
      <c r="F52" s="7"/>
      <c r="G52" s="7"/>
      <c r="H52" s="7"/>
      <c r="I52" s="7"/>
      <c r="J52" s="7"/>
      <c r="K52" s="170" t="str">
        <f>F7</f>
        <v>FY 25-26</v>
      </c>
      <c r="L52" s="170" t="str">
        <f>P7</f>
        <v>FY 24-25</v>
      </c>
      <c r="M52" s="7"/>
      <c r="N52" s="7"/>
      <c r="O52" s="7"/>
      <c r="P52" s="7"/>
      <c r="Q52" s="7"/>
      <c r="R52" s="7"/>
      <c r="S52" s="7"/>
      <c r="U52" s="14"/>
    </row>
    <row r="53" spans="2:21" ht="15.75" x14ac:dyDescent="0.25">
      <c r="F53" s="90" t="s">
        <v>64</v>
      </c>
      <c r="G53" s="88"/>
      <c r="J53" s="89"/>
      <c r="K53" s="91"/>
      <c r="L53" s="91"/>
    </row>
    <row r="54" spans="2:21" x14ac:dyDescent="0.2">
      <c r="F54" s="92" t="s">
        <v>65</v>
      </c>
      <c r="G54" s="88"/>
      <c r="J54" s="89"/>
      <c r="K54" s="97"/>
      <c r="L54" s="98"/>
    </row>
    <row r="55" spans="2:21" ht="15.75" x14ac:dyDescent="0.25">
      <c r="F55" s="92" t="s">
        <v>66</v>
      </c>
      <c r="G55" s="88"/>
      <c r="J55" s="89"/>
      <c r="K55" s="99"/>
      <c r="L55" s="99"/>
    </row>
    <row r="56" spans="2:21" ht="15.75" x14ac:dyDescent="0.25">
      <c r="F56" s="92" t="s">
        <v>67</v>
      </c>
      <c r="G56" s="88"/>
      <c r="J56" s="89"/>
      <c r="K56" s="100"/>
      <c r="L56" s="100"/>
    </row>
    <row r="57" spans="2:21" ht="15.75" x14ac:dyDescent="0.25">
      <c r="F57" s="92" t="s">
        <v>68</v>
      </c>
      <c r="G57" s="88"/>
      <c r="J57" s="89"/>
      <c r="K57" s="100"/>
      <c r="L57" s="100"/>
    </row>
    <row r="58" spans="2:21" ht="16.5" thickBot="1" x14ac:dyDescent="0.3">
      <c r="F58"/>
      <c r="G58" s="94" t="s">
        <v>22</v>
      </c>
      <c r="J58" s="89"/>
      <c r="K58" s="101">
        <f>SUM(K54:K57)</f>
        <v>0</v>
      </c>
      <c r="L58" s="101">
        <f>SUM(L54:L57)</f>
        <v>0</v>
      </c>
    </row>
    <row r="59" spans="2:21" ht="16.5" thickTop="1" x14ac:dyDescent="0.25">
      <c r="F59" s="95" t="s">
        <v>21</v>
      </c>
      <c r="G59" s="88"/>
      <c r="J59" s="89"/>
      <c r="K59" s="98"/>
      <c r="L59" s="98"/>
    </row>
    <row r="60" spans="2:21" x14ac:dyDescent="0.2">
      <c r="F60" s="92" t="s">
        <v>93</v>
      </c>
      <c r="G60" s="88"/>
      <c r="J60" s="89"/>
      <c r="K60" s="102"/>
      <c r="L60" s="102"/>
    </row>
    <row r="61" spans="2:21" ht="15.75" x14ac:dyDescent="0.25">
      <c r="F61" s="92" t="s">
        <v>69</v>
      </c>
      <c r="G61" s="88"/>
      <c r="J61" s="89"/>
      <c r="K61" s="99"/>
      <c r="L61" s="102"/>
    </row>
    <row r="62" spans="2:21" x14ac:dyDescent="0.2">
      <c r="F62" s="92" t="s">
        <v>70</v>
      </c>
      <c r="G62" s="88"/>
      <c r="J62" s="89"/>
      <c r="K62"/>
      <c r="L62"/>
    </row>
    <row r="63" spans="2:21" x14ac:dyDescent="0.2">
      <c r="F63" s="92" t="s">
        <v>71</v>
      </c>
      <c r="G63" s="88"/>
      <c r="J63" s="89"/>
      <c r="K63"/>
      <c r="L63"/>
    </row>
    <row r="64" spans="2:21" ht="15.75" x14ac:dyDescent="0.25">
      <c r="F64"/>
      <c r="G64" s="96" t="s">
        <v>72</v>
      </c>
      <c r="J64" s="89"/>
      <c r="K64" s="103">
        <f>SUM(K60:K63)</f>
        <v>0</v>
      </c>
      <c r="L64" s="103">
        <f>SUM(L60:L63)</f>
        <v>0</v>
      </c>
    </row>
    <row r="65" spans="6:12" ht="15.75" x14ac:dyDescent="0.25">
      <c r="F65" s="95" t="s">
        <v>73</v>
      </c>
      <c r="G65" s="88"/>
      <c r="J65" s="93"/>
      <c r="K65" s="98"/>
      <c r="L65" s="98"/>
    </row>
    <row r="66" spans="6:12" x14ac:dyDescent="0.2">
      <c r="F66" s="92" t="s">
        <v>74</v>
      </c>
      <c r="G66" s="88"/>
      <c r="J66" s="89"/>
      <c r="K66" s="98"/>
      <c r="L66" s="98"/>
    </row>
    <row r="67" spans="6:12" x14ac:dyDescent="0.2">
      <c r="F67" s="92" t="s">
        <v>75</v>
      </c>
      <c r="G67" s="88"/>
      <c r="J67" s="89"/>
      <c r="K67" s="98"/>
      <c r="L67" s="98"/>
    </row>
    <row r="68" spans="6:12" ht="15.75" x14ac:dyDescent="0.25">
      <c r="F68"/>
      <c r="G68" s="96" t="s">
        <v>76</v>
      </c>
      <c r="J68" s="89"/>
      <c r="K68" s="103">
        <f>SUM(K65:K67)</f>
        <v>0</v>
      </c>
      <c r="L68" s="103">
        <f>SUM(L65:L67)</f>
        <v>0</v>
      </c>
    </row>
    <row r="69" spans="6:12" x14ac:dyDescent="0.2">
      <c r="F69"/>
      <c r="G69" s="88"/>
      <c r="J69" s="89"/>
      <c r="K69" s="98"/>
      <c r="L69" s="98"/>
    </row>
    <row r="70" spans="6:12" ht="16.5" thickBot="1" x14ac:dyDescent="0.3">
      <c r="F70" s="3"/>
      <c r="H70" s="96" t="s">
        <v>77</v>
      </c>
      <c r="J70" s="89"/>
      <c r="K70" s="104">
        <f>+K68+K64</f>
        <v>0</v>
      </c>
      <c r="L70" s="104">
        <f>+L68+L64</f>
        <v>0</v>
      </c>
    </row>
    <row r="71" spans="6:12" ht="9" customHeight="1" thickTop="1"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c r="K79" s="171"/>
      <c r="L79" s="171"/>
    </row>
    <row r="80" spans="6:12"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sheetData>
  <conditionalFormatting sqref="I20:I32">
    <cfRule type="cellIs" dxfId="11" priority="2" stopIfTrue="1" operator="greaterThan">
      <formula>1</formula>
    </cfRule>
  </conditionalFormatting>
  <conditionalFormatting sqref="N20:N34">
    <cfRule type="cellIs" dxfId="10" priority="1" stopIfTrue="1" operator="greaterThan">
      <formula>1</formula>
    </cfRule>
  </conditionalFormatting>
  <pageMargins left="0.35" right="0.25" top="0.39" bottom="0.38" header="0.3" footer="0.18"/>
  <pageSetup scale="64" fitToHeight="0" orientation="landscape" horizontalDpi="0" verticalDpi="0" r:id="rId1"/>
  <headerFooter>
    <oddFooter>&amp;L&amp;D &amp;F&amp;C6&amp;R&amp;A</oddFooter>
  </headerFooter>
  <rowBreaks count="1" manualBreakCount="1">
    <brk id="4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FDAF-15E1-49DD-A6CF-AFA16B6E177E}">
  <sheetPr>
    <pageSetUpPr fitToPage="1"/>
  </sheetPr>
  <dimension ref="A1:X1541"/>
  <sheetViews>
    <sheetView topLeftCell="H1"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105</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2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121"/>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82</v>
      </c>
      <c r="D20" s="73"/>
      <c r="E20" s="16"/>
      <c r="F20" s="105"/>
      <c r="G20" s="106">
        <f>ROUND(+L20*0.25,0)</f>
        <v>0</v>
      </c>
      <c r="H20" s="106">
        <f>G20-F20</f>
        <v>0</v>
      </c>
      <c r="I20" s="107" t="str">
        <f>IF(G20=0,"N/A",(F20/G20))</f>
        <v>N/A</v>
      </c>
      <c r="J20" s="106"/>
      <c r="K20" s="105"/>
      <c r="L20" s="106"/>
      <c r="M20" s="106">
        <f>L20-K20</f>
        <v>0</v>
      </c>
      <c r="N20" s="107" t="str">
        <f>IF(L20=0,"N/A",(K20/L20))</f>
        <v>N/A</v>
      </c>
      <c r="O20" s="109"/>
      <c r="P20" s="120"/>
      <c r="Q20" s="17"/>
      <c r="R20" s="17"/>
      <c r="U20" s="23"/>
      <c r="V20" s="26"/>
      <c r="X20" s="25"/>
    </row>
    <row r="21" spans="2:24" s="15" customFormat="1" ht="15.75" x14ac:dyDescent="0.25">
      <c r="B21" s="83"/>
      <c r="C21" s="73" t="s">
        <v>83</v>
      </c>
      <c r="D21" s="73"/>
      <c r="E21" s="16"/>
      <c r="F21" s="105"/>
      <c r="G21" s="106">
        <f>ROUND(+L21*0.25,0)</f>
        <v>0</v>
      </c>
      <c r="H21" s="106">
        <f t="shared" ref="H21:H27" si="0">G21-F21</f>
        <v>0</v>
      </c>
      <c r="I21" s="107" t="str">
        <f t="shared" ref="I21:I28" si="1">IF(G21=0,"N/A",(F21/G21))</f>
        <v>N/A</v>
      </c>
      <c r="J21" s="106"/>
      <c r="K21" s="105"/>
      <c r="L21" s="106"/>
      <c r="M21" s="106">
        <f t="shared" ref="M21:M27" si="2">L21-K21</f>
        <v>0</v>
      </c>
      <c r="N21" s="107" t="str">
        <f t="shared" ref="N21:N28" si="3">IF(L21=0,"N/A",(K21/L21))</f>
        <v>N/A</v>
      </c>
      <c r="O21" s="109"/>
      <c r="P21" s="120"/>
      <c r="Q21" s="17"/>
      <c r="R21" s="17"/>
      <c r="U21" s="23"/>
      <c r="V21" s="26"/>
      <c r="X21" s="25"/>
    </row>
    <row r="22" spans="2:24" s="15" customFormat="1" ht="15.75" x14ac:dyDescent="0.25">
      <c r="B22" s="83"/>
      <c r="C22" s="73" t="s">
        <v>84</v>
      </c>
      <c r="D22" s="73"/>
      <c r="E22" s="16"/>
      <c r="F22" s="105"/>
      <c r="G22" s="106">
        <f t="shared" ref="G22:G27" si="4">ROUND(+L22*0.25,0)</f>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85</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57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86</v>
      </c>
      <c r="D25" s="73"/>
      <c r="E25" s="16"/>
      <c r="F25" s="105"/>
      <c r="G25" s="106">
        <f t="shared" si="4"/>
        <v>0</v>
      </c>
      <c r="H25" s="106">
        <f t="shared" si="0"/>
        <v>0</v>
      </c>
      <c r="I25" s="107" t="str">
        <f t="shared" si="1"/>
        <v>N/A</v>
      </c>
      <c r="J25" s="106"/>
      <c r="K25" s="105"/>
      <c r="L25" s="106"/>
      <c r="M25" s="106">
        <f t="shared" si="2"/>
        <v>0</v>
      </c>
      <c r="N25" s="107" t="str">
        <f t="shared" si="3"/>
        <v>N/A</v>
      </c>
      <c r="O25" s="109"/>
      <c r="P25" s="120"/>
      <c r="Q25" s="17"/>
      <c r="R25" s="17"/>
      <c r="U25" s="23"/>
      <c r="V25" s="26"/>
      <c r="X25" s="25"/>
    </row>
    <row r="26" spans="2:24" s="15" customFormat="1" ht="15.75" x14ac:dyDescent="0.25">
      <c r="B26" s="83"/>
      <c r="C26" s="73" t="s">
        <v>87</v>
      </c>
      <c r="D26" s="73"/>
      <c r="E26" s="16"/>
      <c r="F26" s="105"/>
      <c r="G26" s="106">
        <f t="shared" si="4"/>
        <v>0</v>
      </c>
      <c r="H26" s="106">
        <f t="shared" si="0"/>
        <v>0</v>
      </c>
      <c r="I26" s="107" t="str">
        <f t="shared" si="1"/>
        <v>N/A</v>
      </c>
      <c r="J26" s="106"/>
      <c r="K26" s="105"/>
      <c r="L26" s="106"/>
      <c r="M26" s="106">
        <f t="shared" si="2"/>
        <v>0</v>
      </c>
      <c r="N26" s="107" t="str">
        <f t="shared" si="3"/>
        <v>N/A</v>
      </c>
      <c r="O26" s="109"/>
      <c r="P26" s="120"/>
      <c r="Q26" s="17"/>
      <c r="R26" s="17"/>
      <c r="U26" s="23"/>
      <c r="V26" s="26"/>
      <c r="X26" s="25"/>
    </row>
    <row r="27" spans="2:24" s="15" customFormat="1" ht="15.75" x14ac:dyDescent="0.25">
      <c r="B27" s="83"/>
      <c r="C27" s="73" t="s">
        <v>88</v>
      </c>
      <c r="D27" s="73"/>
      <c r="E27" s="16"/>
      <c r="F27" s="111"/>
      <c r="G27" s="112">
        <f t="shared" si="4"/>
        <v>0</v>
      </c>
      <c r="H27" s="112">
        <f t="shared" si="0"/>
        <v>0</v>
      </c>
      <c r="I27" s="283" t="str">
        <f t="shared" si="1"/>
        <v>N/A</v>
      </c>
      <c r="J27" s="106"/>
      <c r="K27" s="111"/>
      <c r="L27" s="112"/>
      <c r="M27" s="112">
        <f t="shared" si="2"/>
        <v>0</v>
      </c>
      <c r="N27" s="283" t="str">
        <f t="shared" si="3"/>
        <v>N/A</v>
      </c>
      <c r="O27" s="109"/>
      <c r="P27" s="121"/>
      <c r="Q27" s="17"/>
      <c r="R27" s="17"/>
      <c r="U27" s="23"/>
      <c r="V27" s="26"/>
      <c r="X27" s="25"/>
    </row>
    <row r="28" spans="2:24" s="15" customFormat="1" ht="15.75" x14ac:dyDescent="0.25">
      <c r="B28" s="83"/>
      <c r="C28" s="83"/>
      <c r="D28" s="82" t="s">
        <v>58</v>
      </c>
      <c r="E28" s="16"/>
      <c r="F28" s="114">
        <f>SUM(F20:F27)</f>
        <v>0</v>
      </c>
      <c r="G28" s="115">
        <f>SUM(G20:G27)</f>
        <v>0</v>
      </c>
      <c r="H28" s="115">
        <f>G28-F28</f>
        <v>0</v>
      </c>
      <c r="I28" s="107" t="str">
        <f t="shared" si="1"/>
        <v>N/A</v>
      </c>
      <c r="J28" s="106"/>
      <c r="K28" s="114">
        <f>SUM(K20:K27)</f>
        <v>0</v>
      </c>
      <c r="L28" s="115">
        <f>SUM(L20:L27)</f>
        <v>0</v>
      </c>
      <c r="M28" s="115">
        <f>L28-K28</f>
        <v>0</v>
      </c>
      <c r="N28" s="107" t="str">
        <f t="shared" si="3"/>
        <v>N/A</v>
      </c>
      <c r="O28" s="109"/>
      <c r="P28" s="110">
        <f>SUM(P20:P27)</f>
        <v>0</v>
      </c>
      <c r="Q28" s="17"/>
      <c r="R28" s="17"/>
      <c r="U28" s="23"/>
      <c r="V28" s="26"/>
      <c r="X28" s="25"/>
    </row>
    <row r="29" spans="2:24" s="15" customFormat="1" ht="15.75" x14ac:dyDescent="0.25">
      <c r="B29" s="83"/>
      <c r="C29" s="83"/>
      <c r="D29" s="83"/>
      <c r="E29" s="16"/>
      <c r="F29" s="105"/>
      <c r="G29" s="106"/>
      <c r="H29" s="106"/>
      <c r="I29" s="107"/>
      <c r="J29" s="106"/>
      <c r="K29" s="105"/>
      <c r="L29" s="106"/>
      <c r="M29" s="106"/>
      <c r="N29" s="107"/>
      <c r="O29" s="109"/>
      <c r="P29" s="120"/>
      <c r="Q29" s="17"/>
      <c r="R29" s="17"/>
      <c r="U29" s="23"/>
      <c r="V29" s="26"/>
      <c r="X29" s="25"/>
    </row>
    <row r="30" spans="2:24" s="15" customFormat="1" ht="15.75" x14ac:dyDescent="0.25">
      <c r="B30" s="85" t="s">
        <v>59</v>
      </c>
      <c r="C30" s="86"/>
      <c r="D30" s="86"/>
      <c r="E30" s="16"/>
      <c r="F30" s="105"/>
      <c r="G30" s="106"/>
      <c r="H30" s="106"/>
      <c r="I30" s="107"/>
      <c r="J30" s="106"/>
      <c r="K30" s="105"/>
      <c r="L30" s="106"/>
      <c r="M30" s="106"/>
      <c r="N30" s="107"/>
      <c r="O30" s="109"/>
      <c r="P30" s="120"/>
      <c r="Q30" s="17"/>
      <c r="R30" s="17"/>
      <c r="U30" s="23"/>
      <c r="V30" s="26"/>
      <c r="X30" s="25"/>
    </row>
    <row r="31" spans="2:24" s="15" customFormat="1" ht="15.75" x14ac:dyDescent="0.25">
      <c r="B31" s="52"/>
      <c r="C31" s="84" t="s">
        <v>19</v>
      </c>
      <c r="D31" s="86"/>
      <c r="E31" s="16"/>
      <c r="F31" s="111">
        <v>0</v>
      </c>
      <c r="G31" s="112">
        <f>L31/4</f>
        <v>0</v>
      </c>
      <c r="H31" s="112">
        <f>G31-F30</f>
        <v>0</v>
      </c>
      <c r="I31" s="283" t="str">
        <f>IF(G31=0,"N/A",(F31/G31))</f>
        <v>N/A</v>
      </c>
      <c r="J31" s="106"/>
      <c r="K31" s="111"/>
      <c r="L31" s="112"/>
      <c r="M31" s="112">
        <f>L31-K30</f>
        <v>0</v>
      </c>
      <c r="N31" s="283" t="str">
        <f>IF(L31=0,"N/A",(K31/L31))</f>
        <v>N/A</v>
      </c>
      <c r="O31" s="109"/>
      <c r="P31" s="121"/>
      <c r="Q31" s="17"/>
      <c r="R31" s="17"/>
      <c r="U31" s="23"/>
      <c r="V31" s="26"/>
      <c r="X31" s="25"/>
    </row>
    <row r="32" spans="2:24" s="15" customFormat="1" ht="15.75" x14ac:dyDescent="0.25">
      <c r="B32" s="83"/>
      <c r="C32" s="83"/>
      <c r="D32" s="85" t="s">
        <v>60</v>
      </c>
      <c r="E32" s="16"/>
      <c r="F32" s="114">
        <f>SUM(F31)</f>
        <v>0</v>
      </c>
      <c r="G32" s="115">
        <f>G31</f>
        <v>0</v>
      </c>
      <c r="H32" s="115">
        <f>H31</f>
        <v>0</v>
      </c>
      <c r="I32" s="107" t="str">
        <f>IF(G32=0,"N/A",(F32/G32))</f>
        <v>N/A</v>
      </c>
      <c r="J32" s="106"/>
      <c r="K32" s="114">
        <f>SUM(K31)</f>
        <v>0</v>
      </c>
      <c r="L32" s="115">
        <f>L31</f>
        <v>0</v>
      </c>
      <c r="M32" s="115">
        <f>L32-K31</f>
        <v>0</v>
      </c>
      <c r="N32" s="107" t="str">
        <f>IF(L32=0,"N/A",(K32/L32))</f>
        <v>N/A</v>
      </c>
      <c r="O32" s="109"/>
      <c r="P32" s="110">
        <f>SUM(P31)</f>
        <v>0</v>
      </c>
      <c r="Q32" s="17"/>
      <c r="R32" s="17"/>
      <c r="U32" s="23"/>
      <c r="V32" s="26"/>
      <c r="X32" s="25"/>
    </row>
    <row r="33" spans="2:24" s="15" customFormat="1" ht="15.75" x14ac:dyDescent="0.25">
      <c r="B33" s="83"/>
      <c r="C33" s="83"/>
      <c r="D33" s="83"/>
      <c r="E33" s="16"/>
      <c r="F33" s="105"/>
      <c r="G33" s="106"/>
      <c r="H33" s="106"/>
      <c r="I33" s="107"/>
      <c r="J33" s="106"/>
      <c r="K33" s="105"/>
      <c r="L33" s="106"/>
      <c r="M33" s="106"/>
      <c r="N33" s="107"/>
      <c r="O33" s="109"/>
      <c r="P33" s="120"/>
      <c r="Q33" s="17"/>
      <c r="R33" s="17"/>
      <c r="U33" s="23"/>
      <c r="V33" s="26"/>
      <c r="X33" s="25"/>
    </row>
    <row r="34" spans="2:24" s="15" customFormat="1" ht="16.5" thickBot="1" x14ac:dyDescent="0.3">
      <c r="B34" s="82" t="s">
        <v>20</v>
      </c>
      <c r="C34" s="83"/>
      <c r="D34" s="83"/>
      <c r="E34" s="24"/>
      <c r="F34" s="126">
        <f>F17-F28-F32</f>
        <v>0</v>
      </c>
      <c r="G34" s="127">
        <f>G17-G28-G32</f>
        <v>0</v>
      </c>
      <c r="H34" s="127">
        <f>H17+H28-H32</f>
        <v>0</v>
      </c>
      <c r="I34" s="133"/>
      <c r="J34" s="106"/>
      <c r="K34" s="114">
        <f>K17-K28-K32</f>
        <v>0</v>
      </c>
      <c r="L34" s="115">
        <f>L17-L28-L32</f>
        <v>0</v>
      </c>
      <c r="M34" s="115">
        <f>M17+M28+M32</f>
        <v>0</v>
      </c>
      <c r="N34" s="107" t="str">
        <f>IF(L34=0,"N/A",(K34/L34))</f>
        <v>N/A</v>
      </c>
      <c r="O34" s="109"/>
      <c r="P34" s="288">
        <f>P17-P28-P32</f>
        <v>0</v>
      </c>
      <c r="Q34" s="81"/>
      <c r="R34" s="81"/>
      <c r="U34" s="23"/>
      <c r="V34" s="26"/>
      <c r="X34" s="25"/>
    </row>
    <row r="35" spans="2:24" s="15" customFormat="1" ht="10.5" customHeight="1" thickTop="1" thickBot="1" x14ac:dyDescent="0.3">
      <c r="B35" s="82"/>
      <c r="C35" s="83"/>
      <c r="D35" s="83"/>
      <c r="E35" s="24"/>
      <c r="F35" s="141"/>
      <c r="G35" s="128"/>
      <c r="H35" s="128"/>
      <c r="I35" s="129"/>
      <c r="J35" s="106"/>
      <c r="K35" s="105"/>
      <c r="L35" s="106"/>
      <c r="M35" s="106"/>
      <c r="N35" s="107"/>
      <c r="O35" s="109"/>
      <c r="P35" s="284"/>
      <c r="Q35" s="17"/>
      <c r="R35" s="17"/>
      <c r="U35" s="23"/>
      <c r="V35" s="26"/>
      <c r="X35" s="25"/>
    </row>
    <row r="36" spans="2:24" s="15" customFormat="1" ht="15.75" x14ac:dyDescent="0.25">
      <c r="B36" s="82" t="s">
        <v>40</v>
      </c>
      <c r="C36" s="83"/>
      <c r="D36" s="83"/>
      <c r="E36" s="16"/>
      <c r="F36" s="280"/>
      <c r="G36" s="280"/>
      <c r="H36" s="280"/>
      <c r="I36" s="281"/>
      <c r="J36" s="106"/>
      <c r="K36" s="123"/>
      <c r="L36" s="118"/>
      <c r="M36" s="118"/>
      <c r="N36" s="119"/>
      <c r="O36" s="123"/>
      <c r="P36" s="118"/>
      <c r="U36" s="23"/>
      <c r="V36" s="26"/>
      <c r="X36" s="25"/>
    </row>
    <row r="37" spans="2:24" s="15" customFormat="1" ht="15.75" x14ac:dyDescent="0.25">
      <c r="B37" s="82"/>
      <c r="C37" s="82" t="s">
        <v>42</v>
      </c>
      <c r="D37" s="83"/>
      <c r="E37" s="16"/>
      <c r="F37" s="106"/>
      <c r="G37" s="106"/>
      <c r="H37" s="106"/>
      <c r="I37" s="282"/>
      <c r="J37" s="106"/>
      <c r="K37" s="124"/>
      <c r="L37" s="112"/>
      <c r="M37" s="112"/>
      <c r="N37" s="107"/>
      <c r="O37" s="109"/>
      <c r="P37" s="106"/>
      <c r="Q37" s="17"/>
      <c r="R37" s="17"/>
      <c r="U37" s="23"/>
      <c r="V37" s="26"/>
      <c r="X37" s="25"/>
    </row>
    <row r="38" spans="2:24" s="15" customFormat="1" ht="8.25" customHeight="1" x14ac:dyDescent="0.25">
      <c r="B38" s="82"/>
      <c r="C38" s="83"/>
      <c r="D38" s="83"/>
      <c r="E38" s="16"/>
      <c r="F38" s="106"/>
      <c r="G38" s="106"/>
      <c r="H38" s="125"/>
      <c r="I38" s="109"/>
      <c r="J38" s="106"/>
      <c r="K38" s="105"/>
      <c r="L38" s="106"/>
      <c r="M38" s="106"/>
      <c r="N38" s="107"/>
      <c r="O38" s="109"/>
      <c r="P38" s="106"/>
      <c r="Q38" s="17"/>
      <c r="R38" s="17"/>
      <c r="U38" s="23"/>
      <c r="V38" s="26"/>
      <c r="X38" s="25"/>
    </row>
    <row r="39" spans="2:24" s="15" customFormat="1" ht="16.5" thickBot="1" x14ac:dyDescent="0.3">
      <c r="B39" s="82" t="s">
        <v>41</v>
      </c>
      <c r="C39" s="83"/>
      <c r="D39" s="83"/>
      <c r="E39" s="24"/>
      <c r="F39" s="115"/>
      <c r="G39" s="115"/>
      <c r="H39" s="115"/>
      <c r="I39" s="109"/>
      <c r="J39" s="106"/>
      <c r="K39" s="126">
        <f>K34+K37</f>
        <v>0</v>
      </c>
      <c r="L39" s="127">
        <f>L34+L37</f>
        <v>0</v>
      </c>
      <c r="M39" s="127">
        <f>M34+M37</f>
        <v>0</v>
      </c>
      <c r="N39" s="107"/>
      <c r="O39" s="109"/>
      <c r="P39" s="115"/>
      <c r="Q39" s="17"/>
      <c r="R39" s="17"/>
      <c r="U39" s="23"/>
      <c r="V39" s="26"/>
      <c r="X39" s="25"/>
    </row>
    <row r="40" spans="2:24" s="15" customFormat="1" ht="6.75" customHeight="1" thickTop="1" thickBot="1" x14ac:dyDescent="0.3">
      <c r="B40" s="16"/>
      <c r="C40" s="16"/>
      <c r="D40" s="16"/>
      <c r="E40" s="16"/>
      <c r="F40" s="106"/>
      <c r="G40" s="106"/>
      <c r="H40" s="106"/>
      <c r="I40" s="109"/>
      <c r="J40" s="83"/>
      <c r="K40" s="130"/>
      <c r="L40" s="131"/>
      <c r="M40" s="131"/>
      <c r="N40" s="132"/>
      <c r="O40" s="83"/>
      <c r="P40" s="83"/>
      <c r="Q40" s="16"/>
      <c r="R40" s="16"/>
      <c r="S40" s="16"/>
      <c r="T40" s="16"/>
      <c r="U40" s="26"/>
      <c r="V40" s="26"/>
    </row>
    <row r="41" spans="2:24" s="15" customFormat="1" ht="15.75" x14ac:dyDescent="0.25">
      <c r="E41" s="16"/>
      <c r="F41" s="17"/>
      <c r="G41" s="17"/>
      <c r="H41" s="25"/>
      <c r="I41" s="23"/>
      <c r="J41" s="17"/>
      <c r="K41" s="17"/>
      <c r="L41" s="17"/>
      <c r="M41" s="17"/>
      <c r="N41" s="23"/>
      <c r="O41" s="23"/>
      <c r="P41" s="23"/>
      <c r="Q41" s="23"/>
      <c r="R41" s="23"/>
      <c r="S41" s="17"/>
      <c r="T41" s="17"/>
      <c r="U41" s="26"/>
      <c r="V41" s="26"/>
    </row>
    <row r="42" spans="2:24" s="15" customFormat="1" ht="15.75" x14ac:dyDescent="0.25">
      <c r="B42" s="22" t="s">
        <v>61</v>
      </c>
      <c r="C42" s="29"/>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22"/>
      <c r="C43" s="134" t="s">
        <v>78</v>
      </c>
      <c r="D43" s="29"/>
      <c r="E43" s="16"/>
      <c r="F43" s="17"/>
      <c r="G43" s="17"/>
      <c r="H43" s="25"/>
      <c r="I43" s="23"/>
      <c r="J43" s="17"/>
      <c r="K43" s="17"/>
      <c r="L43" s="17"/>
      <c r="M43" s="16"/>
      <c r="N43" s="16"/>
      <c r="O43" s="16"/>
      <c r="P43" s="16"/>
      <c r="Q43" s="16"/>
      <c r="R43" s="16"/>
      <c r="S43" s="24"/>
      <c r="T43" s="17"/>
      <c r="U43" s="26"/>
      <c r="V43" s="26"/>
    </row>
    <row r="44" spans="2:24" s="15" customFormat="1" ht="15.75" x14ac:dyDescent="0.25">
      <c r="B44" s="22"/>
      <c r="C44" s="134" t="s">
        <v>79</v>
      </c>
      <c r="D44" s="29"/>
      <c r="E44" s="16"/>
      <c r="F44" s="17"/>
      <c r="G44" s="17"/>
      <c r="H44" s="25"/>
      <c r="I44" s="23"/>
      <c r="J44" s="17"/>
      <c r="K44" s="17"/>
      <c r="L44" s="17"/>
      <c r="M44" s="16"/>
      <c r="N44" s="16"/>
      <c r="O44" s="16"/>
      <c r="P44" s="16"/>
      <c r="Q44" s="16"/>
      <c r="R44" s="16"/>
      <c r="S44" s="24"/>
      <c r="T44" s="17"/>
      <c r="U44" s="26"/>
      <c r="V44" s="26"/>
    </row>
    <row r="45" spans="2:24" s="15" customFormat="1" ht="15.75" x14ac:dyDescent="0.25">
      <c r="B45" s="16"/>
      <c r="C45" s="134" t="s">
        <v>80</v>
      </c>
      <c r="D45" s="16"/>
      <c r="E45" s="16"/>
      <c r="F45" s="17"/>
      <c r="G45" s="17"/>
      <c r="H45" s="25"/>
      <c r="I45" s="23"/>
      <c r="J45" s="17"/>
      <c r="K45" s="17"/>
      <c r="L45" s="17"/>
      <c r="M45" s="16"/>
      <c r="N45" s="16"/>
      <c r="O45" s="16"/>
      <c r="P45" s="16"/>
      <c r="Q45" s="16"/>
      <c r="R45" s="16"/>
      <c r="S45" s="24"/>
      <c r="T45" s="17"/>
      <c r="U45" s="26"/>
      <c r="V45" s="26"/>
    </row>
    <row r="46" spans="2:24" ht="5.25" customHeight="1" x14ac:dyDescent="0.2">
      <c r="J46"/>
    </row>
    <row r="47" spans="2:24" ht="15.75" x14ac:dyDescent="0.25">
      <c r="B47" s="12" t="str">
        <f>B2</f>
        <v>District Name</v>
      </c>
      <c r="C47" s="12"/>
      <c r="D47" s="12"/>
      <c r="E47" s="6"/>
      <c r="F47" s="6"/>
      <c r="G47" s="6"/>
      <c r="H47" s="6"/>
      <c r="I47" s="6"/>
      <c r="J47" s="6"/>
      <c r="K47" s="6"/>
      <c r="L47" s="6"/>
      <c r="M47" s="6"/>
      <c r="N47" s="6"/>
      <c r="O47" s="6"/>
      <c r="P47" s="6"/>
      <c r="Q47" s="6"/>
      <c r="R47" s="6"/>
      <c r="S47" s="6"/>
    </row>
    <row r="48" spans="2:24" x14ac:dyDescent="0.2">
      <c r="B48" s="7" t="s">
        <v>63</v>
      </c>
      <c r="C48" s="7"/>
      <c r="D48" s="7"/>
      <c r="E48" s="7"/>
      <c r="F48" s="7"/>
      <c r="G48" s="7"/>
      <c r="H48" s="7"/>
      <c r="I48" s="7"/>
      <c r="J48" s="7"/>
      <c r="K48" s="7"/>
      <c r="L48" s="7"/>
      <c r="M48" s="7"/>
      <c r="N48" s="7"/>
      <c r="O48" s="7"/>
      <c r="P48" s="7"/>
      <c r="Q48" s="7"/>
      <c r="R48" s="7"/>
      <c r="S48" s="7"/>
    </row>
    <row r="49" spans="2:21" x14ac:dyDescent="0.2">
      <c r="B49" s="7" t="str">
        <f>B4</f>
        <v>Special Revenue Fund1</v>
      </c>
      <c r="C49" s="7"/>
      <c r="D49" s="7"/>
      <c r="E49" s="7"/>
      <c r="F49" s="7"/>
      <c r="G49" s="7"/>
      <c r="H49" s="7"/>
      <c r="I49" s="7"/>
      <c r="J49" s="7"/>
      <c r="K49" s="7"/>
      <c r="L49" s="7"/>
      <c r="M49" s="7"/>
      <c r="N49" s="7"/>
      <c r="O49" s="7"/>
      <c r="P49" s="7"/>
      <c r="Q49" s="7"/>
      <c r="R49" s="7"/>
      <c r="S49" s="7"/>
    </row>
    <row r="50" spans="2:21" ht="13.5" customHeight="1" x14ac:dyDescent="0.2">
      <c r="B50" s="11">
        <f>B5</f>
        <v>45930</v>
      </c>
      <c r="C50" s="11"/>
      <c r="D50" s="11"/>
      <c r="E50" s="7"/>
      <c r="F50" s="7"/>
      <c r="G50" s="7"/>
      <c r="H50" s="7"/>
      <c r="I50" s="7"/>
      <c r="J50" s="7"/>
      <c r="K50" s="7"/>
      <c r="L50" s="7"/>
      <c r="M50" s="7"/>
      <c r="N50" s="7"/>
      <c r="O50" s="7"/>
      <c r="P50" s="7"/>
      <c r="Q50" s="7"/>
      <c r="R50" s="7"/>
      <c r="S50" s="7"/>
      <c r="U50" s="14"/>
    </row>
    <row r="51" spans="2:21" ht="13.5" customHeight="1" x14ac:dyDescent="0.2">
      <c r="B51" s="11"/>
      <c r="C51" s="11"/>
      <c r="D51" s="11"/>
      <c r="E51" s="7"/>
      <c r="F51" s="7"/>
      <c r="G51" s="7"/>
      <c r="H51" s="7"/>
      <c r="I51" s="7"/>
      <c r="J51" s="7"/>
      <c r="K51" s="7"/>
      <c r="L51" s="7"/>
      <c r="M51" s="7"/>
      <c r="N51" s="7"/>
      <c r="O51" s="7"/>
      <c r="P51" s="7"/>
      <c r="Q51" s="7"/>
      <c r="R51" s="7"/>
      <c r="S51" s="7"/>
      <c r="U51" s="14"/>
    </row>
    <row r="52" spans="2:21" ht="13.5" customHeight="1" x14ac:dyDescent="0.2">
      <c r="B52" s="11"/>
      <c r="C52" s="11"/>
      <c r="D52" s="11"/>
      <c r="E52" s="7"/>
      <c r="F52" s="7"/>
      <c r="G52" s="7"/>
      <c r="H52" s="7"/>
      <c r="I52" s="7"/>
      <c r="J52" s="7"/>
      <c r="K52" s="170" t="str">
        <f>F7</f>
        <v>FY 25-26</v>
      </c>
      <c r="L52" s="170" t="str">
        <f>P7</f>
        <v>FY 24-25</v>
      </c>
      <c r="M52" s="7"/>
      <c r="N52" s="7"/>
      <c r="O52" s="7"/>
      <c r="P52" s="7"/>
      <c r="Q52" s="7"/>
      <c r="R52" s="7"/>
      <c r="S52" s="7"/>
      <c r="U52" s="14"/>
    </row>
    <row r="53" spans="2:21" ht="15.75" x14ac:dyDescent="0.25">
      <c r="F53" s="90" t="s">
        <v>64</v>
      </c>
      <c r="G53" s="88"/>
      <c r="J53" s="89"/>
      <c r="K53" s="91"/>
      <c r="L53" s="91"/>
    </row>
    <row r="54" spans="2:21" x14ac:dyDescent="0.2">
      <c r="F54" s="92" t="s">
        <v>65</v>
      </c>
      <c r="G54" s="88"/>
      <c r="J54" s="89"/>
      <c r="K54" s="97"/>
      <c r="L54" s="98"/>
    </row>
    <row r="55" spans="2:21" ht="15.75" x14ac:dyDescent="0.25">
      <c r="F55" s="92" t="s">
        <v>66</v>
      </c>
      <c r="G55" s="88"/>
      <c r="J55" s="89"/>
      <c r="K55" s="99"/>
      <c r="L55" s="99"/>
    </row>
    <row r="56" spans="2:21" ht="15.75" x14ac:dyDescent="0.25">
      <c r="F56" s="92" t="s">
        <v>67</v>
      </c>
      <c r="G56" s="88"/>
      <c r="J56" s="89"/>
      <c r="K56" s="100"/>
      <c r="L56" s="100"/>
    </row>
    <row r="57" spans="2:21" ht="15.75" x14ac:dyDescent="0.25">
      <c r="F57" s="92" t="s">
        <v>68</v>
      </c>
      <c r="G57" s="88"/>
      <c r="J57" s="89"/>
      <c r="K57" s="100"/>
      <c r="L57" s="100"/>
    </row>
    <row r="58" spans="2:21" ht="16.5" thickBot="1" x14ac:dyDescent="0.3">
      <c r="F58"/>
      <c r="G58" s="94" t="s">
        <v>22</v>
      </c>
      <c r="J58" s="89"/>
      <c r="K58" s="101">
        <f>SUM(K54:K57)</f>
        <v>0</v>
      </c>
      <c r="L58" s="101">
        <f>SUM(L54:L57)</f>
        <v>0</v>
      </c>
    </row>
    <row r="59" spans="2:21" ht="16.5" thickTop="1" x14ac:dyDescent="0.25">
      <c r="F59" s="95" t="s">
        <v>21</v>
      </c>
      <c r="G59" s="88"/>
      <c r="J59" s="89"/>
      <c r="K59" s="98"/>
      <c r="L59" s="98"/>
    </row>
    <row r="60" spans="2:21" x14ac:dyDescent="0.2">
      <c r="F60" s="92" t="s">
        <v>93</v>
      </c>
      <c r="G60" s="88"/>
      <c r="J60" s="89"/>
      <c r="K60" s="102"/>
      <c r="L60" s="102"/>
    </row>
    <row r="61" spans="2:21" ht="15.75" x14ac:dyDescent="0.25">
      <c r="F61" s="92" t="s">
        <v>69</v>
      </c>
      <c r="G61" s="88"/>
      <c r="J61" s="89"/>
      <c r="K61" s="99"/>
      <c r="L61" s="102"/>
    </row>
    <row r="62" spans="2:21" x14ac:dyDescent="0.2">
      <c r="F62" s="92" t="s">
        <v>70</v>
      </c>
      <c r="G62" s="88"/>
      <c r="J62" s="89"/>
      <c r="K62"/>
      <c r="L62"/>
    </row>
    <row r="63" spans="2:21" x14ac:dyDescent="0.2">
      <c r="F63" s="92" t="s">
        <v>71</v>
      </c>
      <c r="G63" s="88"/>
      <c r="J63" s="89"/>
      <c r="K63"/>
      <c r="L63"/>
    </row>
    <row r="64" spans="2:21" ht="15.75" x14ac:dyDescent="0.25">
      <c r="F64"/>
      <c r="G64" s="96" t="s">
        <v>72</v>
      </c>
      <c r="J64" s="89"/>
      <c r="K64" s="103">
        <f>SUM(K60:K63)</f>
        <v>0</v>
      </c>
      <c r="L64" s="103">
        <f>SUM(L60:L63)</f>
        <v>0</v>
      </c>
    </row>
    <row r="65" spans="6:12" ht="15.75" x14ac:dyDescent="0.25">
      <c r="F65" s="95" t="s">
        <v>73</v>
      </c>
      <c r="G65" s="88"/>
      <c r="J65" s="93"/>
      <c r="K65" s="98"/>
      <c r="L65" s="98"/>
    </row>
    <row r="66" spans="6:12" x14ac:dyDescent="0.2">
      <c r="F66" s="92" t="s">
        <v>74</v>
      </c>
      <c r="G66" s="88"/>
      <c r="J66" s="89"/>
      <c r="K66" s="98"/>
      <c r="L66" s="98"/>
    </row>
    <row r="67" spans="6:12" x14ac:dyDescent="0.2">
      <c r="F67" s="92" t="s">
        <v>75</v>
      </c>
      <c r="G67" s="88"/>
      <c r="J67" s="89"/>
      <c r="K67" s="98"/>
      <c r="L67" s="98"/>
    </row>
    <row r="68" spans="6:12" ht="15.75" x14ac:dyDescent="0.25">
      <c r="F68"/>
      <c r="G68" s="96" t="s">
        <v>76</v>
      </c>
      <c r="J68" s="89"/>
      <c r="K68" s="103">
        <f>SUM(K65:K67)</f>
        <v>0</v>
      </c>
      <c r="L68" s="103">
        <f>SUM(L65:L67)</f>
        <v>0</v>
      </c>
    </row>
    <row r="69" spans="6:12" x14ac:dyDescent="0.2">
      <c r="F69"/>
      <c r="G69" s="88"/>
      <c r="J69" s="89"/>
      <c r="K69" s="98"/>
      <c r="L69" s="98"/>
    </row>
    <row r="70" spans="6:12" ht="16.5" thickBot="1" x14ac:dyDescent="0.3">
      <c r="F70" s="3"/>
      <c r="H70" s="96" t="s">
        <v>77</v>
      </c>
      <c r="J70" s="89"/>
      <c r="K70" s="104">
        <f>+K68+K64</f>
        <v>0</v>
      </c>
      <c r="L70" s="104">
        <f>+L68+L64</f>
        <v>0</v>
      </c>
    </row>
    <row r="71" spans="6:12" ht="9" customHeight="1" thickTop="1"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c r="K79" s="171"/>
      <c r="L79" s="171"/>
    </row>
    <row r="80" spans="6:12"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sheetData>
  <conditionalFormatting sqref="I20:I32">
    <cfRule type="cellIs" dxfId="9" priority="2" stopIfTrue="1" operator="greaterThan">
      <formula>1</formula>
    </cfRule>
  </conditionalFormatting>
  <conditionalFormatting sqref="N20:N34">
    <cfRule type="cellIs" dxfId="8" priority="1" stopIfTrue="1" operator="greaterThan">
      <formula>1</formula>
    </cfRule>
  </conditionalFormatting>
  <pageMargins left="0.28999999999999998" right="0.25" top="0.38" bottom="0.38" header="0.3" footer="0.17"/>
  <pageSetup scale="65" fitToHeight="0" orientation="landscape" horizontalDpi="0" verticalDpi="0" r:id="rId1"/>
  <headerFooter>
    <oddFooter>&amp;L&amp;D &amp;F&amp;C7&amp;R&amp;A</oddFooter>
  </headerFooter>
  <rowBreaks count="1" manualBreakCount="1">
    <brk id="4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1FE84-54E9-4678-AD45-31FA52B2B9F2}">
  <sheetPr>
    <pageSetUpPr fitToPage="1"/>
  </sheetPr>
  <dimension ref="A1:X1542"/>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106</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2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121"/>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82</v>
      </c>
      <c r="D20" s="73"/>
      <c r="E20" s="16"/>
      <c r="F20" s="105"/>
      <c r="G20" s="106">
        <f>ROUND(+L20*0.25,0)</f>
        <v>0</v>
      </c>
      <c r="H20" s="106">
        <f>G20-F20</f>
        <v>0</v>
      </c>
      <c r="I20" s="107" t="str">
        <f>IF(G20=0,"N/A",(F20/G20))</f>
        <v>N/A</v>
      </c>
      <c r="J20" s="106"/>
      <c r="K20" s="105"/>
      <c r="L20" s="106"/>
      <c r="M20" s="106">
        <f>L20-K20</f>
        <v>0</v>
      </c>
      <c r="N20" s="107" t="str">
        <f>IF(L20=0,"N/A",(K20/L20))</f>
        <v>N/A</v>
      </c>
      <c r="O20" s="109"/>
      <c r="P20" s="120"/>
      <c r="Q20" s="17"/>
      <c r="R20" s="17"/>
      <c r="U20" s="23"/>
      <c r="V20" s="26"/>
      <c r="X20" s="25"/>
    </row>
    <row r="21" spans="2:24" s="15" customFormat="1" ht="15.75" x14ac:dyDescent="0.25">
      <c r="B21" s="83"/>
      <c r="C21" s="73" t="s">
        <v>83</v>
      </c>
      <c r="D21" s="73"/>
      <c r="E21" s="16"/>
      <c r="F21" s="105"/>
      <c r="G21" s="106">
        <f>ROUND(+L21*0.25,0)</f>
        <v>0</v>
      </c>
      <c r="H21" s="106">
        <f t="shared" ref="H21:H27" si="0">G21-F21</f>
        <v>0</v>
      </c>
      <c r="I21" s="107" t="str">
        <f t="shared" ref="I21:I28" si="1">IF(G21=0,"N/A",(F21/G21))</f>
        <v>N/A</v>
      </c>
      <c r="J21" s="106"/>
      <c r="K21" s="105"/>
      <c r="L21" s="106"/>
      <c r="M21" s="106">
        <f t="shared" ref="M21:M27" si="2">L21-K21</f>
        <v>0</v>
      </c>
      <c r="N21" s="107" t="str">
        <f t="shared" ref="N21:N28" si="3">IF(L21=0,"N/A",(K21/L21))</f>
        <v>N/A</v>
      </c>
      <c r="O21" s="109"/>
      <c r="P21" s="120"/>
      <c r="Q21" s="17"/>
      <c r="R21" s="17"/>
      <c r="U21" s="23"/>
      <c r="V21" s="26"/>
      <c r="X21" s="25"/>
    </row>
    <row r="22" spans="2:24" s="15" customFormat="1" ht="15.75" x14ac:dyDescent="0.25">
      <c r="B22" s="83"/>
      <c r="C22" s="73" t="s">
        <v>84</v>
      </c>
      <c r="D22" s="73"/>
      <c r="E22" s="16"/>
      <c r="F22" s="105"/>
      <c r="G22" s="106">
        <f t="shared" ref="G22:G27" si="4">ROUND(+L22*0.25,0)</f>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85</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57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86</v>
      </c>
      <c r="D25" s="73"/>
      <c r="E25" s="16"/>
      <c r="F25" s="105"/>
      <c r="G25" s="106">
        <f t="shared" si="4"/>
        <v>0</v>
      </c>
      <c r="H25" s="106">
        <f t="shared" si="0"/>
        <v>0</v>
      </c>
      <c r="I25" s="107" t="str">
        <f t="shared" si="1"/>
        <v>N/A</v>
      </c>
      <c r="J25" s="106"/>
      <c r="K25" s="105"/>
      <c r="L25" s="106"/>
      <c r="M25" s="106">
        <f t="shared" si="2"/>
        <v>0</v>
      </c>
      <c r="N25" s="107" t="str">
        <f t="shared" si="3"/>
        <v>N/A</v>
      </c>
      <c r="O25" s="109"/>
      <c r="P25" s="120"/>
      <c r="Q25" s="17"/>
      <c r="R25" s="17"/>
      <c r="U25" s="23"/>
      <c r="V25" s="26"/>
      <c r="X25" s="25"/>
    </row>
    <row r="26" spans="2:24" s="15" customFormat="1" ht="15.75" x14ac:dyDescent="0.25">
      <c r="B26" s="83"/>
      <c r="C26" s="73" t="s">
        <v>87</v>
      </c>
      <c r="D26" s="73"/>
      <c r="E26" s="16"/>
      <c r="F26" s="105"/>
      <c r="G26" s="106">
        <f t="shared" si="4"/>
        <v>0</v>
      </c>
      <c r="H26" s="106">
        <f t="shared" si="0"/>
        <v>0</v>
      </c>
      <c r="I26" s="107" t="str">
        <f t="shared" si="1"/>
        <v>N/A</v>
      </c>
      <c r="J26" s="106"/>
      <c r="K26" s="105"/>
      <c r="L26" s="106"/>
      <c r="M26" s="106">
        <f t="shared" si="2"/>
        <v>0</v>
      </c>
      <c r="N26" s="107" t="str">
        <f t="shared" si="3"/>
        <v>N/A</v>
      </c>
      <c r="O26" s="109"/>
      <c r="P26" s="120"/>
      <c r="Q26" s="17"/>
      <c r="R26" s="17"/>
      <c r="U26" s="23"/>
      <c r="V26" s="26"/>
      <c r="X26" s="25"/>
    </row>
    <row r="27" spans="2:24" s="15" customFormat="1" ht="15.75" x14ac:dyDescent="0.25">
      <c r="B27" s="83"/>
      <c r="C27" s="73" t="s">
        <v>88</v>
      </c>
      <c r="D27" s="73"/>
      <c r="E27" s="16"/>
      <c r="F27" s="111"/>
      <c r="G27" s="112">
        <f t="shared" si="4"/>
        <v>0</v>
      </c>
      <c r="H27" s="112">
        <f t="shared" si="0"/>
        <v>0</v>
      </c>
      <c r="I27" s="283" t="str">
        <f t="shared" si="1"/>
        <v>N/A</v>
      </c>
      <c r="J27" s="106"/>
      <c r="K27" s="111"/>
      <c r="L27" s="112"/>
      <c r="M27" s="112">
        <f t="shared" si="2"/>
        <v>0</v>
      </c>
      <c r="N27" s="283" t="str">
        <f t="shared" si="3"/>
        <v>N/A</v>
      </c>
      <c r="O27" s="109"/>
      <c r="P27" s="121"/>
      <c r="Q27" s="17"/>
      <c r="R27" s="17"/>
      <c r="U27" s="23"/>
      <c r="V27" s="26"/>
      <c r="X27" s="25"/>
    </row>
    <row r="28" spans="2:24" s="15" customFormat="1" ht="15.75" x14ac:dyDescent="0.25">
      <c r="B28" s="83"/>
      <c r="C28" s="83"/>
      <c r="D28" s="82" t="s">
        <v>58</v>
      </c>
      <c r="E28" s="16"/>
      <c r="F28" s="114">
        <f>SUM(F20:F27)</f>
        <v>0</v>
      </c>
      <c r="G28" s="115">
        <f>SUM(G20:G27)</f>
        <v>0</v>
      </c>
      <c r="H28" s="115">
        <f>G28-F28</f>
        <v>0</v>
      </c>
      <c r="I28" s="107" t="str">
        <f t="shared" si="1"/>
        <v>N/A</v>
      </c>
      <c r="J28" s="106"/>
      <c r="K28" s="114">
        <f>SUM(K20:K27)</f>
        <v>0</v>
      </c>
      <c r="L28" s="115">
        <f>SUM(L20:L27)</f>
        <v>0</v>
      </c>
      <c r="M28" s="115">
        <f>L28-K28</f>
        <v>0</v>
      </c>
      <c r="N28" s="107" t="str">
        <f t="shared" si="3"/>
        <v>N/A</v>
      </c>
      <c r="O28" s="109"/>
      <c r="P28" s="110">
        <f>SUM(P20:P27)</f>
        <v>0</v>
      </c>
      <c r="Q28" s="17"/>
      <c r="R28" s="17"/>
      <c r="U28" s="23"/>
      <c r="V28" s="26"/>
      <c r="X28" s="25"/>
    </row>
    <row r="29" spans="2:24" s="15" customFormat="1" ht="15.75" x14ac:dyDescent="0.25">
      <c r="B29" s="83"/>
      <c r="C29" s="83"/>
      <c r="D29" s="83"/>
      <c r="E29" s="16"/>
      <c r="F29" s="105"/>
      <c r="G29" s="106"/>
      <c r="H29" s="106"/>
      <c r="I29" s="107"/>
      <c r="J29" s="106"/>
      <c r="K29" s="105"/>
      <c r="L29" s="106"/>
      <c r="M29" s="106"/>
      <c r="N29" s="107"/>
      <c r="O29" s="109"/>
      <c r="P29" s="120"/>
      <c r="Q29" s="17"/>
      <c r="R29" s="17"/>
      <c r="U29" s="23"/>
      <c r="V29" s="26"/>
      <c r="X29" s="25"/>
    </row>
    <row r="30" spans="2:24" s="15" customFormat="1" ht="15.75" x14ac:dyDescent="0.25">
      <c r="B30" s="85" t="s">
        <v>59</v>
      </c>
      <c r="C30" s="86"/>
      <c r="D30" s="86"/>
      <c r="E30" s="16"/>
      <c r="F30" s="105"/>
      <c r="G30" s="106"/>
      <c r="H30" s="106"/>
      <c r="I30" s="107"/>
      <c r="J30" s="106"/>
      <c r="K30" s="105"/>
      <c r="L30" s="106"/>
      <c r="M30" s="106"/>
      <c r="N30" s="107"/>
      <c r="O30" s="109"/>
      <c r="P30" s="120"/>
      <c r="Q30" s="17"/>
      <c r="R30" s="17"/>
      <c r="U30" s="23"/>
      <c r="V30" s="26"/>
      <c r="X30" s="25"/>
    </row>
    <row r="31" spans="2:24" s="15" customFormat="1" ht="15.75" x14ac:dyDescent="0.25">
      <c r="B31" s="52"/>
      <c r="C31" s="84" t="s">
        <v>19</v>
      </c>
      <c r="D31" s="86"/>
      <c r="E31" s="16"/>
      <c r="F31" s="111">
        <v>0</v>
      </c>
      <c r="G31" s="112">
        <f>L31/4</f>
        <v>0</v>
      </c>
      <c r="H31" s="112">
        <f>G31-F30</f>
        <v>0</v>
      </c>
      <c r="I31" s="283" t="str">
        <f>IF(G31=0,"N/A",(F31/G31))</f>
        <v>N/A</v>
      </c>
      <c r="J31" s="106"/>
      <c r="K31" s="111"/>
      <c r="L31" s="112"/>
      <c r="M31" s="112">
        <f>L31-K30</f>
        <v>0</v>
      </c>
      <c r="N31" s="283" t="str">
        <f>IF(L31=0,"N/A",(K31/L31))</f>
        <v>N/A</v>
      </c>
      <c r="O31" s="109"/>
      <c r="P31" s="121"/>
      <c r="Q31" s="17"/>
      <c r="R31" s="17"/>
      <c r="U31" s="23"/>
      <c r="V31" s="26"/>
      <c r="X31" s="25"/>
    </row>
    <row r="32" spans="2:24" s="15" customFormat="1" ht="15.75" x14ac:dyDescent="0.25">
      <c r="B32" s="83"/>
      <c r="C32" s="83"/>
      <c r="D32" s="85" t="s">
        <v>60</v>
      </c>
      <c r="E32" s="16"/>
      <c r="F32" s="114">
        <f>SUM(F31)</f>
        <v>0</v>
      </c>
      <c r="G32" s="115">
        <f>G31</f>
        <v>0</v>
      </c>
      <c r="H32" s="115">
        <f>H31</f>
        <v>0</v>
      </c>
      <c r="I32" s="107" t="str">
        <f>IF(G32=0,"N/A",(F32/G32))</f>
        <v>N/A</v>
      </c>
      <c r="J32" s="106"/>
      <c r="K32" s="114">
        <f>SUM(K31)</f>
        <v>0</v>
      </c>
      <c r="L32" s="115">
        <f>L31</f>
        <v>0</v>
      </c>
      <c r="M32" s="115">
        <f>L32-K31</f>
        <v>0</v>
      </c>
      <c r="N32" s="107" t="str">
        <f>IF(L32=0,"N/A",(K32/L32))</f>
        <v>N/A</v>
      </c>
      <c r="O32" s="109"/>
      <c r="P32" s="110">
        <f>SUM(P31)</f>
        <v>0</v>
      </c>
      <c r="Q32" s="17"/>
      <c r="R32" s="17"/>
      <c r="U32" s="23"/>
      <c r="V32" s="26"/>
      <c r="X32" s="25"/>
    </row>
    <row r="33" spans="2:24" s="15" customFormat="1" ht="15.75" x14ac:dyDescent="0.25">
      <c r="B33" s="83"/>
      <c r="C33" s="83"/>
      <c r="D33" s="83"/>
      <c r="E33" s="16"/>
      <c r="F33" s="105"/>
      <c r="G33" s="106"/>
      <c r="H33" s="106"/>
      <c r="I33" s="107"/>
      <c r="J33" s="106"/>
      <c r="K33" s="105"/>
      <c r="L33" s="106"/>
      <c r="M33" s="106"/>
      <c r="N33" s="107"/>
      <c r="O33" s="109"/>
      <c r="P33" s="120"/>
      <c r="Q33" s="17"/>
      <c r="R33" s="17"/>
      <c r="U33" s="23"/>
      <c r="V33" s="26"/>
      <c r="X33" s="25"/>
    </row>
    <row r="34" spans="2:24" s="15" customFormat="1" ht="16.5" thickBot="1" x14ac:dyDescent="0.3">
      <c r="B34" s="82" t="s">
        <v>20</v>
      </c>
      <c r="C34" s="83"/>
      <c r="D34" s="83"/>
      <c r="E34" s="24"/>
      <c r="F34" s="126">
        <f>F17-F28-F32</f>
        <v>0</v>
      </c>
      <c r="G34" s="127">
        <f>G17-G28-G32</f>
        <v>0</v>
      </c>
      <c r="H34" s="127">
        <f>H17+H28-H32</f>
        <v>0</v>
      </c>
      <c r="I34" s="133"/>
      <c r="J34" s="106"/>
      <c r="K34" s="114">
        <f>K17-K28-K32</f>
        <v>0</v>
      </c>
      <c r="L34" s="115">
        <f>L17-L28-L32</f>
        <v>0</v>
      </c>
      <c r="M34" s="115">
        <f>M17+M28+M32</f>
        <v>0</v>
      </c>
      <c r="N34" s="107" t="str">
        <f>IF(L34=0,"N/A",(K34/L34))</f>
        <v>N/A</v>
      </c>
      <c r="O34" s="109"/>
      <c r="P34" s="288">
        <f>P17-P28-P32</f>
        <v>0</v>
      </c>
      <c r="Q34" s="81"/>
      <c r="R34" s="81"/>
      <c r="U34" s="23"/>
      <c r="V34" s="26"/>
      <c r="X34" s="25"/>
    </row>
    <row r="35" spans="2:24" s="15" customFormat="1" ht="10.5" customHeight="1" thickTop="1" thickBot="1" x14ac:dyDescent="0.3">
      <c r="B35" s="82"/>
      <c r="C35" s="83"/>
      <c r="D35" s="83"/>
      <c r="E35" s="24"/>
      <c r="F35" s="141"/>
      <c r="G35" s="128"/>
      <c r="H35" s="128"/>
      <c r="I35" s="129"/>
      <c r="J35" s="106"/>
      <c r="K35" s="105"/>
      <c r="L35" s="106"/>
      <c r="M35" s="106"/>
      <c r="N35" s="107"/>
      <c r="O35" s="109"/>
      <c r="P35" s="289"/>
      <c r="Q35" s="17"/>
      <c r="R35" s="17"/>
      <c r="U35" s="23"/>
      <c r="V35" s="26"/>
      <c r="X35" s="25"/>
    </row>
    <row r="36" spans="2:24" s="15" customFormat="1" ht="15.75" x14ac:dyDescent="0.25">
      <c r="B36" s="82" t="s">
        <v>40</v>
      </c>
      <c r="C36" s="83"/>
      <c r="D36" s="83"/>
      <c r="E36" s="16"/>
      <c r="F36" s="106"/>
      <c r="G36" s="106"/>
      <c r="H36" s="106"/>
      <c r="I36" s="109"/>
      <c r="J36" s="106"/>
      <c r="K36" s="123"/>
      <c r="L36" s="118"/>
      <c r="M36" s="118"/>
      <c r="N36" s="119"/>
      <c r="O36" s="123"/>
      <c r="P36" s="118"/>
      <c r="U36" s="23"/>
      <c r="V36" s="26"/>
      <c r="X36" s="25"/>
    </row>
    <row r="37" spans="2:24" s="15" customFormat="1" ht="15.75" x14ac:dyDescent="0.25">
      <c r="B37" s="82"/>
      <c r="C37" s="82" t="s">
        <v>42</v>
      </c>
      <c r="D37" s="83"/>
      <c r="E37" s="16"/>
      <c r="F37" s="106"/>
      <c r="G37" s="106"/>
      <c r="H37" s="106"/>
      <c r="I37" s="282"/>
      <c r="J37" s="106"/>
      <c r="K37" s="124"/>
      <c r="L37" s="112"/>
      <c r="M37" s="112"/>
      <c r="N37" s="107"/>
      <c r="O37" s="109"/>
      <c r="P37" s="106"/>
      <c r="Q37" s="17"/>
      <c r="R37" s="17"/>
      <c r="U37" s="23"/>
      <c r="V37" s="26"/>
      <c r="X37" s="25"/>
    </row>
    <row r="38" spans="2:24" s="15" customFormat="1" ht="8.25" customHeight="1" x14ac:dyDescent="0.25">
      <c r="B38" s="82"/>
      <c r="C38" s="83"/>
      <c r="D38" s="83"/>
      <c r="E38" s="16"/>
      <c r="F38" s="106"/>
      <c r="G38" s="106"/>
      <c r="H38" s="125"/>
      <c r="I38" s="109"/>
      <c r="J38" s="106"/>
      <c r="K38" s="105"/>
      <c r="L38" s="106"/>
      <c r="M38" s="106"/>
      <c r="N38" s="107"/>
      <c r="O38" s="109"/>
      <c r="P38" s="106"/>
      <c r="Q38" s="17"/>
      <c r="R38" s="17"/>
      <c r="U38" s="23"/>
      <c r="V38" s="26"/>
      <c r="X38" s="25"/>
    </row>
    <row r="39" spans="2:24" s="15" customFormat="1" ht="16.5" thickBot="1" x14ac:dyDescent="0.3">
      <c r="B39" s="82" t="s">
        <v>41</v>
      </c>
      <c r="C39" s="83"/>
      <c r="D39" s="83"/>
      <c r="E39" s="24"/>
      <c r="F39" s="115"/>
      <c r="G39" s="115"/>
      <c r="H39" s="115"/>
      <c r="I39" s="109"/>
      <c r="J39" s="106"/>
      <c r="K39" s="126">
        <f>K34+K37</f>
        <v>0</v>
      </c>
      <c r="L39" s="127">
        <f>L34+L37</f>
        <v>0</v>
      </c>
      <c r="M39" s="127">
        <f>M34+M37</f>
        <v>0</v>
      </c>
      <c r="N39" s="107"/>
      <c r="O39" s="109"/>
      <c r="P39" s="115"/>
      <c r="Q39" s="17"/>
      <c r="R39" s="17"/>
      <c r="U39" s="23"/>
      <c r="V39" s="26"/>
      <c r="X39" s="25"/>
    </row>
    <row r="40" spans="2:24" s="15" customFormat="1" ht="6.75" customHeight="1" thickTop="1" thickBot="1" x14ac:dyDescent="0.3">
      <c r="B40" s="16"/>
      <c r="C40" s="16"/>
      <c r="D40" s="16"/>
      <c r="E40" s="16"/>
      <c r="F40" s="106"/>
      <c r="G40" s="106"/>
      <c r="H40" s="106"/>
      <c r="I40" s="109"/>
      <c r="J40" s="83"/>
      <c r="K40" s="130"/>
      <c r="L40" s="131"/>
      <c r="M40" s="131"/>
      <c r="N40" s="132"/>
      <c r="O40" s="83"/>
      <c r="P40" s="83"/>
      <c r="Q40" s="16"/>
      <c r="R40" s="16"/>
      <c r="S40" s="16"/>
      <c r="T40" s="16"/>
      <c r="U40" s="26"/>
      <c r="V40" s="26"/>
    </row>
    <row r="41" spans="2:24" s="15" customFormat="1" ht="15.75" x14ac:dyDescent="0.25">
      <c r="E41" s="16"/>
      <c r="F41" s="17"/>
      <c r="G41" s="17"/>
      <c r="H41" s="25"/>
      <c r="I41" s="23"/>
      <c r="J41" s="17"/>
      <c r="K41" s="17"/>
      <c r="L41" s="17"/>
      <c r="M41" s="17"/>
      <c r="N41" s="23"/>
      <c r="O41" s="23"/>
      <c r="P41" s="23"/>
      <c r="Q41" s="23"/>
      <c r="R41" s="23"/>
      <c r="S41" s="17"/>
      <c r="T41" s="17"/>
      <c r="U41" s="26"/>
      <c r="V41" s="26"/>
    </row>
    <row r="42" spans="2:24" s="15" customFormat="1" ht="15.75" x14ac:dyDescent="0.25">
      <c r="B42" s="22" t="s">
        <v>61</v>
      </c>
      <c r="C42" s="29"/>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22"/>
      <c r="C43" s="134" t="s">
        <v>78</v>
      </c>
      <c r="D43" s="29"/>
      <c r="E43" s="16"/>
      <c r="F43" s="17"/>
      <c r="G43" s="17"/>
      <c r="H43" s="25"/>
      <c r="I43" s="23"/>
      <c r="J43" s="17"/>
      <c r="K43" s="17"/>
      <c r="L43" s="17"/>
      <c r="M43" s="16"/>
      <c r="N43" s="16"/>
      <c r="O43" s="16"/>
      <c r="P43" s="16"/>
      <c r="Q43" s="16"/>
      <c r="R43" s="16"/>
      <c r="S43" s="24"/>
      <c r="T43" s="17"/>
      <c r="U43" s="26"/>
      <c r="V43" s="26"/>
    </row>
    <row r="44" spans="2:24" s="15" customFormat="1" ht="15.75" x14ac:dyDescent="0.25">
      <c r="B44" s="22"/>
      <c r="C44" s="134" t="s">
        <v>79</v>
      </c>
      <c r="D44" s="29"/>
      <c r="E44" s="16"/>
      <c r="F44" s="17"/>
      <c r="G44" s="17"/>
      <c r="H44" s="25"/>
      <c r="I44" s="23"/>
      <c r="J44" s="17"/>
      <c r="K44" s="17"/>
      <c r="L44" s="17"/>
      <c r="M44" s="16"/>
      <c r="N44" s="16"/>
      <c r="O44" s="16"/>
      <c r="P44" s="16"/>
      <c r="Q44" s="16"/>
      <c r="R44" s="16"/>
      <c r="S44" s="24"/>
      <c r="T44" s="17"/>
      <c r="U44" s="26"/>
      <c r="V44" s="26"/>
    </row>
    <row r="45" spans="2:24" s="15" customFormat="1" ht="15.75" x14ac:dyDescent="0.25">
      <c r="B45" s="16"/>
      <c r="C45" s="134" t="s">
        <v>80</v>
      </c>
      <c r="D45" s="16"/>
      <c r="E45" s="16"/>
      <c r="F45" s="17"/>
      <c r="G45" s="17"/>
      <c r="H45" s="25"/>
      <c r="I45" s="23"/>
      <c r="J45" s="17"/>
      <c r="K45" s="17"/>
      <c r="L45" s="17"/>
      <c r="M45" s="16"/>
      <c r="N45" s="16"/>
      <c r="O45" s="16"/>
      <c r="P45" s="16"/>
      <c r="Q45" s="16"/>
      <c r="R45" s="16"/>
      <c r="S45" s="24"/>
      <c r="T45" s="17"/>
      <c r="U45" s="26"/>
      <c r="V45" s="26"/>
    </row>
    <row r="46" spans="2:24" ht="5.25" customHeight="1" x14ac:dyDescent="0.2">
      <c r="J46"/>
    </row>
    <row r="47" spans="2:24" ht="15.75" x14ac:dyDescent="0.25">
      <c r="B47" s="12" t="str">
        <f>B2</f>
        <v>District Name</v>
      </c>
      <c r="C47" s="12"/>
      <c r="D47" s="12"/>
      <c r="E47" s="6"/>
      <c r="F47" s="6"/>
      <c r="G47" s="6"/>
      <c r="H47" s="6"/>
      <c r="I47" s="6"/>
      <c r="J47" s="6"/>
      <c r="K47" s="6"/>
      <c r="L47" s="6"/>
      <c r="M47" s="6"/>
      <c r="N47" s="6"/>
      <c r="O47" s="6"/>
      <c r="P47" s="6"/>
      <c r="Q47" s="6"/>
      <c r="R47" s="6"/>
      <c r="S47" s="6"/>
    </row>
    <row r="48" spans="2:24" x14ac:dyDescent="0.2">
      <c r="B48" s="7" t="s">
        <v>63</v>
      </c>
      <c r="C48" s="7"/>
      <c r="D48" s="7"/>
      <c r="E48" s="7"/>
      <c r="F48" s="7"/>
      <c r="G48" s="7"/>
      <c r="H48" s="7"/>
      <c r="I48" s="7"/>
      <c r="J48" s="7"/>
      <c r="K48" s="7"/>
      <c r="L48" s="7"/>
      <c r="M48" s="7"/>
      <c r="N48" s="7"/>
      <c r="O48" s="7"/>
      <c r="P48" s="7"/>
      <c r="Q48" s="7"/>
      <c r="R48" s="7"/>
      <c r="S48" s="7"/>
    </row>
    <row r="49" spans="2:21" x14ac:dyDescent="0.2">
      <c r="B49" s="7"/>
      <c r="C49" s="7"/>
      <c r="D49" s="7"/>
      <c r="E49" s="7"/>
      <c r="F49" s="7"/>
      <c r="G49" s="7"/>
      <c r="H49" s="7"/>
      <c r="I49" s="7"/>
      <c r="J49" s="7"/>
      <c r="K49" s="7"/>
      <c r="L49" s="7"/>
      <c r="M49" s="7"/>
      <c r="N49" s="7"/>
      <c r="O49" s="7"/>
      <c r="P49" s="7"/>
      <c r="Q49" s="7"/>
      <c r="R49" s="7"/>
      <c r="S49" s="7"/>
    </row>
    <row r="50" spans="2:21" x14ac:dyDescent="0.2">
      <c r="B50" s="7" t="str">
        <f>B4</f>
        <v>Special Revenue Fund2 Fund</v>
      </c>
      <c r="C50" s="7"/>
      <c r="D50" s="7"/>
      <c r="E50" s="7"/>
      <c r="F50" s="7"/>
      <c r="G50" s="7"/>
      <c r="H50" s="7"/>
      <c r="I50" s="7"/>
      <c r="J50" s="7"/>
      <c r="K50" s="7"/>
      <c r="L50" s="7"/>
      <c r="M50" s="7"/>
      <c r="N50" s="7"/>
      <c r="O50" s="7"/>
      <c r="P50" s="7"/>
      <c r="Q50" s="7"/>
      <c r="R50" s="7"/>
      <c r="S50" s="7"/>
    </row>
    <row r="51" spans="2:21" ht="13.5" customHeight="1" x14ac:dyDescent="0.2">
      <c r="B51" s="11">
        <f>B5</f>
        <v>45930</v>
      </c>
      <c r="C51" s="11"/>
      <c r="D51" s="11"/>
      <c r="E51" s="7"/>
      <c r="F51" s="7"/>
      <c r="G51" s="7"/>
      <c r="H51" s="7"/>
      <c r="I51" s="7"/>
      <c r="J51" s="7"/>
      <c r="K51" s="7"/>
      <c r="L51" s="7"/>
      <c r="M51" s="7"/>
      <c r="N51" s="7"/>
      <c r="O51" s="7"/>
      <c r="P51" s="7"/>
      <c r="Q51" s="7"/>
      <c r="R51" s="7"/>
      <c r="S51" s="7"/>
      <c r="U51" s="14"/>
    </row>
    <row r="52" spans="2:21" ht="13.5" customHeight="1" x14ac:dyDescent="0.2">
      <c r="B52" s="11"/>
      <c r="C52" s="11"/>
      <c r="D52" s="11"/>
      <c r="E52" s="7"/>
      <c r="F52" s="7"/>
      <c r="G52" s="7"/>
      <c r="H52" s="7"/>
      <c r="I52" s="7"/>
      <c r="J52" s="7"/>
      <c r="K52" s="7"/>
      <c r="L52" s="7"/>
      <c r="M52" s="7"/>
      <c r="N52" s="7"/>
      <c r="O52" s="7"/>
      <c r="P52" s="7"/>
      <c r="Q52" s="7"/>
      <c r="R52" s="7"/>
      <c r="S52" s="7"/>
      <c r="U52" s="14"/>
    </row>
    <row r="53" spans="2:21" ht="13.5" customHeight="1" x14ac:dyDescent="0.2">
      <c r="B53" s="11"/>
      <c r="C53" s="11"/>
      <c r="D53" s="11"/>
      <c r="E53" s="7"/>
      <c r="F53" s="7"/>
      <c r="G53" s="7"/>
      <c r="H53" s="7"/>
      <c r="I53" s="7"/>
      <c r="J53" s="7"/>
      <c r="K53" s="171" t="str">
        <f>F7</f>
        <v>FY 25-26</v>
      </c>
      <c r="L53" s="171" t="str">
        <f>P7</f>
        <v>FY 24-25</v>
      </c>
      <c r="M53" s="7"/>
      <c r="N53" s="7"/>
      <c r="O53" s="7"/>
      <c r="P53" s="7"/>
      <c r="Q53" s="7"/>
      <c r="R53" s="7"/>
      <c r="S53" s="7"/>
      <c r="U53" s="14"/>
    </row>
    <row r="54" spans="2:21" ht="15.75" x14ac:dyDescent="0.25">
      <c r="F54" s="90" t="s">
        <v>64</v>
      </c>
      <c r="G54" s="88"/>
      <c r="J54" s="89"/>
      <c r="K54" s="91"/>
      <c r="L54" s="91"/>
    </row>
    <row r="55" spans="2:21" x14ac:dyDescent="0.2">
      <c r="F55" s="92" t="s">
        <v>65</v>
      </c>
      <c r="G55" s="88"/>
      <c r="J55" s="89"/>
      <c r="K55" s="97"/>
      <c r="L55" s="98"/>
    </row>
    <row r="56" spans="2:21" ht="15.75" x14ac:dyDescent="0.25">
      <c r="F56" s="92" t="s">
        <v>66</v>
      </c>
      <c r="G56" s="88"/>
      <c r="J56" s="89"/>
      <c r="K56" s="99"/>
      <c r="L56" s="99"/>
    </row>
    <row r="57" spans="2:21" ht="15.75" x14ac:dyDescent="0.25">
      <c r="F57" s="92" t="s">
        <v>67</v>
      </c>
      <c r="G57" s="88"/>
      <c r="J57" s="89"/>
      <c r="K57" s="100"/>
      <c r="L57" s="100"/>
    </row>
    <row r="58" spans="2:21" ht="15.75" x14ac:dyDescent="0.25">
      <c r="F58" s="92" t="s">
        <v>68</v>
      </c>
      <c r="G58" s="88"/>
      <c r="J58" s="89"/>
      <c r="K58" s="100"/>
      <c r="L58" s="100"/>
    </row>
    <row r="59" spans="2:21" ht="16.5" thickBot="1" x14ac:dyDescent="0.3">
      <c r="F59"/>
      <c r="G59" s="94" t="s">
        <v>22</v>
      </c>
      <c r="J59" s="89"/>
      <c r="K59" s="101">
        <f>SUM(K55:K58)</f>
        <v>0</v>
      </c>
      <c r="L59" s="101">
        <f>SUM(L55:L58)</f>
        <v>0</v>
      </c>
    </row>
    <row r="60" spans="2:21" ht="16.5" thickTop="1" x14ac:dyDescent="0.25">
      <c r="F60" s="95" t="s">
        <v>21</v>
      </c>
      <c r="G60" s="88"/>
      <c r="J60" s="89"/>
      <c r="K60" s="98"/>
      <c r="L60" s="98"/>
    </row>
    <row r="61" spans="2:21" x14ac:dyDescent="0.2">
      <c r="F61" s="92" t="s">
        <v>93</v>
      </c>
      <c r="G61" s="88"/>
      <c r="J61" s="89"/>
      <c r="K61" s="102"/>
      <c r="L61" s="102"/>
    </row>
    <row r="62" spans="2:21" ht="15.75" x14ac:dyDescent="0.25">
      <c r="F62" s="92" t="s">
        <v>69</v>
      </c>
      <c r="G62" s="88"/>
      <c r="J62" s="89"/>
      <c r="K62" s="99"/>
      <c r="L62" s="102"/>
    </row>
    <row r="63" spans="2:21" x14ac:dyDescent="0.2">
      <c r="F63" s="92" t="s">
        <v>70</v>
      </c>
      <c r="G63" s="88"/>
      <c r="J63" s="89"/>
      <c r="K63"/>
      <c r="L63"/>
    </row>
    <row r="64" spans="2:21" x14ac:dyDescent="0.2">
      <c r="F64" s="92" t="s">
        <v>71</v>
      </c>
      <c r="G64" s="88"/>
      <c r="J64" s="89"/>
      <c r="K64"/>
      <c r="L64"/>
    </row>
    <row r="65" spans="6:12" ht="15.75" x14ac:dyDescent="0.25">
      <c r="F65"/>
      <c r="G65" s="96" t="s">
        <v>72</v>
      </c>
      <c r="J65" s="89"/>
      <c r="K65" s="103">
        <f>SUM(K61:K64)</f>
        <v>0</v>
      </c>
      <c r="L65" s="103">
        <f>SUM(L61:L64)</f>
        <v>0</v>
      </c>
    </row>
    <row r="66" spans="6:12" ht="15.75" x14ac:dyDescent="0.25">
      <c r="F66" s="95" t="s">
        <v>73</v>
      </c>
      <c r="G66" s="88"/>
      <c r="J66" s="93"/>
      <c r="K66" s="98"/>
      <c r="L66" s="98"/>
    </row>
    <row r="67" spans="6:12" x14ac:dyDescent="0.2">
      <c r="F67" s="92" t="s">
        <v>74</v>
      </c>
      <c r="G67" s="88"/>
      <c r="J67" s="89"/>
      <c r="K67" s="98"/>
      <c r="L67" s="98"/>
    </row>
    <row r="68" spans="6:12" x14ac:dyDescent="0.2">
      <c r="F68" s="92" t="s">
        <v>75</v>
      </c>
      <c r="G68" s="88"/>
      <c r="J68" s="89"/>
      <c r="K68" s="98"/>
      <c r="L68" s="98"/>
    </row>
    <row r="69" spans="6:12" ht="15.75" x14ac:dyDescent="0.25">
      <c r="F69"/>
      <c r="G69" s="96" t="s">
        <v>76</v>
      </c>
      <c r="J69" s="89"/>
      <c r="K69" s="103">
        <f>SUM(K66:K68)</f>
        <v>0</v>
      </c>
      <c r="L69" s="103">
        <f>SUM(L66:L68)</f>
        <v>0</v>
      </c>
    </row>
    <row r="70" spans="6:12" x14ac:dyDescent="0.2">
      <c r="F70"/>
      <c r="G70" s="88"/>
      <c r="J70" s="89"/>
      <c r="K70" s="98"/>
      <c r="L70" s="98"/>
    </row>
    <row r="71" spans="6:12" ht="16.5" thickBot="1" x14ac:dyDescent="0.3">
      <c r="F71" s="3"/>
      <c r="H71" s="96" t="s">
        <v>77</v>
      </c>
      <c r="J71" s="89"/>
      <c r="K71" s="104">
        <f>+K69+K65</f>
        <v>0</v>
      </c>
      <c r="L71" s="104">
        <f>+L69+L65</f>
        <v>0</v>
      </c>
    </row>
    <row r="72" spans="6:12" ht="9" customHeight="1" thickTop="1"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row>
    <row r="80" spans="6:12" x14ac:dyDescent="0.2">
      <c r="J80"/>
      <c r="K80" s="171"/>
      <c r="L80" s="171"/>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row r="1542" spans="10:10" x14ac:dyDescent="0.2">
      <c r="J1542"/>
    </row>
  </sheetData>
  <conditionalFormatting sqref="I20:I32">
    <cfRule type="cellIs" dxfId="7" priority="2" stopIfTrue="1" operator="greaterThan">
      <formula>1</formula>
    </cfRule>
  </conditionalFormatting>
  <conditionalFormatting sqref="N20:N34">
    <cfRule type="cellIs" dxfId="6" priority="1" stopIfTrue="1" operator="greaterThan">
      <formula>1</formula>
    </cfRule>
  </conditionalFormatting>
  <pageMargins left="0.28999999999999998" right="0.24" top="0.4" bottom="0.43" header="0.3" footer="0.21"/>
  <pageSetup scale="65" fitToHeight="0" orientation="landscape" horizontalDpi="0" verticalDpi="0" r:id="rId1"/>
  <headerFooter>
    <oddFooter>&amp;L&amp;D &amp;F&amp;C8&amp;R&amp;A</oddFooter>
  </headerFooter>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5C30-928C-40AE-9839-4643BEAB64DB}">
  <dimension ref="A1:U183"/>
  <sheetViews>
    <sheetView topLeftCell="A194" zoomScale="90" zoomScaleNormal="90" workbookViewId="0">
      <selection activeCell="AB26" sqref="AB26"/>
    </sheetView>
  </sheetViews>
  <sheetFormatPr defaultRowHeight="12.75" x14ac:dyDescent="0.2"/>
  <cols>
    <col min="1" max="1" width="2.42578125" customWidth="1"/>
    <col min="19" max="19" width="1.85546875" customWidth="1"/>
  </cols>
  <sheetData>
    <row r="1" spans="1:21" ht="6" customHeight="1" x14ac:dyDescent="0.2"/>
    <row r="2" spans="1:21" s="1" customFormat="1" ht="15.75" x14ac:dyDescent="0.25">
      <c r="A2" s="2"/>
      <c r="B2" s="12" t="str">
        <f>'PreSchool Fund'!B2</f>
        <v>District Name</v>
      </c>
      <c r="C2" s="12"/>
      <c r="D2" s="12"/>
      <c r="E2" s="6"/>
      <c r="F2" s="6"/>
      <c r="G2" s="6"/>
      <c r="H2" s="6"/>
      <c r="I2" s="6"/>
      <c r="J2" s="6"/>
      <c r="K2" s="6"/>
      <c r="L2" s="6"/>
      <c r="M2" s="6"/>
      <c r="N2" s="6"/>
      <c r="O2" s="6"/>
      <c r="P2" s="6"/>
      <c r="Q2" s="6"/>
      <c r="R2" s="6"/>
      <c r="S2" s="6"/>
      <c r="T2"/>
      <c r="U2" s="9"/>
    </row>
    <row r="3" spans="1:21" s="1" customFormat="1" x14ac:dyDescent="0.2">
      <c r="A3" s="2"/>
      <c r="B3" s="7" t="s">
        <v>13</v>
      </c>
      <c r="C3" s="7"/>
      <c r="D3" s="7"/>
      <c r="E3" s="7"/>
      <c r="F3" s="7"/>
      <c r="G3" s="7"/>
      <c r="H3" s="7"/>
      <c r="I3" s="7"/>
      <c r="J3" s="7"/>
      <c r="K3" s="7"/>
      <c r="L3" s="7"/>
      <c r="M3" s="7"/>
      <c r="N3" s="7"/>
      <c r="O3" s="7"/>
      <c r="P3" s="7"/>
      <c r="Q3" s="7"/>
      <c r="R3" s="7"/>
      <c r="S3" s="7"/>
      <c r="T3"/>
      <c r="U3" s="9"/>
    </row>
    <row r="4" spans="1:21" s="1" customFormat="1" x14ac:dyDescent="0.2">
      <c r="A4" s="2"/>
      <c r="B4" s="7" t="s">
        <v>182</v>
      </c>
      <c r="C4" s="7"/>
      <c r="D4" s="7"/>
      <c r="E4" s="7"/>
      <c r="F4" s="7"/>
      <c r="G4" s="7"/>
      <c r="H4" s="7"/>
      <c r="I4" s="7"/>
      <c r="J4" s="7"/>
      <c r="K4" s="7"/>
      <c r="L4" s="7"/>
      <c r="M4" s="7"/>
      <c r="N4" s="7"/>
      <c r="O4" s="7"/>
      <c r="P4" s="7"/>
      <c r="Q4" s="7"/>
      <c r="R4" s="7"/>
      <c r="S4" s="7"/>
      <c r="T4"/>
      <c r="U4" s="9"/>
    </row>
    <row r="5" spans="1:21" s="1" customFormat="1" ht="13.5" customHeight="1" x14ac:dyDescent="0.2">
      <c r="A5" s="2"/>
      <c r="B5" s="11">
        <f>Cover!F16</f>
        <v>45930</v>
      </c>
      <c r="C5" s="11"/>
      <c r="D5" s="11"/>
      <c r="E5" s="7"/>
      <c r="F5" s="7"/>
      <c r="G5" s="7"/>
      <c r="H5" s="7"/>
      <c r="I5" s="7"/>
      <c r="J5" s="7"/>
      <c r="K5" s="7"/>
      <c r="L5" s="7"/>
      <c r="M5" s="7"/>
      <c r="N5" s="7"/>
      <c r="O5" s="7"/>
      <c r="P5" s="7"/>
      <c r="Q5" s="7"/>
      <c r="R5" s="7"/>
      <c r="S5" s="7"/>
      <c r="T5"/>
      <c r="U5" s="14"/>
    </row>
    <row r="6" spans="1:21" ht="6.75" customHeight="1" thickBot="1" x14ac:dyDescent="0.25"/>
    <row r="7" spans="1:21" ht="13.5" thickBot="1" x14ac:dyDescent="0.25">
      <c r="B7" s="181" t="s">
        <v>25</v>
      </c>
      <c r="C7" s="182"/>
      <c r="D7" s="182"/>
      <c r="E7" s="182"/>
      <c r="F7" s="182"/>
      <c r="G7" s="182"/>
      <c r="H7" s="182"/>
      <c r="I7" s="182"/>
      <c r="J7" s="182"/>
      <c r="K7" s="182"/>
      <c r="L7" s="182"/>
      <c r="M7" s="182"/>
      <c r="N7" s="182"/>
      <c r="O7" s="182"/>
      <c r="P7" s="182"/>
      <c r="Q7" s="182"/>
      <c r="R7" s="183"/>
    </row>
    <row r="48" ht="13.5" thickBot="1" x14ac:dyDescent="0.25"/>
    <row r="49" spans="2:18" ht="13.5" thickBot="1" x14ac:dyDescent="0.25">
      <c r="B49" s="181" t="s">
        <v>183</v>
      </c>
      <c r="C49" s="182"/>
      <c r="D49" s="182"/>
      <c r="E49" s="182"/>
      <c r="F49" s="182"/>
      <c r="G49" s="182"/>
      <c r="H49" s="182"/>
      <c r="I49" s="182"/>
      <c r="J49" s="182"/>
      <c r="K49" s="182"/>
      <c r="L49" s="182"/>
      <c r="M49" s="182"/>
      <c r="N49" s="182"/>
      <c r="O49" s="182"/>
      <c r="P49" s="182"/>
      <c r="Q49" s="182"/>
      <c r="R49" s="183"/>
    </row>
    <row r="99" spans="2:18" ht="13.5" thickBot="1" x14ac:dyDescent="0.25"/>
    <row r="100" spans="2:18" ht="13.5" thickBot="1" x14ac:dyDescent="0.25">
      <c r="B100" s="181" t="s">
        <v>8</v>
      </c>
      <c r="C100" s="182"/>
      <c r="D100" s="182"/>
      <c r="E100" s="182"/>
      <c r="F100" s="182"/>
      <c r="G100" s="182"/>
      <c r="H100" s="182"/>
      <c r="I100" s="182"/>
      <c r="J100" s="182"/>
      <c r="K100" s="182"/>
      <c r="L100" s="182"/>
      <c r="M100" s="182"/>
      <c r="N100" s="182"/>
      <c r="O100" s="182"/>
      <c r="P100" s="182"/>
      <c r="Q100" s="182"/>
      <c r="R100" s="183"/>
    </row>
    <row r="141" spans="2:18" ht="13.5" thickBot="1" x14ac:dyDescent="0.25"/>
    <row r="142" spans="2:18" ht="13.5" thickBot="1" x14ac:dyDescent="0.25">
      <c r="B142" s="181" t="s">
        <v>184</v>
      </c>
      <c r="C142" s="182"/>
      <c r="D142" s="182"/>
      <c r="E142" s="182"/>
      <c r="F142" s="182"/>
      <c r="G142" s="182"/>
      <c r="H142" s="182"/>
      <c r="I142" s="182"/>
      <c r="J142" s="182"/>
      <c r="K142" s="182"/>
      <c r="L142" s="182"/>
      <c r="M142" s="182"/>
      <c r="N142" s="182"/>
      <c r="O142" s="182"/>
      <c r="P142" s="182"/>
      <c r="Q142" s="182"/>
      <c r="R142" s="183"/>
    </row>
    <row r="182" spans="2:18" ht="13.5" thickBot="1" x14ac:dyDescent="0.25"/>
    <row r="183" spans="2:18" ht="13.5" thickBot="1" x14ac:dyDescent="0.25">
      <c r="B183" s="181" t="s">
        <v>185</v>
      </c>
      <c r="C183" s="182"/>
      <c r="D183" s="182"/>
      <c r="E183" s="182"/>
      <c r="F183" s="182"/>
      <c r="G183" s="182"/>
      <c r="H183" s="182"/>
      <c r="I183" s="182"/>
      <c r="J183" s="182"/>
      <c r="K183" s="182"/>
      <c r="L183" s="182"/>
      <c r="M183" s="182"/>
      <c r="N183" s="182"/>
      <c r="O183" s="182"/>
      <c r="P183" s="182"/>
      <c r="Q183" s="182"/>
      <c r="R183" s="183"/>
    </row>
  </sheetData>
  <pageMargins left="0.7" right="0.7" top="0.24" bottom="0.33" header="0.17" footer="0.17"/>
  <pageSetup scale="78" fitToHeight="5" orientation="landscape" horizontalDpi="0" verticalDpi="0" r:id="rId1"/>
  <headerFooter>
    <oddFooter>&amp;L&amp;D &amp;F&amp;C4b - 8b&amp;R&amp;A</oddFooter>
  </headerFooter>
  <rowBreaks count="4" manualBreakCount="4">
    <brk id="47" max="16383" man="1"/>
    <brk id="98" max="16383" man="1"/>
    <brk id="140" max="16383" man="1"/>
    <brk id="18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3D550-BD4D-41B8-9DE9-267C1CDC2952}">
  <sheetPr>
    <pageSetUpPr fitToPage="1"/>
  </sheetPr>
  <dimension ref="A1:X1539"/>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9</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286"/>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286"/>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286"/>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287"/>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84</v>
      </c>
      <c r="D20" s="73"/>
      <c r="E20" s="16"/>
      <c r="F20" s="105"/>
      <c r="G20" s="106">
        <f t="shared" ref="G20:G25" si="0">ROUND(+L20*0.25,0)</f>
        <v>0</v>
      </c>
      <c r="H20" s="106">
        <f t="shared" ref="H20:H25" si="1">G20-F20</f>
        <v>0</v>
      </c>
      <c r="I20" s="107" t="str">
        <f t="shared" ref="I20:I26" si="2">IF(G20=0,"N/A",(F20/G20))</f>
        <v>N/A</v>
      </c>
      <c r="J20" s="106"/>
      <c r="K20" s="105"/>
      <c r="L20" s="106"/>
      <c r="M20" s="106">
        <f t="shared" ref="M20:M25" si="3">L20-K20</f>
        <v>0</v>
      </c>
      <c r="N20" s="107" t="str">
        <f t="shared" ref="N20:N26" si="4">IF(L20=0,"N/A",(K20/L20))</f>
        <v>N/A</v>
      </c>
      <c r="O20" s="109"/>
      <c r="P20" s="120"/>
      <c r="Q20" s="17"/>
      <c r="R20" s="17"/>
      <c r="U20" s="23"/>
      <c r="V20" s="26"/>
      <c r="X20" s="25"/>
    </row>
    <row r="21" spans="2:24" s="15" customFormat="1" ht="15.75" x14ac:dyDescent="0.25">
      <c r="B21" s="83"/>
      <c r="C21" s="73" t="s">
        <v>85</v>
      </c>
      <c r="D21" s="73"/>
      <c r="E21" s="16"/>
      <c r="F21" s="105"/>
      <c r="G21" s="106">
        <f t="shared" si="0"/>
        <v>0</v>
      </c>
      <c r="H21" s="106">
        <f t="shared" si="1"/>
        <v>0</v>
      </c>
      <c r="I21" s="107" t="str">
        <f t="shared" si="2"/>
        <v>N/A</v>
      </c>
      <c r="J21" s="106"/>
      <c r="K21" s="105"/>
      <c r="L21" s="106"/>
      <c r="M21" s="106">
        <f t="shared" si="3"/>
        <v>0</v>
      </c>
      <c r="N21" s="107" t="str">
        <f t="shared" si="4"/>
        <v>N/A</v>
      </c>
      <c r="O21" s="109"/>
      <c r="P21" s="120"/>
      <c r="Q21" s="17"/>
      <c r="R21" s="17"/>
      <c r="U21" s="23"/>
      <c r="V21" s="26"/>
      <c r="X21" s="25"/>
    </row>
    <row r="22" spans="2:24" s="15" customFormat="1" ht="15.75" x14ac:dyDescent="0.25">
      <c r="B22" s="83"/>
      <c r="C22" s="73" t="s">
        <v>57</v>
      </c>
      <c r="D22" s="73"/>
      <c r="E22" s="16"/>
      <c r="F22" s="105"/>
      <c r="G22" s="106">
        <f t="shared" si="0"/>
        <v>0</v>
      </c>
      <c r="H22" s="106">
        <f t="shared" si="1"/>
        <v>0</v>
      </c>
      <c r="I22" s="107" t="str">
        <f t="shared" si="2"/>
        <v>N/A</v>
      </c>
      <c r="J22" s="106"/>
      <c r="K22" s="105"/>
      <c r="L22" s="106"/>
      <c r="M22" s="106">
        <f t="shared" si="3"/>
        <v>0</v>
      </c>
      <c r="N22" s="107" t="str">
        <f t="shared" si="4"/>
        <v>N/A</v>
      </c>
      <c r="O22" s="109"/>
      <c r="P22" s="120"/>
      <c r="Q22" s="17"/>
      <c r="R22" s="17"/>
      <c r="U22" s="23"/>
      <c r="V22" s="26"/>
      <c r="X22" s="25"/>
    </row>
    <row r="23" spans="2:24" s="15" customFormat="1" ht="15.75" x14ac:dyDescent="0.25">
      <c r="B23" s="83"/>
      <c r="C23" s="73" t="s">
        <v>86</v>
      </c>
      <c r="D23" s="73"/>
      <c r="E23" s="16"/>
      <c r="F23" s="105"/>
      <c r="G23" s="106">
        <f t="shared" si="0"/>
        <v>0</v>
      </c>
      <c r="H23" s="106">
        <f t="shared" si="1"/>
        <v>0</v>
      </c>
      <c r="I23" s="107" t="str">
        <f t="shared" si="2"/>
        <v>N/A</v>
      </c>
      <c r="J23" s="106"/>
      <c r="K23" s="105"/>
      <c r="L23" s="106"/>
      <c r="M23" s="106">
        <f t="shared" si="3"/>
        <v>0</v>
      </c>
      <c r="N23" s="107" t="str">
        <f t="shared" si="4"/>
        <v>N/A</v>
      </c>
      <c r="O23" s="109"/>
      <c r="P23" s="120"/>
      <c r="Q23" s="17"/>
      <c r="R23" s="17"/>
      <c r="U23" s="23"/>
      <c r="V23" s="26"/>
      <c r="X23" s="25"/>
    </row>
    <row r="24" spans="2:24" s="15" customFormat="1" ht="15.75" x14ac:dyDescent="0.25">
      <c r="B24" s="83"/>
      <c r="C24" s="73" t="s">
        <v>87</v>
      </c>
      <c r="D24" s="73"/>
      <c r="E24" s="16"/>
      <c r="F24" s="105"/>
      <c r="G24" s="106">
        <f t="shared" si="0"/>
        <v>0</v>
      </c>
      <c r="H24" s="106">
        <f t="shared" si="1"/>
        <v>0</v>
      </c>
      <c r="I24" s="107" t="str">
        <f t="shared" si="2"/>
        <v>N/A</v>
      </c>
      <c r="J24" s="106"/>
      <c r="K24" s="105"/>
      <c r="L24" s="106"/>
      <c r="M24" s="106">
        <f t="shared" si="3"/>
        <v>0</v>
      </c>
      <c r="N24" s="107" t="str">
        <f t="shared" si="4"/>
        <v>N/A</v>
      </c>
      <c r="O24" s="109"/>
      <c r="P24" s="120"/>
      <c r="Q24" s="17"/>
      <c r="R24" s="17"/>
      <c r="U24" s="23"/>
      <c r="V24" s="26"/>
      <c r="X24" s="25"/>
    </row>
    <row r="25" spans="2:24" s="15" customFormat="1" ht="15.75" x14ac:dyDescent="0.25">
      <c r="B25" s="83"/>
      <c r="C25" s="73" t="s">
        <v>88</v>
      </c>
      <c r="D25" s="73"/>
      <c r="E25" s="16"/>
      <c r="F25" s="111"/>
      <c r="G25" s="112">
        <f t="shared" si="0"/>
        <v>0</v>
      </c>
      <c r="H25" s="112">
        <f t="shared" si="1"/>
        <v>0</v>
      </c>
      <c r="I25" s="283" t="str">
        <f t="shared" si="2"/>
        <v>N/A</v>
      </c>
      <c r="J25" s="106"/>
      <c r="K25" s="111"/>
      <c r="L25" s="112"/>
      <c r="M25" s="112">
        <f t="shared" si="3"/>
        <v>0</v>
      </c>
      <c r="N25" s="283" t="str">
        <f t="shared" si="4"/>
        <v>N/A</v>
      </c>
      <c r="O25" s="109"/>
      <c r="P25" s="121"/>
      <c r="Q25" s="17"/>
      <c r="R25" s="17"/>
      <c r="U25" s="23"/>
      <c r="V25" s="26"/>
      <c r="X25" s="25"/>
    </row>
    <row r="26" spans="2:24" s="15" customFormat="1" ht="15.75" x14ac:dyDescent="0.25">
      <c r="B26" s="83"/>
      <c r="C26" s="83"/>
      <c r="D26" s="82" t="s">
        <v>58</v>
      </c>
      <c r="E26" s="16"/>
      <c r="F26" s="114">
        <f>SUM(F20:F25)</f>
        <v>0</v>
      </c>
      <c r="G26" s="115">
        <f>SUM(G20:G25)</f>
        <v>0</v>
      </c>
      <c r="H26" s="115">
        <f>G26-F26</f>
        <v>0</v>
      </c>
      <c r="I26" s="107" t="str">
        <f t="shared" si="2"/>
        <v>N/A</v>
      </c>
      <c r="J26" s="106"/>
      <c r="K26" s="114">
        <f>SUM(K20:K25)</f>
        <v>0</v>
      </c>
      <c r="L26" s="115">
        <f>SUM(L20:L25)</f>
        <v>0</v>
      </c>
      <c r="M26" s="115">
        <f>L26-K26</f>
        <v>0</v>
      </c>
      <c r="N26" s="107" t="str">
        <f t="shared" si="4"/>
        <v>N/A</v>
      </c>
      <c r="O26" s="109"/>
      <c r="P26" s="110">
        <f>SUM(P20:P25)</f>
        <v>0</v>
      </c>
      <c r="Q26" s="17"/>
      <c r="R26" s="17"/>
      <c r="U26" s="23"/>
      <c r="V26" s="26"/>
      <c r="X26" s="25"/>
    </row>
    <row r="27" spans="2:24" s="15" customFormat="1" ht="15.75" x14ac:dyDescent="0.25">
      <c r="B27" s="83"/>
      <c r="C27" s="83"/>
      <c r="D27" s="83"/>
      <c r="E27" s="16"/>
      <c r="F27" s="105"/>
      <c r="G27" s="106"/>
      <c r="H27" s="106"/>
      <c r="I27" s="107"/>
      <c r="J27" s="106"/>
      <c r="K27" s="105"/>
      <c r="L27" s="106"/>
      <c r="M27" s="106"/>
      <c r="N27" s="107"/>
      <c r="O27" s="109"/>
      <c r="P27" s="120"/>
      <c r="Q27" s="17"/>
      <c r="R27" s="17"/>
      <c r="U27" s="23"/>
      <c r="V27" s="26"/>
      <c r="X27" s="25"/>
    </row>
    <row r="28" spans="2:24" s="15" customFormat="1" ht="15.75" x14ac:dyDescent="0.25">
      <c r="B28" s="85" t="s">
        <v>59</v>
      </c>
      <c r="C28" s="86"/>
      <c r="D28" s="86"/>
      <c r="E28" s="16"/>
      <c r="F28" s="105"/>
      <c r="G28" s="106"/>
      <c r="H28" s="106"/>
      <c r="I28" s="107"/>
      <c r="J28" s="106"/>
      <c r="K28" s="105"/>
      <c r="L28" s="106"/>
      <c r="M28" s="106"/>
      <c r="N28" s="107"/>
      <c r="O28" s="109"/>
      <c r="P28" s="120"/>
      <c r="Q28" s="17"/>
      <c r="R28" s="17"/>
      <c r="U28" s="23"/>
      <c r="V28" s="26"/>
      <c r="X28" s="25"/>
    </row>
    <row r="29" spans="2:24" s="15" customFormat="1" ht="15.75" x14ac:dyDescent="0.25">
      <c r="B29" s="52"/>
      <c r="C29" s="84" t="s">
        <v>19</v>
      </c>
      <c r="D29" s="86"/>
      <c r="E29" s="16"/>
      <c r="F29" s="111">
        <v>0</v>
      </c>
      <c r="G29" s="112">
        <f>L29/4</f>
        <v>0</v>
      </c>
      <c r="H29" s="112">
        <f>G29-F28</f>
        <v>0</v>
      </c>
      <c r="I29" s="283" t="str">
        <f>IF(G29=0,"N/A",(F29/G29))</f>
        <v>N/A</v>
      </c>
      <c r="J29" s="106"/>
      <c r="K29" s="111"/>
      <c r="L29" s="112"/>
      <c r="M29" s="112">
        <f>L29-K28</f>
        <v>0</v>
      </c>
      <c r="N29" s="283" t="str">
        <f>IF(L29=0,"N/A",(K29/L29))</f>
        <v>N/A</v>
      </c>
      <c r="O29" s="109"/>
      <c r="P29" s="121"/>
      <c r="Q29" s="17"/>
      <c r="R29" s="17"/>
      <c r="U29" s="23"/>
      <c r="V29" s="26"/>
      <c r="X29" s="25"/>
    </row>
    <row r="30" spans="2:24" s="15" customFormat="1" ht="15.75" x14ac:dyDescent="0.25">
      <c r="B30" s="83"/>
      <c r="C30" s="83"/>
      <c r="D30" s="85" t="s">
        <v>60</v>
      </c>
      <c r="E30" s="16"/>
      <c r="F30" s="114">
        <f>SUM(F29)</f>
        <v>0</v>
      </c>
      <c r="G30" s="115">
        <f>G29</f>
        <v>0</v>
      </c>
      <c r="H30" s="115">
        <f>H29</f>
        <v>0</v>
      </c>
      <c r="I30" s="107" t="str">
        <f>IF(G30=0,"N/A",(F30/G30))</f>
        <v>N/A</v>
      </c>
      <c r="J30" s="106"/>
      <c r="K30" s="114">
        <f>SUM(K29)</f>
        <v>0</v>
      </c>
      <c r="L30" s="115">
        <f>L29</f>
        <v>0</v>
      </c>
      <c r="M30" s="115">
        <f>L30-K29</f>
        <v>0</v>
      </c>
      <c r="N30" s="107" t="str">
        <f>IF(L30=0,"N/A",(K30/L30))</f>
        <v>N/A</v>
      </c>
      <c r="O30" s="109"/>
      <c r="P30" s="110">
        <f>SUM(P29)</f>
        <v>0</v>
      </c>
      <c r="Q30" s="17"/>
      <c r="R30" s="17"/>
      <c r="U30" s="23"/>
      <c r="V30" s="26"/>
      <c r="X30" s="25"/>
    </row>
    <row r="31" spans="2:24" s="15" customFormat="1" ht="15.75" x14ac:dyDescent="0.25">
      <c r="B31" s="83"/>
      <c r="C31" s="83"/>
      <c r="D31" s="83"/>
      <c r="E31" s="16"/>
      <c r="F31" s="105"/>
      <c r="G31" s="106"/>
      <c r="H31" s="106"/>
      <c r="I31" s="107"/>
      <c r="J31" s="106"/>
      <c r="K31" s="105"/>
      <c r="L31" s="106"/>
      <c r="M31" s="106"/>
      <c r="N31" s="107"/>
      <c r="O31" s="109"/>
      <c r="P31" s="120"/>
      <c r="Q31" s="17"/>
      <c r="R31" s="17"/>
      <c r="U31" s="23"/>
      <c r="V31" s="26"/>
      <c r="X31" s="25"/>
    </row>
    <row r="32" spans="2:24" s="15" customFormat="1" ht="16.5" thickBot="1" x14ac:dyDescent="0.3">
      <c r="B32" s="82" t="s">
        <v>20</v>
      </c>
      <c r="C32" s="83"/>
      <c r="D32" s="83"/>
      <c r="E32" s="24"/>
      <c r="F32" s="126">
        <f>F17-F26-F30</f>
        <v>0</v>
      </c>
      <c r="G32" s="127">
        <f>G17-G26-G30</f>
        <v>0</v>
      </c>
      <c r="H32" s="127">
        <f>H17+H26-H30</f>
        <v>0</v>
      </c>
      <c r="I32" s="133"/>
      <c r="J32" s="106"/>
      <c r="K32" s="114">
        <f>K17-K26-K30</f>
        <v>0</v>
      </c>
      <c r="L32" s="115">
        <f>L17-L26-L30</f>
        <v>0</v>
      </c>
      <c r="M32" s="115">
        <f>M17+M26+M30</f>
        <v>0</v>
      </c>
      <c r="N32" s="122" t="str">
        <f>IF(L32=0,"N/A",(K32/L32))</f>
        <v>N/A</v>
      </c>
      <c r="O32" s="109"/>
      <c r="P32" s="288">
        <f>P17-P26-P30</f>
        <v>0</v>
      </c>
      <c r="Q32" s="81"/>
      <c r="R32" s="81"/>
      <c r="U32" s="23"/>
      <c r="V32" s="26"/>
      <c r="X32" s="25"/>
    </row>
    <row r="33" spans="2:24" s="15" customFormat="1" ht="10.5" customHeight="1" thickTop="1" thickBot="1" x14ac:dyDescent="0.3">
      <c r="B33" s="82"/>
      <c r="C33" s="83"/>
      <c r="D33" s="83"/>
      <c r="E33" s="24"/>
      <c r="F33" s="141"/>
      <c r="G33" s="128"/>
      <c r="H33" s="128"/>
      <c r="I33" s="129"/>
      <c r="J33" s="106"/>
      <c r="K33" s="105"/>
      <c r="L33" s="106"/>
      <c r="M33" s="106"/>
      <c r="N33" s="107"/>
      <c r="O33" s="109"/>
      <c r="P33" s="289"/>
      <c r="Q33" s="17"/>
      <c r="R33" s="17"/>
      <c r="U33" s="23"/>
      <c r="V33" s="26"/>
      <c r="X33" s="25"/>
    </row>
    <row r="34" spans="2:24" s="15" customFormat="1" ht="15.75" x14ac:dyDescent="0.25">
      <c r="B34" s="82" t="s">
        <v>40</v>
      </c>
      <c r="C34" s="83"/>
      <c r="D34" s="83"/>
      <c r="E34" s="16"/>
      <c r="F34" s="280"/>
      <c r="G34" s="280"/>
      <c r="H34" s="280"/>
      <c r="I34" s="281"/>
      <c r="J34" s="106"/>
      <c r="K34" s="123"/>
      <c r="L34" s="118"/>
      <c r="M34" s="118"/>
      <c r="N34" s="119"/>
      <c r="O34" s="123"/>
      <c r="P34" s="118"/>
      <c r="U34" s="23"/>
      <c r="V34" s="26"/>
      <c r="X34" s="25"/>
    </row>
    <row r="35" spans="2:24" s="15" customFormat="1" ht="15.75" x14ac:dyDescent="0.25">
      <c r="B35" s="82"/>
      <c r="C35" s="82" t="s">
        <v>42</v>
      </c>
      <c r="D35" s="83"/>
      <c r="E35" s="16"/>
      <c r="F35" s="106"/>
      <c r="G35" s="106"/>
      <c r="H35" s="106"/>
      <c r="I35" s="282"/>
      <c r="J35" s="106"/>
      <c r="K35" s="124"/>
      <c r="L35" s="112"/>
      <c r="M35" s="112"/>
      <c r="N35" s="107"/>
      <c r="O35" s="109"/>
      <c r="P35" s="106"/>
      <c r="Q35" s="17"/>
      <c r="R35" s="17"/>
      <c r="U35" s="23"/>
      <c r="V35" s="26"/>
      <c r="X35" s="25"/>
    </row>
    <row r="36" spans="2:24" s="15" customFormat="1" ht="8.25" customHeight="1" x14ac:dyDescent="0.25">
      <c r="B36" s="82"/>
      <c r="C36" s="83"/>
      <c r="D36" s="83"/>
      <c r="E36" s="16"/>
      <c r="F36" s="106"/>
      <c r="G36" s="106"/>
      <c r="H36" s="125"/>
      <c r="I36" s="109"/>
      <c r="J36" s="106"/>
      <c r="K36" s="105"/>
      <c r="L36" s="106"/>
      <c r="M36" s="106"/>
      <c r="N36" s="107"/>
      <c r="O36" s="109"/>
      <c r="P36" s="106"/>
      <c r="Q36" s="17"/>
      <c r="R36" s="17"/>
      <c r="U36" s="23"/>
      <c r="V36" s="26"/>
      <c r="X36" s="25"/>
    </row>
    <row r="37" spans="2:24" s="15" customFormat="1" ht="16.5" thickBot="1" x14ac:dyDescent="0.3">
      <c r="B37" s="82" t="s">
        <v>41</v>
      </c>
      <c r="C37" s="83"/>
      <c r="D37" s="83"/>
      <c r="E37" s="24"/>
      <c r="F37" s="115"/>
      <c r="G37" s="115"/>
      <c r="H37" s="115"/>
      <c r="I37" s="109"/>
      <c r="J37" s="106"/>
      <c r="K37" s="126">
        <f>K32+K35</f>
        <v>0</v>
      </c>
      <c r="L37" s="127">
        <f>L32+L35</f>
        <v>0</v>
      </c>
      <c r="M37" s="127">
        <f>M32+M35</f>
        <v>0</v>
      </c>
      <c r="N37" s="107"/>
      <c r="O37" s="109"/>
      <c r="P37" s="115"/>
      <c r="Q37" s="17"/>
      <c r="R37" s="17"/>
      <c r="U37" s="23"/>
      <c r="V37" s="26"/>
      <c r="X37" s="25"/>
    </row>
    <row r="38" spans="2:24" s="15" customFormat="1" ht="6.75" customHeight="1" thickTop="1" thickBot="1" x14ac:dyDescent="0.3">
      <c r="B38" s="16"/>
      <c r="C38" s="16"/>
      <c r="D38" s="16"/>
      <c r="E38" s="16"/>
      <c r="F38" s="106"/>
      <c r="G38" s="106"/>
      <c r="H38" s="106"/>
      <c r="I38" s="109"/>
      <c r="J38" s="83"/>
      <c r="K38" s="130"/>
      <c r="L38" s="131"/>
      <c r="M38" s="131"/>
      <c r="N38" s="132"/>
      <c r="O38" s="83"/>
      <c r="P38" s="83"/>
      <c r="Q38" s="16"/>
      <c r="R38" s="16"/>
      <c r="S38" s="16"/>
      <c r="T38" s="16"/>
      <c r="U38" s="26"/>
      <c r="V38" s="26"/>
    </row>
    <row r="39" spans="2:24" s="15" customFormat="1" ht="15.75" x14ac:dyDescent="0.25">
      <c r="E39" s="16"/>
      <c r="F39" s="17"/>
      <c r="G39" s="17"/>
      <c r="H39" s="25"/>
      <c r="I39" s="23"/>
      <c r="J39" s="17"/>
      <c r="K39" s="17"/>
      <c r="L39" s="17"/>
      <c r="M39" s="17"/>
      <c r="N39" s="23"/>
      <c r="O39" s="23"/>
      <c r="P39" s="23"/>
      <c r="Q39" s="23"/>
      <c r="R39" s="23"/>
      <c r="S39" s="17"/>
      <c r="T39" s="17"/>
      <c r="U39" s="26"/>
      <c r="V39" s="26"/>
    </row>
    <row r="40" spans="2:24" s="15" customFormat="1" ht="15.75" x14ac:dyDescent="0.25">
      <c r="B40" s="22" t="s">
        <v>61</v>
      </c>
      <c r="C40" s="29"/>
      <c r="D40" s="29"/>
      <c r="E40" s="16"/>
      <c r="F40" s="17"/>
      <c r="G40" s="17"/>
      <c r="H40" s="25"/>
      <c r="I40" s="23"/>
      <c r="J40" s="17"/>
      <c r="K40" s="17"/>
      <c r="L40" s="17"/>
      <c r="M40" s="16"/>
      <c r="N40" s="16"/>
      <c r="O40" s="16"/>
      <c r="P40" s="16"/>
      <c r="Q40" s="16"/>
      <c r="R40" s="16"/>
      <c r="S40" s="24"/>
      <c r="T40" s="17"/>
      <c r="U40" s="26"/>
      <c r="V40" s="26"/>
    </row>
    <row r="41" spans="2:24" s="15" customFormat="1" ht="15.75" x14ac:dyDescent="0.25">
      <c r="B41" s="22"/>
      <c r="C41" s="134" t="s">
        <v>78</v>
      </c>
      <c r="D41" s="29"/>
      <c r="E41" s="16"/>
      <c r="F41" s="17"/>
      <c r="G41" s="17"/>
      <c r="H41" s="25"/>
      <c r="I41" s="23"/>
      <c r="J41" s="17"/>
      <c r="K41" s="17"/>
      <c r="L41" s="17"/>
      <c r="M41" s="16"/>
      <c r="N41" s="16"/>
      <c r="O41" s="16"/>
      <c r="P41" s="16"/>
      <c r="Q41" s="16"/>
      <c r="R41" s="16"/>
      <c r="S41" s="24"/>
      <c r="T41" s="17"/>
      <c r="U41" s="26"/>
      <c r="V41" s="26"/>
    </row>
    <row r="42" spans="2:24" s="15" customFormat="1" ht="15.75" x14ac:dyDescent="0.25">
      <c r="B42" s="22"/>
      <c r="C42" s="134" t="s">
        <v>79</v>
      </c>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16"/>
      <c r="C43" s="134" t="s">
        <v>80</v>
      </c>
      <c r="D43" s="16"/>
      <c r="E43" s="16"/>
      <c r="F43" s="17"/>
      <c r="G43" s="17"/>
      <c r="H43" s="25"/>
      <c r="I43" s="23"/>
      <c r="J43" s="17"/>
      <c r="K43" s="17"/>
      <c r="L43" s="17"/>
      <c r="M43" s="16"/>
      <c r="N43" s="16"/>
      <c r="O43" s="16"/>
      <c r="P43" s="16"/>
      <c r="Q43" s="16"/>
      <c r="R43" s="16"/>
      <c r="S43" s="24"/>
      <c r="T43" s="17"/>
      <c r="U43" s="26"/>
      <c r="V43" s="26"/>
    </row>
    <row r="44" spans="2:24" ht="5.25" customHeight="1" x14ac:dyDescent="0.2">
      <c r="J44"/>
    </row>
    <row r="45" spans="2:24" ht="15.75" x14ac:dyDescent="0.25">
      <c r="B45" s="12" t="str">
        <f>B2</f>
        <v>District Name</v>
      </c>
      <c r="C45" s="12"/>
      <c r="D45" s="12"/>
      <c r="E45" s="6"/>
      <c r="F45" s="6"/>
      <c r="G45" s="6"/>
      <c r="H45" s="6"/>
      <c r="I45" s="6"/>
      <c r="J45" s="6"/>
      <c r="K45" s="6"/>
      <c r="L45" s="6"/>
      <c r="M45" s="6"/>
      <c r="N45" s="6"/>
      <c r="O45" s="6"/>
      <c r="P45" s="6"/>
      <c r="Q45" s="6"/>
      <c r="R45" s="6"/>
      <c r="S45" s="6"/>
    </row>
    <row r="46" spans="2:24" x14ac:dyDescent="0.2">
      <c r="B46" s="7" t="s">
        <v>63</v>
      </c>
      <c r="C46" s="7"/>
      <c r="D46" s="7"/>
      <c r="E46" s="7"/>
      <c r="F46" s="7"/>
      <c r="G46" s="7"/>
      <c r="H46" s="7"/>
      <c r="I46" s="7"/>
      <c r="J46" s="7"/>
      <c r="K46" s="7"/>
      <c r="L46" s="7"/>
      <c r="M46" s="7"/>
      <c r="N46" s="7"/>
      <c r="O46" s="7"/>
      <c r="P46" s="7"/>
      <c r="Q46" s="7"/>
      <c r="R46" s="7"/>
      <c r="S46" s="7"/>
    </row>
    <row r="47" spans="2:24" x14ac:dyDescent="0.2">
      <c r="B47" s="7" t="str">
        <f>B4</f>
        <v>Bond Redemption Fund</v>
      </c>
      <c r="C47" s="7"/>
      <c r="D47" s="7"/>
      <c r="E47" s="7"/>
      <c r="F47" s="7"/>
      <c r="G47" s="7"/>
      <c r="H47" s="7"/>
      <c r="I47" s="7"/>
      <c r="J47" s="7"/>
      <c r="K47" s="7"/>
      <c r="L47" s="7"/>
      <c r="M47" s="7"/>
      <c r="N47" s="7"/>
      <c r="O47" s="7"/>
      <c r="P47" s="7"/>
      <c r="Q47" s="7"/>
      <c r="R47" s="7"/>
      <c r="S47" s="7"/>
    </row>
    <row r="48" spans="2:24" ht="13.5" customHeight="1" x14ac:dyDescent="0.2">
      <c r="B48" s="11">
        <f>B5</f>
        <v>45930</v>
      </c>
      <c r="C48" s="11"/>
      <c r="D48" s="11"/>
      <c r="E48" s="7"/>
      <c r="F48" s="7"/>
      <c r="G48" s="7"/>
      <c r="H48" s="7"/>
      <c r="I48" s="7"/>
      <c r="J48" s="7"/>
      <c r="K48" s="7"/>
      <c r="L48" s="7"/>
      <c r="M48" s="7"/>
      <c r="N48" s="7"/>
      <c r="O48" s="7"/>
      <c r="P48" s="7"/>
      <c r="Q48" s="7"/>
      <c r="R48" s="7"/>
      <c r="S48" s="7"/>
      <c r="U48" s="14"/>
    </row>
    <row r="49" spans="2:21" ht="13.5" customHeight="1" x14ac:dyDescent="0.2">
      <c r="B49" s="11"/>
      <c r="C49" s="11"/>
      <c r="D49" s="11"/>
      <c r="E49" s="7"/>
      <c r="F49" s="7"/>
      <c r="G49" s="7"/>
      <c r="H49" s="7"/>
      <c r="I49" s="7"/>
      <c r="J49" s="7"/>
      <c r="K49" s="7"/>
      <c r="L49" s="7"/>
      <c r="M49" s="7"/>
      <c r="N49" s="7"/>
      <c r="O49" s="7"/>
      <c r="P49" s="7"/>
      <c r="Q49" s="7"/>
      <c r="R49" s="7"/>
      <c r="S49" s="7"/>
      <c r="U49" s="14"/>
    </row>
    <row r="50" spans="2:21" ht="13.5" customHeight="1" x14ac:dyDescent="0.2">
      <c r="B50" s="11"/>
      <c r="C50" s="11"/>
      <c r="D50" s="11"/>
      <c r="E50" s="7"/>
      <c r="F50" s="7"/>
      <c r="G50" s="7"/>
      <c r="H50" s="7"/>
      <c r="I50" s="7"/>
      <c r="J50" s="7"/>
      <c r="K50" s="170" t="str">
        <f>F7</f>
        <v>FY 25-26</v>
      </c>
      <c r="L50" s="170" t="str">
        <f>P7</f>
        <v>FY 24-25</v>
      </c>
      <c r="M50" s="7"/>
      <c r="N50" s="7"/>
      <c r="O50" s="7"/>
      <c r="P50" s="7"/>
      <c r="Q50" s="7"/>
      <c r="R50" s="7"/>
      <c r="S50" s="7"/>
      <c r="U50" s="14"/>
    </row>
    <row r="51" spans="2:21" ht="15.75" x14ac:dyDescent="0.25">
      <c r="F51" s="90" t="s">
        <v>64</v>
      </c>
      <c r="G51" s="88"/>
      <c r="J51" s="89"/>
      <c r="K51" s="91"/>
      <c r="L51" s="91"/>
    </row>
    <row r="52" spans="2:21" x14ac:dyDescent="0.2">
      <c r="F52" s="92" t="s">
        <v>65</v>
      </c>
      <c r="G52" s="88"/>
      <c r="J52" s="89"/>
      <c r="K52" s="97"/>
      <c r="L52" s="98"/>
    </row>
    <row r="53" spans="2:21" ht="15.75" x14ac:dyDescent="0.25">
      <c r="F53" s="92" t="s">
        <v>66</v>
      </c>
      <c r="G53" s="88"/>
      <c r="J53" s="89"/>
      <c r="K53" s="99"/>
      <c r="L53" s="99"/>
    </row>
    <row r="54" spans="2:21" ht="15.75" x14ac:dyDescent="0.25">
      <c r="F54" s="92" t="s">
        <v>67</v>
      </c>
      <c r="G54" s="88"/>
      <c r="J54" s="89"/>
      <c r="K54" s="100"/>
      <c r="L54" s="100"/>
    </row>
    <row r="55" spans="2:21" ht="15.75" x14ac:dyDescent="0.25">
      <c r="F55" s="92" t="s">
        <v>68</v>
      </c>
      <c r="G55" s="88"/>
      <c r="J55" s="89"/>
      <c r="K55" s="100"/>
      <c r="L55" s="100"/>
    </row>
    <row r="56" spans="2:21" ht="16.5" thickBot="1" x14ac:dyDescent="0.3">
      <c r="F56"/>
      <c r="G56" s="94" t="s">
        <v>22</v>
      </c>
      <c r="J56" s="89"/>
      <c r="K56" s="101">
        <f>SUM(K52:K55)</f>
        <v>0</v>
      </c>
      <c r="L56" s="101">
        <f>SUM(L52:L55)</f>
        <v>0</v>
      </c>
    </row>
    <row r="57" spans="2:21" ht="16.5" thickTop="1" x14ac:dyDescent="0.25">
      <c r="F57" s="95" t="s">
        <v>21</v>
      </c>
      <c r="G57" s="88"/>
      <c r="J57" s="89"/>
      <c r="K57" s="98"/>
      <c r="L57" s="98"/>
    </row>
    <row r="58" spans="2:21" x14ac:dyDescent="0.2">
      <c r="F58" s="92" t="s">
        <v>93</v>
      </c>
      <c r="G58" s="88"/>
      <c r="J58" s="89"/>
      <c r="K58" s="102"/>
      <c r="L58" s="102"/>
    </row>
    <row r="59" spans="2:21" ht="15.75" x14ac:dyDescent="0.25">
      <c r="F59" s="92" t="s">
        <v>69</v>
      </c>
      <c r="G59" s="88"/>
      <c r="J59" s="89"/>
      <c r="K59" s="99"/>
      <c r="L59" s="102"/>
    </row>
    <row r="60" spans="2:21" ht="15.75" x14ac:dyDescent="0.25">
      <c r="F60" s="92" t="s">
        <v>70</v>
      </c>
      <c r="G60" s="88"/>
      <c r="J60" s="89"/>
      <c r="K60" s="99"/>
      <c r="L60" s="102"/>
    </row>
    <row r="61" spans="2:21" ht="15.75" x14ac:dyDescent="0.25">
      <c r="F61" s="92" t="s">
        <v>71</v>
      </c>
      <c r="G61" s="88"/>
      <c r="J61" s="89"/>
      <c r="K61" s="100"/>
      <c r="L61" s="100"/>
    </row>
    <row r="62" spans="2:21" ht="15.75" x14ac:dyDescent="0.25">
      <c r="F62"/>
      <c r="G62" s="96" t="s">
        <v>72</v>
      </c>
      <c r="J62" s="89"/>
      <c r="K62"/>
      <c r="L62"/>
    </row>
    <row r="63" spans="2:21" ht="15.75" x14ac:dyDescent="0.25">
      <c r="F63" s="95" t="s">
        <v>73</v>
      </c>
      <c r="G63" s="88"/>
      <c r="J63" s="93"/>
      <c r="K63"/>
      <c r="L63"/>
    </row>
    <row r="64" spans="2:21" x14ac:dyDescent="0.2">
      <c r="F64" s="92" t="s">
        <v>74</v>
      </c>
      <c r="G64" s="88"/>
      <c r="J64" s="89"/>
      <c r="K64" s="98"/>
      <c r="L64" s="98"/>
    </row>
    <row r="65" spans="6:12" x14ac:dyDescent="0.2">
      <c r="F65" s="92" t="s">
        <v>75</v>
      </c>
      <c r="G65" s="88"/>
      <c r="J65" s="89"/>
      <c r="K65" s="98"/>
      <c r="L65" s="98"/>
    </row>
    <row r="66" spans="6:12" ht="15.75" x14ac:dyDescent="0.25">
      <c r="F66"/>
      <c r="G66" s="96" t="s">
        <v>76</v>
      </c>
      <c r="J66" s="89"/>
      <c r="K66" s="103">
        <f>SUM(K63:K65)</f>
        <v>0</v>
      </c>
      <c r="L66" s="103">
        <f>SUM(L63:L65)</f>
        <v>0</v>
      </c>
    </row>
    <row r="67" spans="6:12" x14ac:dyDescent="0.2">
      <c r="F67"/>
      <c r="G67" s="88"/>
      <c r="J67" s="89"/>
      <c r="K67" s="98"/>
      <c r="L67" s="98"/>
    </row>
    <row r="68" spans="6:12" ht="16.5" thickBot="1" x14ac:dyDescent="0.3">
      <c r="F68" s="3"/>
      <c r="H68" s="96" t="s">
        <v>77</v>
      </c>
      <c r="J68" s="89"/>
      <c r="K68" s="104">
        <f>+K66+K62</f>
        <v>0</v>
      </c>
      <c r="L68" s="104">
        <f>+L66+L62</f>
        <v>0</v>
      </c>
    </row>
    <row r="69" spans="6:12" ht="9" customHeight="1" thickTop="1" x14ac:dyDescent="0.2">
      <c r="J69"/>
    </row>
    <row r="70" spans="6:12" x14ac:dyDescent="0.2">
      <c r="J70"/>
    </row>
    <row r="71" spans="6:12"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c r="K79" s="172"/>
      <c r="L79" s="171"/>
    </row>
    <row r="80" spans="6:12"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sheetData>
  <conditionalFormatting sqref="I20:I30">
    <cfRule type="cellIs" dxfId="5" priority="2" stopIfTrue="1" operator="greaterThan">
      <formula>1</formula>
    </cfRule>
  </conditionalFormatting>
  <conditionalFormatting sqref="N20:N32">
    <cfRule type="cellIs" dxfId="4" priority="1" stopIfTrue="1" operator="greaterThan">
      <formula>1</formula>
    </cfRule>
  </conditionalFormatting>
  <pageMargins left="0.25" right="0.24" top="0.43" bottom="0.37" header="0.3" footer="0.18"/>
  <pageSetup scale="64" fitToHeight="0" orientation="landscape" horizontalDpi="0" verticalDpi="0" r:id="rId1"/>
  <headerFooter>
    <oddFooter>&amp;L&amp;D &amp;F&amp;C9&amp;R&amp;A</oddFooter>
  </headerFooter>
  <rowBreaks count="1" manualBreakCount="1">
    <brk id="4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9E9F-3847-48FE-A5C7-76257BCE3ADE}">
  <sheetPr>
    <pageSetUpPr fitToPage="1"/>
  </sheetPr>
  <dimension ref="A1:U7"/>
  <sheetViews>
    <sheetView topLeftCell="A19" workbookViewId="0"/>
  </sheetViews>
  <sheetFormatPr defaultRowHeight="12.75" x14ac:dyDescent="0.2"/>
  <cols>
    <col min="1" max="1" width="2.42578125" customWidth="1"/>
    <col min="19" max="19" width="1.85546875" customWidth="1"/>
  </cols>
  <sheetData>
    <row r="1" spans="1:21" ht="6" customHeight="1" x14ac:dyDescent="0.2"/>
    <row r="2" spans="1:21" s="1" customFormat="1" ht="15.75" x14ac:dyDescent="0.25">
      <c r="A2" s="2"/>
      <c r="B2" s="12" t="str">
        <f>'PreSchool Fund'!B2</f>
        <v>District Name</v>
      </c>
      <c r="C2" s="12"/>
      <c r="D2" s="12"/>
      <c r="E2" s="6"/>
      <c r="F2" s="6"/>
      <c r="G2" s="6"/>
      <c r="H2" s="6"/>
      <c r="I2" s="6"/>
      <c r="J2" s="6"/>
      <c r="K2" s="6"/>
      <c r="L2" s="6"/>
      <c r="M2" s="6"/>
      <c r="N2" s="6"/>
      <c r="O2" s="6"/>
      <c r="P2" s="6"/>
      <c r="Q2" s="6"/>
      <c r="R2" s="6"/>
      <c r="S2" s="6"/>
      <c r="T2"/>
      <c r="U2" s="9"/>
    </row>
    <row r="3" spans="1:21" s="1" customFormat="1" x14ac:dyDescent="0.2">
      <c r="A3" s="2"/>
      <c r="B3" s="7" t="s">
        <v>13</v>
      </c>
      <c r="C3" s="7"/>
      <c r="D3" s="7"/>
      <c r="E3" s="7"/>
      <c r="F3" s="7"/>
      <c r="G3" s="7"/>
      <c r="H3" s="7"/>
      <c r="I3" s="7"/>
      <c r="J3" s="7"/>
      <c r="K3" s="7"/>
      <c r="L3" s="7"/>
      <c r="M3" s="7"/>
      <c r="N3" s="7"/>
      <c r="O3" s="7"/>
      <c r="P3" s="7"/>
      <c r="Q3" s="7"/>
      <c r="R3" s="7"/>
      <c r="S3" s="7"/>
      <c r="T3"/>
      <c r="U3" s="9"/>
    </row>
    <row r="4" spans="1:21" s="1" customFormat="1" x14ac:dyDescent="0.2">
      <c r="A4" s="2"/>
      <c r="B4" s="7" t="s">
        <v>9</v>
      </c>
      <c r="C4" s="7"/>
      <c r="D4" s="7"/>
      <c r="E4" s="7"/>
      <c r="F4" s="7"/>
      <c r="G4" s="7"/>
      <c r="H4" s="7"/>
      <c r="I4" s="7"/>
      <c r="J4" s="7"/>
      <c r="K4" s="7"/>
      <c r="L4" s="7"/>
      <c r="M4" s="7"/>
      <c r="N4" s="7"/>
      <c r="O4" s="7"/>
      <c r="P4" s="7"/>
      <c r="Q4" s="7"/>
      <c r="R4" s="7"/>
      <c r="S4" s="7"/>
      <c r="T4"/>
      <c r="U4" s="9"/>
    </row>
    <row r="5" spans="1:21" s="1" customFormat="1" ht="13.5" customHeight="1" x14ac:dyDescent="0.2">
      <c r="A5" s="2"/>
      <c r="B5" s="11">
        <f>Cover!F16</f>
        <v>45930</v>
      </c>
      <c r="C5" s="11"/>
      <c r="D5" s="11"/>
      <c r="E5" s="7"/>
      <c r="F5" s="7"/>
      <c r="G5" s="7"/>
      <c r="H5" s="7"/>
      <c r="I5" s="7"/>
      <c r="J5" s="7"/>
      <c r="K5" s="7"/>
      <c r="L5" s="7"/>
      <c r="M5" s="7"/>
      <c r="N5" s="7"/>
      <c r="O5" s="7"/>
      <c r="P5" s="7"/>
      <c r="Q5" s="7"/>
      <c r="R5" s="7"/>
      <c r="S5" s="7"/>
      <c r="T5"/>
      <c r="U5" s="14"/>
    </row>
    <row r="6" spans="1:21" ht="6.75" customHeight="1" thickBot="1" x14ac:dyDescent="0.25"/>
    <row r="7" spans="1:21" ht="13.5" thickBot="1" x14ac:dyDescent="0.25">
      <c r="B7" s="181" t="s">
        <v>9</v>
      </c>
      <c r="C7" s="182"/>
      <c r="D7" s="182"/>
      <c r="E7" s="182"/>
      <c r="F7" s="182"/>
      <c r="G7" s="182"/>
      <c r="H7" s="182"/>
      <c r="I7" s="182"/>
      <c r="J7" s="182"/>
      <c r="K7" s="182"/>
      <c r="L7" s="182"/>
      <c r="M7" s="182"/>
      <c r="N7" s="182"/>
      <c r="O7" s="182"/>
      <c r="P7" s="182"/>
      <c r="Q7" s="182"/>
      <c r="R7" s="183"/>
    </row>
  </sheetData>
  <pageMargins left="0.31" right="0.32" top="0.44" bottom="0.39" header="0.3" footer="0.17"/>
  <pageSetup scale="83" orientation="landscape" horizontalDpi="0" verticalDpi="0" r:id="rId1"/>
  <headerFooter>
    <oddFooter>&amp;L&amp;D &amp;F&amp;C9b&amp;R&amp;A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511F-D046-493A-91D7-7EA2E6AE90F8}">
  <sheetPr>
    <pageSetUpPr fitToPage="1"/>
  </sheetPr>
  <dimension ref="A1:X1541"/>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107</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2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121"/>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82</v>
      </c>
      <c r="D20" s="73"/>
      <c r="E20" s="16"/>
      <c r="F20" s="105"/>
      <c r="G20" s="106">
        <f>ROUND(+L20*0.25,0)</f>
        <v>0</v>
      </c>
      <c r="H20" s="106">
        <f>G20-F20</f>
        <v>0</v>
      </c>
      <c r="I20" s="107" t="str">
        <f>IF(G20=0,"N/A",(F20/G20))</f>
        <v>N/A</v>
      </c>
      <c r="J20" s="106"/>
      <c r="K20" s="105"/>
      <c r="L20" s="106"/>
      <c r="M20" s="106">
        <f>L20-K20</f>
        <v>0</v>
      </c>
      <c r="N20" s="107" t="str">
        <f>IF(L20=0,"N/A",(K20/L20))</f>
        <v>N/A</v>
      </c>
      <c r="O20" s="109"/>
      <c r="P20" s="120"/>
      <c r="Q20" s="17"/>
      <c r="R20" s="17"/>
      <c r="U20" s="23"/>
      <c r="V20" s="26"/>
      <c r="X20" s="25"/>
    </row>
    <row r="21" spans="2:24" s="15" customFormat="1" ht="15.75" x14ac:dyDescent="0.25">
      <c r="B21" s="83"/>
      <c r="C21" s="73" t="s">
        <v>83</v>
      </c>
      <c r="D21" s="73"/>
      <c r="E21" s="16"/>
      <c r="F21" s="105"/>
      <c r="G21" s="106">
        <f>ROUND(+L21*0.25,0)</f>
        <v>0</v>
      </c>
      <c r="H21" s="106">
        <f t="shared" ref="H21:H27" si="0">G21-F21</f>
        <v>0</v>
      </c>
      <c r="I21" s="107" t="str">
        <f t="shared" ref="I21:I28" si="1">IF(G21=0,"N/A",(F21/G21))</f>
        <v>N/A</v>
      </c>
      <c r="J21" s="106"/>
      <c r="K21" s="105"/>
      <c r="L21" s="106"/>
      <c r="M21" s="106">
        <f t="shared" ref="M21:M27" si="2">L21-K21</f>
        <v>0</v>
      </c>
      <c r="N21" s="107" t="str">
        <f t="shared" ref="N21:N28" si="3">IF(L21=0,"N/A",(K21/L21))</f>
        <v>N/A</v>
      </c>
      <c r="O21" s="109"/>
      <c r="P21" s="120"/>
      <c r="Q21" s="17"/>
      <c r="R21" s="17"/>
      <c r="U21" s="23"/>
      <c r="V21" s="26"/>
      <c r="X21" s="25"/>
    </row>
    <row r="22" spans="2:24" s="15" customFormat="1" ht="15.75" x14ac:dyDescent="0.25">
      <c r="B22" s="83"/>
      <c r="C22" s="73" t="s">
        <v>84</v>
      </c>
      <c r="D22" s="73"/>
      <c r="E22" s="16"/>
      <c r="F22" s="105"/>
      <c r="G22" s="106">
        <f t="shared" ref="G22:G27" si="4">ROUND(+L22*0.25,0)</f>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85</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57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86</v>
      </c>
      <c r="D25" s="73"/>
      <c r="E25" s="16"/>
      <c r="F25" s="105"/>
      <c r="G25" s="106">
        <f t="shared" si="4"/>
        <v>0</v>
      </c>
      <c r="H25" s="106">
        <f t="shared" si="0"/>
        <v>0</v>
      </c>
      <c r="I25" s="107" t="str">
        <f t="shared" si="1"/>
        <v>N/A</v>
      </c>
      <c r="J25" s="106"/>
      <c r="K25" s="105"/>
      <c r="L25" s="106"/>
      <c r="M25" s="106">
        <f t="shared" si="2"/>
        <v>0</v>
      </c>
      <c r="N25" s="107" t="str">
        <f t="shared" si="3"/>
        <v>N/A</v>
      </c>
      <c r="O25" s="109"/>
      <c r="P25" s="120"/>
      <c r="Q25" s="17"/>
      <c r="R25" s="17"/>
      <c r="U25" s="23"/>
      <c r="V25" s="26"/>
      <c r="X25" s="25"/>
    </row>
    <row r="26" spans="2:24" s="15" customFormat="1" ht="15.75" x14ac:dyDescent="0.25">
      <c r="B26" s="83"/>
      <c r="C26" s="73" t="s">
        <v>87</v>
      </c>
      <c r="D26" s="73"/>
      <c r="E26" s="16"/>
      <c r="F26" s="105"/>
      <c r="G26" s="106">
        <f t="shared" si="4"/>
        <v>0</v>
      </c>
      <c r="H26" s="106">
        <f t="shared" si="0"/>
        <v>0</v>
      </c>
      <c r="I26" s="107" t="str">
        <f t="shared" si="1"/>
        <v>N/A</v>
      </c>
      <c r="J26" s="106"/>
      <c r="K26" s="105"/>
      <c r="L26" s="106"/>
      <c r="M26" s="106">
        <f t="shared" si="2"/>
        <v>0</v>
      </c>
      <c r="N26" s="107" t="str">
        <f t="shared" si="3"/>
        <v>N/A</v>
      </c>
      <c r="O26" s="109"/>
      <c r="P26" s="120"/>
      <c r="Q26" s="17"/>
      <c r="R26" s="17"/>
      <c r="U26" s="23"/>
      <c r="V26" s="26"/>
      <c r="X26" s="25"/>
    </row>
    <row r="27" spans="2:24" s="15" customFormat="1" ht="15.75" x14ac:dyDescent="0.25">
      <c r="B27" s="83"/>
      <c r="C27" s="73" t="s">
        <v>88</v>
      </c>
      <c r="D27" s="73"/>
      <c r="E27" s="16"/>
      <c r="F27" s="111"/>
      <c r="G27" s="112">
        <f t="shared" si="4"/>
        <v>0</v>
      </c>
      <c r="H27" s="112">
        <f t="shared" si="0"/>
        <v>0</v>
      </c>
      <c r="I27" s="283" t="str">
        <f t="shared" si="1"/>
        <v>N/A</v>
      </c>
      <c r="J27" s="106"/>
      <c r="K27" s="111"/>
      <c r="L27" s="112"/>
      <c r="M27" s="112">
        <f t="shared" si="2"/>
        <v>0</v>
      </c>
      <c r="N27" s="283" t="str">
        <f t="shared" si="3"/>
        <v>N/A</v>
      </c>
      <c r="O27" s="109"/>
      <c r="P27" s="121"/>
      <c r="Q27" s="17"/>
      <c r="R27" s="17"/>
      <c r="U27" s="23"/>
      <c r="V27" s="26"/>
      <c r="X27" s="25"/>
    </row>
    <row r="28" spans="2:24" s="15" customFormat="1" ht="15.75" x14ac:dyDescent="0.25">
      <c r="B28" s="83"/>
      <c r="C28" s="83"/>
      <c r="D28" s="82" t="s">
        <v>58</v>
      </c>
      <c r="E28" s="16"/>
      <c r="F28" s="114">
        <f>SUM(F20:F27)</f>
        <v>0</v>
      </c>
      <c r="G28" s="115">
        <f>SUM(G20:G27)</f>
        <v>0</v>
      </c>
      <c r="H28" s="115">
        <f>G28-F28</f>
        <v>0</v>
      </c>
      <c r="I28" s="107" t="str">
        <f t="shared" si="1"/>
        <v>N/A</v>
      </c>
      <c r="J28" s="106"/>
      <c r="K28" s="114">
        <f>SUM(K20:K27)</f>
        <v>0</v>
      </c>
      <c r="L28" s="115">
        <f>SUM(L20:L27)</f>
        <v>0</v>
      </c>
      <c r="M28" s="115">
        <f>L28-K28</f>
        <v>0</v>
      </c>
      <c r="N28" s="107" t="str">
        <f t="shared" si="3"/>
        <v>N/A</v>
      </c>
      <c r="O28" s="109"/>
      <c r="P28" s="110">
        <f>SUM(P20:P27)</f>
        <v>0</v>
      </c>
      <c r="Q28" s="17"/>
      <c r="R28" s="17"/>
      <c r="U28" s="23"/>
      <c r="V28" s="26"/>
      <c r="X28" s="25"/>
    </row>
    <row r="29" spans="2:24" s="15" customFormat="1" ht="15.75" x14ac:dyDescent="0.25">
      <c r="B29" s="83"/>
      <c r="C29" s="83"/>
      <c r="D29" s="83"/>
      <c r="E29" s="16"/>
      <c r="F29" s="105"/>
      <c r="G29" s="106"/>
      <c r="H29" s="106"/>
      <c r="I29" s="107"/>
      <c r="J29" s="106"/>
      <c r="K29" s="105"/>
      <c r="L29" s="106"/>
      <c r="M29" s="106"/>
      <c r="N29" s="107"/>
      <c r="O29" s="109"/>
      <c r="P29" s="120"/>
      <c r="Q29" s="17"/>
      <c r="R29" s="17"/>
      <c r="U29" s="23"/>
      <c r="V29" s="26"/>
      <c r="X29" s="25"/>
    </row>
    <row r="30" spans="2:24" s="15" customFormat="1" ht="15.75" x14ac:dyDescent="0.25">
      <c r="B30" s="85" t="s">
        <v>59</v>
      </c>
      <c r="C30" s="86"/>
      <c r="D30" s="86"/>
      <c r="E30" s="16"/>
      <c r="F30" s="105"/>
      <c r="G30" s="106"/>
      <c r="H30" s="106"/>
      <c r="I30" s="107"/>
      <c r="J30" s="106"/>
      <c r="K30" s="105"/>
      <c r="L30" s="106"/>
      <c r="M30" s="106"/>
      <c r="N30" s="107"/>
      <c r="O30" s="109"/>
      <c r="P30" s="120"/>
      <c r="Q30" s="17"/>
      <c r="R30" s="17"/>
      <c r="U30" s="23"/>
      <c r="V30" s="26"/>
      <c r="X30" s="25"/>
    </row>
    <row r="31" spans="2:24" s="15" customFormat="1" ht="15.75" x14ac:dyDescent="0.25">
      <c r="B31" s="52"/>
      <c r="C31" s="84" t="s">
        <v>19</v>
      </c>
      <c r="D31" s="86"/>
      <c r="E31" s="16"/>
      <c r="F31" s="111">
        <v>0</v>
      </c>
      <c r="G31" s="112">
        <f>L31/4</f>
        <v>0</v>
      </c>
      <c r="H31" s="112">
        <f>G31-F30</f>
        <v>0</v>
      </c>
      <c r="I31" s="283" t="str">
        <f>IF(G31=0,"N/A",(F31/G31))</f>
        <v>N/A</v>
      </c>
      <c r="J31" s="106"/>
      <c r="K31" s="111"/>
      <c r="L31" s="112"/>
      <c r="M31" s="112">
        <f>L31-K30</f>
        <v>0</v>
      </c>
      <c r="N31" s="283" t="str">
        <f>IF(L31=0,"N/A",(K31/L31))</f>
        <v>N/A</v>
      </c>
      <c r="O31" s="109"/>
      <c r="P31" s="121"/>
      <c r="Q31" s="17"/>
      <c r="R31" s="17"/>
      <c r="U31" s="23"/>
      <c r="V31" s="26"/>
      <c r="X31" s="25"/>
    </row>
    <row r="32" spans="2:24" s="15" customFormat="1" ht="15.75" x14ac:dyDescent="0.25">
      <c r="B32" s="83"/>
      <c r="C32" s="83"/>
      <c r="D32" s="85" t="s">
        <v>60</v>
      </c>
      <c r="E32" s="16"/>
      <c r="F32" s="114">
        <f>SUM(F31)</f>
        <v>0</v>
      </c>
      <c r="G32" s="115">
        <f>G31</f>
        <v>0</v>
      </c>
      <c r="H32" s="115">
        <f>H31</f>
        <v>0</v>
      </c>
      <c r="I32" s="107" t="str">
        <f>IF(G32=0,"N/A",(F32/G32))</f>
        <v>N/A</v>
      </c>
      <c r="J32" s="106"/>
      <c r="K32" s="114">
        <f>SUM(K31)</f>
        <v>0</v>
      </c>
      <c r="L32" s="115">
        <f>L31</f>
        <v>0</v>
      </c>
      <c r="M32" s="115">
        <f>L32-K31</f>
        <v>0</v>
      </c>
      <c r="N32" s="107" t="str">
        <f>IF(L32=0,"N/A",(K32/L32))</f>
        <v>N/A</v>
      </c>
      <c r="O32" s="109"/>
      <c r="P32" s="110">
        <f>SUM(P31)</f>
        <v>0</v>
      </c>
      <c r="Q32" s="17"/>
      <c r="R32" s="17"/>
      <c r="U32" s="23"/>
      <c r="V32" s="26"/>
      <c r="X32" s="25"/>
    </row>
    <row r="33" spans="2:24" s="15" customFormat="1" ht="15.75" x14ac:dyDescent="0.25">
      <c r="B33" s="83"/>
      <c r="C33" s="83"/>
      <c r="D33" s="83"/>
      <c r="E33" s="16"/>
      <c r="F33" s="105"/>
      <c r="G33" s="106"/>
      <c r="H33" s="106"/>
      <c r="I33" s="107"/>
      <c r="J33" s="106"/>
      <c r="K33" s="105"/>
      <c r="L33" s="106"/>
      <c r="M33" s="106"/>
      <c r="N33" s="107"/>
      <c r="O33" s="109"/>
      <c r="P33" s="120"/>
      <c r="Q33" s="17"/>
      <c r="R33" s="17"/>
      <c r="U33" s="23"/>
      <c r="V33" s="26"/>
      <c r="X33" s="25"/>
    </row>
    <row r="34" spans="2:24" s="15" customFormat="1" ht="16.5" thickBot="1" x14ac:dyDescent="0.3">
      <c r="B34" s="82" t="s">
        <v>20</v>
      </c>
      <c r="C34" s="83"/>
      <c r="D34" s="83"/>
      <c r="E34" s="24"/>
      <c r="F34" s="126">
        <f>F17-F28-F32</f>
        <v>0</v>
      </c>
      <c r="G34" s="127">
        <f>G17-G28-G32</f>
        <v>0</v>
      </c>
      <c r="H34" s="127">
        <f>H17+H28-H32</f>
        <v>0</v>
      </c>
      <c r="I34" s="133"/>
      <c r="J34" s="106"/>
      <c r="K34" s="114">
        <f>K17-K28-K32</f>
        <v>0</v>
      </c>
      <c r="L34" s="115">
        <f>L17-L28-L32</f>
        <v>0</v>
      </c>
      <c r="M34" s="115">
        <f>M17+M28+M32</f>
        <v>0</v>
      </c>
      <c r="N34" s="107" t="str">
        <f>IF(L34=0,"N/A",(K34/L34))</f>
        <v>N/A</v>
      </c>
      <c r="O34" s="109"/>
      <c r="P34" s="288">
        <f>P17-P28-P32</f>
        <v>0</v>
      </c>
      <c r="Q34" s="81"/>
      <c r="R34" s="81"/>
      <c r="U34" s="23"/>
      <c r="V34" s="26"/>
      <c r="X34" s="25"/>
    </row>
    <row r="35" spans="2:24" s="15" customFormat="1" ht="10.5" customHeight="1" thickTop="1" thickBot="1" x14ac:dyDescent="0.3">
      <c r="B35" s="82"/>
      <c r="C35" s="83"/>
      <c r="D35" s="83"/>
      <c r="E35" s="24"/>
      <c r="F35" s="141"/>
      <c r="G35" s="128"/>
      <c r="H35" s="128"/>
      <c r="I35" s="129"/>
      <c r="J35" s="106"/>
      <c r="K35" s="105"/>
      <c r="L35" s="106"/>
      <c r="M35" s="106"/>
      <c r="N35" s="107"/>
      <c r="O35" s="109"/>
      <c r="P35" s="289"/>
      <c r="Q35" s="17"/>
      <c r="R35" s="17"/>
      <c r="U35" s="23"/>
      <c r="V35" s="26"/>
      <c r="X35" s="25"/>
    </row>
    <row r="36" spans="2:24" s="15" customFormat="1" ht="15.75" x14ac:dyDescent="0.25">
      <c r="B36" s="82" t="s">
        <v>40</v>
      </c>
      <c r="C36" s="83"/>
      <c r="D36" s="83"/>
      <c r="E36" s="16"/>
      <c r="F36" s="280"/>
      <c r="G36" s="280"/>
      <c r="H36" s="280"/>
      <c r="I36" s="281"/>
      <c r="J36" s="106"/>
      <c r="K36" s="123"/>
      <c r="L36" s="118"/>
      <c r="M36" s="118"/>
      <c r="N36" s="119"/>
      <c r="O36" s="123"/>
      <c r="P36" s="118"/>
      <c r="U36" s="23"/>
      <c r="V36" s="26"/>
      <c r="X36" s="25"/>
    </row>
    <row r="37" spans="2:24" s="15" customFormat="1" ht="15.75" x14ac:dyDescent="0.25">
      <c r="B37" s="82"/>
      <c r="C37" s="82" t="s">
        <v>42</v>
      </c>
      <c r="D37" s="83"/>
      <c r="E37" s="16"/>
      <c r="F37" s="106"/>
      <c r="G37" s="106"/>
      <c r="H37" s="106"/>
      <c r="I37" s="282"/>
      <c r="J37" s="106"/>
      <c r="K37" s="124"/>
      <c r="L37" s="112"/>
      <c r="M37" s="112"/>
      <c r="N37" s="107"/>
      <c r="O37" s="109"/>
      <c r="P37" s="106"/>
      <c r="Q37" s="17"/>
      <c r="R37" s="17"/>
      <c r="U37" s="23"/>
      <c r="V37" s="26"/>
      <c r="X37" s="25"/>
    </row>
    <row r="38" spans="2:24" s="15" customFormat="1" ht="8.25" customHeight="1" x14ac:dyDescent="0.25">
      <c r="B38" s="82"/>
      <c r="C38" s="83"/>
      <c r="D38" s="83"/>
      <c r="E38" s="16"/>
      <c r="F38" s="106"/>
      <c r="G38" s="106"/>
      <c r="H38" s="125"/>
      <c r="I38" s="109"/>
      <c r="J38" s="106"/>
      <c r="K38" s="105"/>
      <c r="L38" s="106"/>
      <c r="M38" s="106"/>
      <c r="N38" s="107"/>
      <c r="O38" s="109"/>
      <c r="P38" s="106"/>
      <c r="Q38" s="17"/>
      <c r="R38" s="17"/>
      <c r="U38" s="23"/>
      <c r="V38" s="26"/>
      <c r="X38" s="25"/>
    </row>
    <row r="39" spans="2:24" s="15" customFormat="1" ht="16.5" thickBot="1" x14ac:dyDescent="0.3">
      <c r="B39" s="82" t="s">
        <v>41</v>
      </c>
      <c r="C39" s="83"/>
      <c r="D39" s="83"/>
      <c r="E39" s="24"/>
      <c r="F39" s="115"/>
      <c r="G39" s="115"/>
      <c r="H39" s="115"/>
      <c r="I39" s="109"/>
      <c r="J39" s="106"/>
      <c r="K39" s="126">
        <f>K34+K37</f>
        <v>0</v>
      </c>
      <c r="L39" s="127">
        <f>L34+L37</f>
        <v>0</v>
      </c>
      <c r="M39" s="127">
        <f>M34+M37</f>
        <v>0</v>
      </c>
      <c r="N39" s="107"/>
      <c r="O39" s="109"/>
      <c r="P39" s="115"/>
      <c r="Q39" s="17"/>
      <c r="R39" s="17"/>
      <c r="U39" s="23"/>
      <c r="V39" s="26"/>
      <c r="X39" s="25"/>
    </row>
    <row r="40" spans="2:24" s="15" customFormat="1" ht="6.75" customHeight="1" thickTop="1" thickBot="1" x14ac:dyDescent="0.3">
      <c r="B40" s="16"/>
      <c r="C40" s="16"/>
      <c r="D40" s="16"/>
      <c r="E40" s="16"/>
      <c r="F40" s="106"/>
      <c r="G40" s="106"/>
      <c r="H40" s="106"/>
      <c r="I40" s="109"/>
      <c r="J40" s="83"/>
      <c r="K40" s="130"/>
      <c r="L40" s="131"/>
      <c r="M40" s="131"/>
      <c r="N40" s="132"/>
      <c r="O40" s="83"/>
      <c r="P40" s="83"/>
      <c r="Q40" s="16"/>
      <c r="R40" s="16"/>
      <c r="S40" s="16"/>
      <c r="T40" s="16"/>
      <c r="U40" s="26"/>
      <c r="V40" s="26"/>
    </row>
    <row r="41" spans="2:24" s="15" customFormat="1" ht="15.75" x14ac:dyDescent="0.25">
      <c r="E41" s="16"/>
      <c r="F41" s="17"/>
      <c r="G41" s="17"/>
      <c r="H41" s="25"/>
      <c r="I41" s="23"/>
      <c r="J41" s="17"/>
      <c r="K41" s="17"/>
      <c r="L41" s="17"/>
      <c r="M41" s="17"/>
      <c r="N41" s="23"/>
      <c r="O41" s="23"/>
      <c r="P41" s="23"/>
      <c r="Q41" s="23"/>
      <c r="R41" s="23"/>
      <c r="S41" s="17"/>
      <c r="T41" s="17"/>
      <c r="U41" s="26"/>
      <c r="V41" s="26"/>
    </row>
    <row r="42" spans="2:24" s="15" customFormat="1" ht="15.75" x14ac:dyDescent="0.25">
      <c r="B42" s="22" t="s">
        <v>61</v>
      </c>
      <c r="C42" s="29"/>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22"/>
      <c r="C43" s="134" t="s">
        <v>78</v>
      </c>
      <c r="D43" s="29"/>
      <c r="E43" s="16"/>
      <c r="F43" s="17"/>
      <c r="G43" s="17"/>
      <c r="H43" s="25"/>
      <c r="I43" s="23"/>
      <c r="J43" s="17"/>
      <c r="K43" s="17"/>
      <c r="L43" s="17"/>
      <c r="M43" s="16"/>
      <c r="N43" s="16"/>
      <c r="O43" s="16"/>
      <c r="P43" s="16"/>
      <c r="Q43" s="16"/>
      <c r="R43" s="16"/>
      <c r="S43" s="24"/>
      <c r="T43" s="17"/>
      <c r="U43" s="26"/>
      <c r="V43" s="26"/>
    </row>
    <row r="44" spans="2:24" s="15" customFormat="1" ht="15.75" x14ac:dyDescent="0.25">
      <c r="B44" s="22"/>
      <c r="C44" s="134" t="s">
        <v>79</v>
      </c>
      <c r="D44" s="29"/>
      <c r="E44" s="16"/>
      <c r="F44" s="17"/>
      <c r="G44" s="17"/>
      <c r="H44" s="25"/>
      <c r="I44" s="23"/>
      <c r="J44" s="17"/>
      <c r="K44" s="17"/>
      <c r="L44" s="17"/>
      <c r="M44" s="16"/>
      <c r="N44" s="16"/>
      <c r="O44" s="16"/>
      <c r="P44" s="16"/>
      <c r="Q44" s="16"/>
      <c r="R44" s="16"/>
      <c r="S44" s="24"/>
      <c r="T44" s="17"/>
      <c r="U44" s="26"/>
      <c r="V44" s="26"/>
    </row>
    <row r="45" spans="2:24" s="15" customFormat="1" ht="15.75" x14ac:dyDescent="0.25">
      <c r="B45" s="16"/>
      <c r="C45" s="134" t="s">
        <v>80</v>
      </c>
      <c r="D45" s="16"/>
      <c r="E45" s="16"/>
      <c r="F45" s="17"/>
      <c r="G45" s="17"/>
      <c r="H45" s="25"/>
      <c r="I45" s="23"/>
      <c r="J45" s="17"/>
      <c r="K45" s="17"/>
      <c r="L45" s="17"/>
      <c r="M45" s="16"/>
      <c r="N45" s="16"/>
      <c r="O45" s="16"/>
      <c r="P45" s="16"/>
      <c r="Q45" s="16"/>
      <c r="R45" s="16"/>
      <c r="S45" s="24"/>
      <c r="T45" s="17"/>
      <c r="U45" s="26"/>
      <c r="V45" s="26"/>
    </row>
    <row r="46" spans="2:24" ht="5.25" customHeight="1" x14ac:dyDescent="0.2">
      <c r="J46"/>
    </row>
    <row r="47" spans="2:24" ht="15.75" x14ac:dyDescent="0.25">
      <c r="B47" s="12" t="str">
        <f>B2</f>
        <v>District Name</v>
      </c>
      <c r="C47" s="12"/>
      <c r="D47" s="12"/>
      <c r="E47" s="6"/>
      <c r="F47" s="6"/>
      <c r="G47" s="6"/>
      <c r="H47" s="6"/>
      <c r="I47" s="6"/>
      <c r="J47" s="6"/>
      <c r="K47" s="6"/>
      <c r="L47" s="6"/>
      <c r="M47" s="6"/>
      <c r="N47" s="6"/>
      <c r="O47" s="6"/>
      <c r="P47" s="6"/>
      <c r="Q47" s="6"/>
      <c r="R47" s="6"/>
      <c r="S47" s="6"/>
    </row>
    <row r="48" spans="2:24" x14ac:dyDescent="0.2">
      <c r="B48" s="7" t="s">
        <v>63</v>
      </c>
      <c r="C48" s="7"/>
      <c r="D48" s="7"/>
      <c r="E48" s="7"/>
      <c r="F48" s="7"/>
      <c r="G48" s="7"/>
      <c r="H48" s="7"/>
      <c r="I48" s="7"/>
      <c r="J48" s="7"/>
      <c r="K48" s="7"/>
      <c r="L48" s="7"/>
      <c r="M48" s="7"/>
      <c r="N48" s="7"/>
      <c r="O48" s="7"/>
      <c r="P48" s="7"/>
      <c r="Q48" s="7"/>
      <c r="R48" s="7"/>
      <c r="S48" s="7"/>
    </row>
    <row r="49" spans="2:21" x14ac:dyDescent="0.2">
      <c r="B49" s="7" t="str">
        <f>B4</f>
        <v>Capital Reserve/Cap Projects Fund</v>
      </c>
      <c r="C49" s="7"/>
      <c r="D49" s="7"/>
      <c r="E49" s="7"/>
      <c r="F49" s="7"/>
      <c r="G49" s="7"/>
      <c r="H49" s="7"/>
      <c r="I49" s="7"/>
      <c r="J49" s="7"/>
      <c r="K49" s="7"/>
      <c r="L49" s="7"/>
      <c r="M49" s="7"/>
      <c r="N49" s="7"/>
      <c r="O49" s="7"/>
      <c r="P49" s="7"/>
      <c r="Q49" s="7"/>
      <c r="R49" s="7"/>
      <c r="S49" s="7"/>
    </row>
    <row r="50" spans="2:21" ht="13.5" customHeight="1" x14ac:dyDescent="0.2">
      <c r="B50" s="11">
        <f>B5</f>
        <v>45930</v>
      </c>
      <c r="C50" s="11"/>
      <c r="D50" s="11"/>
      <c r="E50" s="7"/>
      <c r="F50" s="7"/>
      <c r="G50" s="7"/>
      <c r="H50" s="7"/>
      <c r="I50" s="7"/>
      <c r="J50" s="7"/>
      <c r="K50" s="7"/>
      <c r="L50" s="7"/>
      <c r="M50" s="7"/>
      <c r="N50" s="7"/>
      <c r="O50" s="7"/>
      <c r="P50" s="7"/>
      <c r="Q50" s="7"/>
      <c r="R50" s="7"/>
      <c r="S50" s="7"/>
      <c r="U50" s="14"/>
    </row>
    <row r="51" spans="2:21" ht="13.5" customHeight="1" x14ac:dyDescent="0.2">
      <c r="B51" s="11"/>
      <c r="C51" s="11"/>
      <c r="D51" s="11"/>
      <c r="E51" s="7"/>
      <c r="F51" s="7"/>
      <c r="G51" s="7"/>
      <c r="H51" s="7"/>
      <c r="I51" s="7"/>
      <c r="J51" s="7"/>
      <c r="K51" s="7"/>
      <c r="L51" s="7"/>
      <c r="M51" s="7"/>
      <c r="N51" s="7"/>
      <c r="O51" s="7"/>
      <c r="P51" s="7"/>
      <c r="Q51" s="7"/>
      <c r="R51" s="7"/>
      <c r="S51" s="7"/>
      <c r="U51" s="14"/>
    </row>
    <row r="52" spans="2:21" ht="13.5" customHeight="1" x14ac:dyDescent="0.2">
      <c r="B52" s="11"/>
      <c r="C52" s="11"/>
      <c r="D52" s="11"/>
      <c r="E52" s="7"/>
      <c r="F52" s="7"/>
      <c r="G52" s="7"/>
      <c r="H52" s="7"/>
      <c r="I52" s="7"/>
      <c r="J52" s="7"/>
      <c r="K52" s="170" t="str">
        <f>F7</f>
        <v>FY 25-26</v>
      </c>
      <c r="L52" s="170" t="str">
        <f>P7</f>
        <v>FY 24-25</v>
      </c>
      <c r="M52"/>
      <c r="N52" s="7"/>
      <c r="O52" s="7"/>
      <c r="P52" s="7"/>
      <c r="Q52" s="7"/>
      <c r="R52" s="7"/>
      <c r="S52" s="7"/>
      <c r="U52" s="14"/>
    </row>
    <row r="53" spans="2:21" ht="15.75" x14ac:dyDescent="0.25">
      <c r="F53" s="90" t="s">
        <v>64</v>
      </c>
      <c r="G53" s="88"/>
      <c r="J53" s="89"/>
      <c r="K53" s="91"/>
      <c r="L53" s="91"/>
    </row>
    <row r="54" spans="2:21" x14ac:dyDescent="0.2">
      <c r="F54" s="92" t="s">
        <v>65</v>
      </c>
      <c r="G54" s="88"/>
      <c r="J54" s="89"/>
      <c r="K54" s="97"/>
      <c r="L54" s="98"/>
    </row>
    <row r="55" spans="2:21" ht="15.75" x14ac:dyDescent="0.25">
      <c r="F55" s="92" t="s">
        <v>66</v>
      </c>
      <c r="G55" s="88"/>
      <c r="J55" s="89"/>
      <c r="K55" s="99"/>
      <c r="L55" s="99"/>
    </row>
    <row r="56" spans="2:21" ht="15.75" x14ac:dyDescent="0.25">
      <c r="F56" s="92" t="s">
        <v>67</v>
      </c>
      <c r="G56" s="88"/>
      <c r="J56" s="89"/>
      <c r="K56" s="100"/>
      <c r="L56" s="100"/>
    </row>
    <row r="57" spans="2:21" ht="15.75" x14ac:dyDescent="0.25">
      <c r="F57" s="92" t="s">
        <v>68</v>
      </c>
      <c r="G57" s="88"/>
      <c r="J57" s="89"/>
      <c r="K57" s="100"/>
      <c r="L57" s="100"/>
    </row>
    <row r="58" spans="2:21" ht="16.5" thickBot="1" x14ac:dyDescent="0.3">
      <c r="F58"/>
      <c r="G58" s="94" t="s">
        <v>22</v>
      </c>
      <c r="J58" s="89"/>
      <c r="K58" s="101">
        <f>SUM(K54:K57)</f>
        <v>0</v>
      </c>
      <c r="L58" s="101">
        <f>SUM(L54:L57)</f>
        <v>0</v>
      </c>
    </row>
    <row r="59" spans="2:21" ht="16.5" thickTop="1" x14ac:dyDescent="0.25">
      <c r="F59" s="95" t="s">
        <v>21</v>
      </c>
      <c r="G59" s="88"/>
      <c r="J59" s="89"/>
      <c r="K59" s="98"/>
      <c r="L59" s="98"/>
    </row>
    <row r="60" spans="2:21" x14ac:dyDescent="0.2">
      <c r="F60" s="92" t="s">
        <v>93</v>
      </c>
      <c r="G60" s="88"/>
      <c r="J60" s="89"/>
      <c r="K60" s="102"/>
      <c r="L60" s="102"/>
    </row>
    <row r="61" spans="2:21" ht="15.75" x14ac:dyDescent="0.25">
      <c r="F61" s="92" t="s">
        <v>69</v>
      </c>
      <c r="G61" s="88"/>
      <c r="J61" s="89"/>
      <c r="K61" s="99"/>
      <c r="L61" s="102"/>
    </row>
    <row r="62" spans="2:21" x14ac:dyDescent="0.2">
      <c r="F62" s="92" t="s">
        <v>70</v>
      </c>
      <c r="G62" s="88"/>
      <c r="J62" s="89"/>
      <c r="K62"/>
      <c r="L62"/>
    </row>
    <row r="63" spans="2:21" x14ac:dyDescent="0.2">
      <c r="F63" s="92" t="s">
        <v>71</v>
      </c>
      <c r="G63" s="88"/>
      <c r="J63" s="89"/>
      <c r="K63"/>
      <c r="L63"/>
    </row>
    <row r="64" spans="2:21" ht="15.75" x14ac:dyDescent="0.25">
      <c r="F64"/>
      <c r="G64" s="96" t="s">
        <v>72</v>
      </c>
      <c r="J64" s="89"/>
      <c r="K64" s="103">
        <f>SUM(K60:K63)</f>
        <v>0</v>
      </c>
      <c r="L64" s="103">
        <f>SUM(L60:L63)</f>
        <v>0</v>
      </c>
    </row>
    <row r="65" spans="6:12" ht="15.75" x14ac:dyDescent="0.25">
      <c r="F65" s="95" t="s">
        <v>73</v>
      </c>
      <c r="G65" s="88"/>
      <c r="J65" s="93"/>
      <c r="K65" s="98"/>
      <c r="L65" s="98"/>
    </row>
    <row r="66" spans="6:12" x14ac:dyDescent="0.2">
      <c r="F66" s="92" t="s">
        <v>74</v>
      </c>
      <c r="G66" s="88"/>
      <c r="J66" s="89"/>
      <c r="K66" s="98"/>
      <c r="L66" s="98"/>
    </row>
    <row r="67" spans="6:12" x14ac:dyDescent="0.2">
      <c r="F67" s="92" t="s">
        <v>75</v>
      </c>
      <c r="G67" s="88"/>
      <c r="J67" s="89"/>
      <c r="K67" s="98"/>
      <c r="L67" s="98"/>
    </row>
    <row r="68" spans="6:12" ht="15.75" x14ac:dyDescent="0.25">
      <c r="F68"/>
      <c r="G68" s="96" t="s">
        <v>76</v>
      </c>
      <c r="J68" s="89"/>
      <c r="K68" s="103">
        <f>SUM(K65:K67)</f>
        <v>0</v>
      </c>
      <c r="L68" s="103">
        <f>SUM(L65:L67)</f>
        <v>0</v>
      </c>
    </row>
    <row r="69" spans="6:12" x14ac:dyDescent="0.2">
      <c r="F69"/>
      <c r="G69" s="88"/>
      <c r="J69" s="89"/>
      <c r="K69" s="98"/>
      <c r="L69" s="98"/>
    </row>
    <row r="70" spans="6:12" ht="16.5" thickBot="1" x14ac:dyDescent="0.3">
      <c r="F70" s="3"/>
      <c r="H70" s="96" t="s">
        <v>77</v>
      </c>
      <c r="J70" s="89"/>
      <c r="K70" s="104">
        <f>+K68+K64</f>
        <v>0</v>
      </c>
      <c r="L70" s="104">
        <f>+L68+L64</f>
        <v>0</v>
      </c>
    </row>
    <row r="71" spans="6:12" ht="9" customHeight="1" thickTop="1"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c r="K79" s="171"/>
      <c r="L79" s="171"/>
    </row>
    <row r="80" spans="6:12"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sheetData>
  <conditionalFormatting sqref="I20:I32">
    <cfRule type="cellIs" dxfId="3" priority="2" stopIfTrue="1" operator="greaterThan">
      <formula>1</formula>
    </cfRule>
  </conditionalFormatting>
  <conditionalFormatting sqref="N20:N34">
    <cfRule type="cellIs" dxfId="2" priority="1" stopIfTrue="1" operator="greaterThan">
      <formula>1</formula>
    </cfRule>
  </conditionalFormatting>
  <pageMargins left="0.27" right="0.2" top="0.45" bottom="0.39" header="0.3" footer="0.2"/>
  <pageSetup scale="64" fitToHeight="0" orientation="landscape" horizontalDpi="0" verticalDpi="0" r:id="rId1"/>
  <headerFooter>
    <oddFooter>&amp;L&amp;D &amp;F&amp;C10&amp;R&amp;A</oddFooter>
  </headerFooter>
  <rowBreaks count="1" manualBreakCount="1">
    <brk id="4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B5647-444D-4574-A6A1-AB52DAB618E9}">
  <sheetPr>
    <pageSetUpPr fitToPage="1"/>
  </sheetPr>
  <dimension ref="A1:U7"/>
  <sheetViews>
    <sheetView topLeftCell="A13" zoomScale="80" zoomScaleNormal="80" workbookViewId="0">
      <selection activeCell="A2" sqref="A2"/>
    </sheetView>
  </sheetViews>
  <sheetFormatPr defaultRowHeight="12.75" x14ac:dyDescent="0.2"/>
  <cols>
    <col min="1" max="1" width="2.42578125" customWidth="1"/>
    <col min="19" max="19" width="1.85546875" customWidth="1"/>
  </cols>
  <sheetData>
    <row r="1" spans="1:21" ht="6" customHeight="1" x14ac:dyDescent="0.2"/>
    <row r="2" spans="1:21" s="1" customFormat="1" ht="15.75" x14ac:dyDescent="0.25">
      <c r="A2" s="2"/>
      <c r="B2" s="12" t="str">
        <f>'PreSchool Fund'!B2</f>
        <v>District Name</v>
      </c>
      <c r="C2" s="12"/>
      <c r="D2" s="12"/>
      <c r="E2" s="6"/>
      <c r="F2" s="6"/>
      <c r="G2" s="6"/>
      <c r="H2" s="6"/>
      <c r="I2" s="6"/>
      <c r="J2" s="6"/>
      <c r="K2" s="6"/>
      <c r="L2" s="6"/>
      <c r="M2" s="6"/>
      <c r="N2" s="6"/>
      <c r="O2" s="6"/>
      <c r="P2" s="6"/>
      <c r="Q2" s="6"/>
      <c r="R2" s="6"/>
      <c r="S2" s="6"/>
      <c r="T2"/>
      <c r="U2" s="9"/>
    </row>
    <row r="3" spans="1:21" s="1" customFormat="1" x14ac:dyDescent="0.2">
      <c r="A3" s="2"/>
      <c r="B3" s="7" t="s">
        <v>13</v>
      </c>
      <c r="C3" s="7"/>
      <c r="D3" s="7"/>
      <c r="E3" s="7"/>
      <c r="F3" s="7"/>
      <c r="G3" s="7"/>
      <c r="H3" s="7"/>
      <c r="I3" s="7"/>
      <c r="J3" s="7"/>
      <c r="K3" s="7"/>
      <c r="L3" s="7"/>
      <c r="M3" s="7"/>
      <c r="N3" s="7"/>
      <c r="O3" s="7"/>
      <c r="P3" s="7"/>
      <c r="Q3" s="7"/>
      <c r="R3" s="7"/>
      <c r="S3" s="7"/>
      <c r="T3"/>
      <c r="U3" s="9"/>
    </row>
    <row r="4" spans="1:21" s="1" customFormat="1" x14ac:dyDescent="0.2">
      <c r="A4" s="2"/>
      <c r="B4" s="7" t="s">
        <v>107</v>
      </c>
      <c r="C4" s="7"/>
      <c r="D4" s="7"/>
      <c r="E4" s="7"/>
      <c r="F4" s="7"/>
      <c r="G4" s="7"/>
      <c r="H4" s="7"/>
      <c r="I4" s="7"/>
      <c r="J4" s="7"/>
      <c r="K4" s="7"/>
      <c r="L4" s="7"/>
      <c r="M4" s="7"/>
      <c r="N4" s="7"/>
      <c r="O4" s="7"/>
      <c r="P4" s="7"/>
      <c r="Q4" s="7"/>
      <c r="R4" s="7"/>
      <c r="S4" s="7"/>
      <c r="T4"/>
      <c r="U4" s="9"/>
    </row>
    <row r="5" spans="1:21" s="1" customFormat="1" ht="13.5" customHeight="1" x14ac:dyDescent="0.2">
      <c r="A5" s="2"/>
      <c r="B5" s="11">
        <f>Cover!F16</f>
        <v>45930</v>
      </c>
      <c r="C5" s="11"/>
      <c r="D5" s="11"/>
      <c r="E5" s="7"/>
      <c r="F5" s="7"/>
      <c r="G5" s="7"/>
      <c r="H5" s="7"/>
      <c r="I5" s="7"/>
      <c r="J5" s="7"/>
      <c r="K5" s="7"/>
      <c r="L5" s="7"/>
      <c r="M5" s="7"/>
      <c r="N5" s="7"/>
      <c r="O5" s="7"/>
      <c r="P5" s="7"/>
      <c r="Q5" s="7"/>
      <c r="R5" s="7"/>
      <c r="S5" s="7"/>
      <c r="T5"/>
      <c r="U5" s="14"/>
    </row>
    <row r="6" spans="1:21" ht="6.75" customHeight="1" thickBot="1" x14ac:dyDescent="0.25"/>
    <row r="7" spans="1:21" ht="13.5" thickBot="1" x14ac:dyDescent="0.25">
      <c r="B7" s="181" t="s">
        <v>186</v>
      </c>
      <c r="C7" s="182"/>
      <c r="D7" s="182"/>
      <c r="E7" s="182"/>
      <c r="F7" s="182"/>
      <c r="G7" s="182"/>
      <c r="H7" s="182"/>
      <c r="I7" s="182"/>
      <c r="J7" s="182"/>
      <c r="K7" s="182"/>
      <c r="L7" s="182"/>
      <c r="M7" s="182"/>
      <c r="N7" s="182"/>
      <c r="O7" s="182"/>
      <c r="P7" s="182"/>
      <c r="Q7" s="182"/>
      <c r="R7" s="183"/>
    </row>
  </sheetData>
  <pageMargins left="0.31" right="0.34" top="0.33" bottom="0.36" header="0.3" footer="0.17"/>
  <pageSetup scale="83" orientation="landscape" horizontalDpi="0" verticalDpi="0" r:id="rId1"/>
  <headerFooter>
    <oddFooter>&amp;L&amp;D &amp;F&amp;C10b&amp;R&amp;A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F93A-865B-4688-B9E4-48D0C47A2EAF}">
  <sheetPr>
    <pageSetUpPr fitToPage="1"/>
  </sheetPr>
  <dimension ref="A1:X1541"/>
  <sheetViews>
    <sheetView topLeftCell="G1"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108</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1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1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1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107" t="str">
        <f>IF(L16=0,"N/A",(K16/L16))</f>
        <v>N/A</v>
      </c>
      <c r="O16" s="109"/>
      <c r="P16" s="113"/>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82</v>
      </c>
      <c r="D20" s="73"/>
      <c r="E20" s="16"/>
      <c r="F20" s="105"/>
      <c r="G20" s="106">
        <f>ROUND(+L20*0.25,0)</f>
        <v>0</v>
      </c>
      <c r="H20" s="106">
        <f>G20-F20</f>
        <v>0</v>
      </c>
      <c r="I20" s="107" t="str">
        <f>IF(G20=0,"N/A",(F20/G20))</f>
        <v>N/A</v>
      </c>
      <c r="J20" s="106"/>
      <c r="K20" s="105"/>
      <c r="L20" s="106"/>
      <c r="M20" s="106">
        <f>L20-K20</f>
        <v>0</v>
      </c>
      <c r="N20" s="107" t="str">
        <f>IF(L20=0,"N/A",(K20/L20))</f>
        <v>N/A</v>
      </c>
      <c r="O20" s="109"/>
      <c r="P20" s="120"/>
      <c r="Q20" s="17"/>
      <c r="R20" s="17"/>
      <c r="U20" s="23"/>
      <c r="V20" s="26"/>
      <c r="X20" s="25"/>
    </row>
    <row r="21" spans="2:24" s="15" customFormat="1" ht="15.75" x14ac:dyDescent="0.25">
      <c r="B21" s="83"/>
      <c r="C21" s="73" t="s">
        <v>83</v>
      </c>
      <c r="D21" s="73"/>
      <c r="E21" s="16"/>
      <c r="F21" s="105"/>
      <c r="G21" s="106">
        <f>ROUND(+L21*0.25,0)</f>
        <v>0</v>
      </c>
      <c r="H21" s="106">
        <f t="shared" ref="H21:H27" si="0">G21-F21</f>
        <v>0</v>
      </c>
      <c r="I21" s="107" t="str">
        <f t="shared" ref="I21:I28" si="1">IF(G21=0,"N/A",(F21/G21))</f>
        <v>N/A</v>
      </c>
      <c r="J21" s="106"/>
      <c r="K21" s="105"/>
      <c r="L21" s="106"/>
      <c r="M21" s="106">
        <f t="shared" ref="M21:M27" si="2">L21-K21</f>
        <v>0</v>
      </c>
      <c r="N21" s="107" t="str">
        <f t="shared" ref="N21:N28" si="3">IF(L21=0,"N/A",(K21/L21))</f>
        <v>N/A</v>
      </c>
      <c r="O21" s="109"/>
      <c r="P21" s="120"/>
      <c r="Q21" s="17"/>
      <c r="R21" s="17"/>
      <c r="U21" s="23"/>
      <c r="V21" s="26"/>
      <c r="X21" s="25"/>
    </row>
    <row r="22" spans="2:24" s="15" customFormat="1" ht="15.75" x14ac:dyDescent="0.25">
      <c r="B22" s="83"/>
      <c r="C22" s="73" t="s">
        <v>84</v>
      </c>
      <c r="D22" s="73"/>
      <c r="E22" s="16"/>
      <c r="F22" s="105"/>
      <c r="G22" s="106">
        <f t="shared" ref="G22:G27" si="4">ROUND(+L22*0.25,0)</f>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85</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57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86</v>
      </c>
      <c r="D25" s="73"/>
      <c r="E25" s="16"/>
      <c r="F25" s="105"/>
      <c r="G25" s="106">
        <f t="shared" si="4"/>
        <v>0</v>
      </c>
      <c r="H25" s="106">
        <f t="shared" si="0"/>
        <v>0</v>
      </c>
      <c r="I25" s="107" t="str">
        <f t="shared" si="1"/>
        <v>N/A</v>
      </c>
      <c r="J25" s="106"/>
      <c r="K25" s="105"/>
      <c r="L25" s="106"/>
      <c r="M25" s="106">
        <f t="shared" si="2"/>
        <v>0</v>
      </c>
      <c r="N25" s="107" t="str">
        <f t="shared" si="3"/>
        <v>N/A</v>
      </c>
      <c r="O25" s="109"/>
      <c r="P25" s="120"/>
      <c r="Q25" s="17"/>
      <c r="R25" s="17"/>
      <c r="U25" s="23"/>
      <c r="V25" s="26"/>
      <c r="X25" s="25"/>
    </row>
    <row r="26" spans="2:24" s="15" customFormat="1" ht="15.75" x14ac:dyDescent="0.25">
      <c r="B26" s="83"/>
      <c r="C26" s="73" t="s">
        <v>87</v>
      </c>
      <c r="D26" s="73"/>
      <c r="E26" s="16"/>
      <c r="F26" s="105"/>
      <c r="G26" s="106">
        <f t="shared" si="4"/>
        <v>0</v>
      </c>
      <c r="H26" s="106">
        <f t="shared" si="0"/>
        <v>0</v>
      </c>
      <c r="I26" s="107" t="str">
        <f t="shared" si="1"/>
        <v>N/A</v>
      </c>
      <c r="J26" s="106"/>
      <c r="K26" s="105"/>
      <c r="L26" s="106"/>
      <c r="M26" s="106">
        <f t="shared" si="2"/>
        <v>0</v>
      </c>
      <c r="N26" s="107" t="str">
        <f t="shared" si="3"/>
        <v>N/A</v>
      </c>
      <c r="O26" s="109"/>
      <c r="P26" s="120"/>
      <c r="Q26" s="17"/>
      <c r="R26" s="17"/>
      <c r="U26" s="23"/>
      <c r="V26" s="26"/>
      <c r="X26" s="25"/>
    </row>
    <row r="27" spans="2:24" s="15" customFormat="1" ht="15.75" x14ac:dyDescent="0.25">
      <c r="B27" s="83"/>
      <c r="C27" s="73" t="s">
        <v>88</v>
      </c>
      <c r="D27" s="73"/>
      <c r="E27" s="16"/>
      <c r="F27" s="111"/>
      <c r="G27" s="112">
        <f t="shared" si="4"/>
        <v>0</v>
      </c>
      <c r="H27" s="112">
        <f t="shared" si="0"/>
        <v>0</v>
      </c>
      <c r="I27" s="283" t="str">
        <f t="shared" si="1"/>
        <v>N/A</v>
      </c>
      <c r="J27" s="106"/>
      <c r="K27" s="111"/>
      <c r="L27" s="112"/>
      <c r="M27" s="112">
        <f t="shared" si="2"/>
        <v>0</v>
      </c>
      <c r="N27" s="107" t="str">
        <f t="shared" si="3"/>
        <v>N/A</v>
      </c>
      <c r="O27" s="109"/>
      <c r="P27" s="121"/>
      <c r="Q27" s="17"/>
      <c r="R27" s="17"/>
      <c r="U27" s="23"/>
      <c r="V27" s="26"/>
      <c r="X27" s="25"/>
    </row>
    <row r="28" spans="2:24" s="15" customFormat="1" ht="15.75" x14ac:dyDescent="0.25">
      <c r="B28" s="83"/>
      <c r="C28" s="83"/>
      <c r="D28" s="82" t="s">
        <v>58</v>
      </c>
      <c r="E28" s="16"/>
      <c r="F28" s="114">
        <f>SUM(F20:F27)</f>
        <v>0</v>
      </c>
      <c r="G28" s="115">
        <f>SUM(G20:G27)</f>
        <v>0</v>
      </c>
      <c r="H28" s="115">
        <f>G28-F28</f>
        <v>0</v>
      </c>
      <c r="I28" s="107" t="str">
        <f t="shared" si="1"/>
        <v>N/A</v>
      </c>
      <c r="J28" s="106"/>
      <c r="K28" s="114">
        <f>SUM(K20:K27)</f>
        <v>0</v>
      </c>
      <c r="L28" s="115">
        <f>SUM(L20:L27)</f>
        <v>0</v>
      </c>
      <c r="M28" s="115">
        <f>L28-K28</f>
        <v>0</v>
      </c>
      <c r="N28" s="107" t="str">
        <f t="shared" si="3"/>
        <v>N/A</v>
      </c>
      <c r="O28" s="109"/>
      <c r="P28" s="110">
        <f>SUM(P20:P27)</f>
        <v>0</v>
      </c>
      <c r="Q28" s="17"/>
      <c r="R28" s="17"/>
      <c r="U28" s="23"/>
      <c r="V28" s="26"/>
      <c r="X28" s="25"/>
    </row>
    <row r="29" spans="2:24" s="15" customFormat="1" ht="15.75" x14ac:dyDescent="0.25">
      <c r="B29" s="83"/>
      <c r="C29" s="83"/>
      <c r="D29" s="83"/>
      <c r="E29" s="16"/>
      <c r="F29" s="105"/>
      <c r="G29" s="106"/>
      <c r="H29" s="106"/>
      <c r="I29" s="107"/>
      <c r="J29" s="106"/>
      <c r="K29" s="105"/>
      <c r="L29" s="106"/>
      <c r="M29" s="106"/>
      <c r="N29" s="107"/>
      <c r="O29" s="109"/>
      <c r="P29" s="120"/>
      <c r="Q29" s="17"/>
      <c r="R29" s="17"/>
      <c r="U29" s="23"/>
      <c r="V29" s="26"/>
      <c r="X29" s="25"/>
    </row>
    <row r="30" spans="2:24" s="15" customFormat="1" ht="15.75" x14ac:dyDescent="0.25">
      <c r="B30" s="85" t="s">
        <v>59</v>
      </c>
      <c r="C30" s="86"/>
      <c r="D30" s="86"/>
      <c r="E30" s="16"/>
      <c r="F30" s="105"/>
      <c r="G30" s="106"/>
      <c r="H30" s="106"/>
      <c r="I30" s="107"/>
      <c r="J30" s="106"/>
      <c r="K30" s="105"/>
      <c r="L30" s="106"/>
      <c r="M30" s="106"/>
      <c r="N30" s="107"/>
      <c r="O30" s="109"/>
      <c r="P30" s="120"/>
      <c r="Q30" s="17"/>
      <c r="R30" s="17"/>
      <c r="U30" s="23"/>
      <c r="V30" s="26"/>
      <c r="X30" s="25"/>
    </row>
    <row r="31" spans="2:24" s="15" customFormat="1" ht="15.75" x14ac:dyDescent="0.25">
      <c r="B31" s="52"/>
      <c r="C31" s="84" t="s">
        <v>19</v>
      </c>
      <c r="D31" s="86"/>
      <c r="E31" s="16"/>
      <c r="F31" s="111">
        <v>0</v>
      </c>
      <c r="G31" s="112">
        <f>L31/4</f>
        <v>0</v>
      </c>
      <c r="H31" s="112">
        <f>G31-F30</f>
        <v>0</v>
      </c>
      <c r="I31" s="283" t="str">
        <f>IF(G31=0,"N/A",(F31/G31))</f>
        <v>N/A</v>
      </c>
      <c r="J31" s="106"/>
      <c r="K31" s="111"/>
      <c r="L31" s="112"/>
      <c r="M31" s="112">
        <f>L31-K30</f>
        <v>0</v>
      </c>
      <c r="N31" s="107" t="str">
        <f>IF(L31=0,"N/A",(K31/L31))</f>
        <v>N/A</v>
      </c>
      <c r="O31" s="109"/>
      <c r="P31" s="121"/>
      <c r="Q31" s="17"/>
      <c r="R31" s="17"/>
      <c r="U31" s="23"/>
      <c r="V31" s="26"/>
      <c r="X31" s="25"/>
    </row>
    <row r="32" spans="2:24" s="15" customFormat="1" ht="15.75" x14ac:dyDescent="0.25">
      <c r="B32" s="83"/>
      <c r="C32" s="83"/>
      <c r="D32" s="85" t="s">
        <v>60</v>
      </c>
      <c r="E32" s="16"/>
      <c r="F32" s="114">
        <f>SUM(F31)</f>
        <v>0</v>
      </c>
      <c r="G32" s="115">
        <f>G31</f>
        <v>0</v>
      </c>
      <c r="H32" s="115">
        <f>H31</f>
        <v>0</v>
      </c>
      <c r="I32" s="107" t="str">
        <f>IF(G32=0,"N/A",(F32/G32))</f>
        <v>N/A</v>
      </c>
      <c r="J32" s="106"/>
      <c r="K32" s="114">
        <f>SUM(K31)</f>
        <v>0</v>
      </c>
      <c r="L32" s="115">
        <f>L31</f>
        <v>0</v>
      </c>
      <c r="M32" s="115">
        <f>L32-K31</f>
        <v>0</v>
      </c>
      <c r="N32" s="107" t="str">
        <f>IF(L32=0,"N/A",(K32/L32))</f>
        <v>N/A</v>
      </c>
      <c r="O32" s="109"/>
      <c r="P32" s="110">
        <f>SUM(P31)</f>
        <v>0</v>
      </c>
      <c r="Q32" s="17"/>
      <c r="R32" s="17"/>
      <c r="U32" s="23"/>
      <c r="V32" s="26"/>
      <c r="X32" s="25"/>
    </row>
    <row r="33" spans="2:24" s="15" customFormat="1" ht="15.75" x14ac:dyDescent="0.25">
      <c r="B33" s="83"/>
      <c r="C33" s="83"/>
      <c r="D33" s="83"/>
      <c r="E33" s="16"/>
      <c r="F33" s="105"/>
      <c r="G33" s="106"/>
      <c r="H33" s="106"/>
      <c r="I33" s="107"/>
      <c r="J33" s="106"/>
      <c r="K33" s="105"/>
      <c r="L33" s="106"/>
      <c r="M33" s="106"/>
      <c r="N33" s="107"/>
      <c r="O33" s="109"/>
      <c r="P33" s="120"/>
      <c r="Q33" s="17"/>
      <c r="R33" s="17"/>
      <c r="U33" s="23"/>
      <c r="V33" s="26"/>
      <c r="X33" s="25"/>
    </row>
    <row r="34" spans="2:24" s="15" customFormat="1" ht="16.5" thickBot="1" x14ac:dyDescent="0.3">
      <c r="B34" s="82" t="s">
        <v>20</v>
      </c>
      <c r="C34" s="83"/>
      <c r="D34" s="83"/>
      <c r="E34" s="24"/>
      <c r="F34" s="126">
        <f>F17-F28-F32</f>
        <v>0</v>
      </c>
      <c r="G34" s="127">
        <f>G17-G28-G32</f>
        <v>0</v>
      </c>
      <c r="H34" s="127">
        <f>H17+H28-H32</f>
        <v>0</v>
      </c>
      <c r="I34" s="133"/>
      <c r="J34" s="106"/>
      <c r="K34" s="114">
        <f>K17-K28-K32</f>
        <v>0</v>
      </c>
      <c r="L34" s="115">
        <f>L17-L28-L32</f>
        <v>0</v>
      </c>
      <c r="M34" s="115">
        <f>M17+M28+M32</f>
        <v>0</v>
      </c>
      <c r="N34" s="107" t="str">
        <f>IF(L34=0,"N/A",(K34/L34))</f>
        <v>N/A</v>
      </c>
      <c r="O34" s="109"/>
      <c r="P34" s="288">
        <f>P17-P28-P32</f>
        <v>0</v>
      </c>
      <c r="Q34" s="81"/>
      <c r="R34" s="81"/>
      <c r="U34" s="23"/>
      <c r="V34" s="26"/>
      <c r="X34" s="25"/>
    </row>
    <row r="35" spans="2:24" s="15" customFormat="1" ht="10.5" customHeight="1" thickTop="1" thickBot="1" x14ac:dyDescent="0.3">
      <c r="B35" s="82"/>
      <c r="C35" s="83"/>
      <c r="D35" s="83"/>
      <c r="E35" s="24"/>
      <c r="F35" s="141"/>
      <c r="G35" s="128"/>
      <c r="H35" s="128"/>
      <c r="I35" s="129"/>
      <c r="J35" s="106"/>
      <c r="K35" s="105"/>
      <c r="L35" s="106"/>
      <c r="M35" s="106"/>
      <c r="N35" s="107"/>
      <c r="O35" s="109"/>
      <c r="P35" s="289"/>
      <c r="Q35" s="17"/>
      <c r="R35" s="17"/>
      <c r="U35" s="23"/>
      <c r="V35" s="26"/>
      <c r="X35" s="25"/>
    </row>
    <row r="36" spans="2:24" s="15" customFormat="1" ht="15.75" x14ac:dyDescent="0.25">
      <c r="B36" s="82" t="s">
        <v>40</v>
      </c>
      <c r="C36" s="83"/>
      <c r="D36" s="83"/>
      <c r="E36" s="16"/>
      <c r="F36" s="280"/>
      <c r="G36" s="280"/>
      <c r="H36" s="280"/>
      <c r="I36" s="281"/>
      <c r="J36" s="106"/>
      <c r="K36" s="123"/>
      <c r="L36" s="118"/>
      <c r="M36" s="118"/>
      <c r="N36" s="119"/>
      <c r="O36" s="123"/>
      <c r="P36" s="285"/>
      <c r="U36" s="23"/>
      <c r="V36" s="26"/>
      <c r="X36" s="25"/>
    </row>
    <row r="37" spans="2:24" s="15" customFormat="1" ht="15.75" x14ac:dyDescent="0.25">
      <c r="B37" s="82"/>
      <c r="C37" s="82" t="s">
        <v>42</v>
      </c>
      <c r="D37" s="83"/>
      <c r="E37" s="16"/>
      <c r="F37" s="106"/>
      <c r="G37" s="106"/>
      <c r="H37" s="106"/>
      <c r="I37" s="282"/>
      <c r="J37" s="106"/>
      <c r="K37" s="124"/>
      <c r="L37" s="112"/>
      <c r="M37" s="112"/>
      <c r="N37" s="107"/>
      <c r="O37" s="109"/>
      <c r="P37" s="106"/>
      <c r="Q37" s="17"/>
      <c r="R37" s="17"/>
      <c r="U37" s="23"/>
      <c r="V37" s="26"/>
      <c r="X37" s="25"/>
    </row>
    <row r="38" spans="2:24" s="15" customFormat="1" ht="8.25" customHeight="1" x14ac:dyDescent="0.25">
      <c r="B38" s="82"/>
      <c r="C38" s="83"/>
      <c r="D38" s="83"/>
      <c r="E38" s="16"/>
      <c r="F38" s="106"/>
      <c r="G38" s="106"/>
      <c r="H38" s="125"/>
      <c r="I38" s="109"/>
      <c r="J38" s="106"/>
      <c r="K38" s="105"/>
      <c r="L38" s="106"/>
      <c r="M38" s="106"/>
      <c r="N38" s="107"/>
      <c r="O38" s="109"/>
      <c r="P38" s="106"/>
      <c r="Q38" s="17"/>
      <c r="R38" s="17"/>
      <c r="U38" s="23"/>
      <c r="V38" s="26"/>
      <c r="X38" s="25"/>
    </row>
    <row r="39" spans="2:24" s="15" customFormat="1" ht="16.5" thickBot="1" x14ac:dyDescent="0.3">
      <c r="B39" s="82" t="s">
        <v>41</v>
      </c>
      <c r="C39" s="83"/>
      <c r="D39" s="83"/>
      <c r="E39" s="24"/>
      <c r="F39" s="115"/>
      <c r="G39" s="115"/>
      <c r="H39" s="115"/>
      <c r="I39" s="109"/>
      <c r="J39" s="106"/>
      <c r="K39" s="126">
        <f>K34+K37</f>
        <v>0</v>
      </c>
      <c r="L39" s="127">
        <f>L34+L37</f>
        <v>0</v>
      </c>
      <c r="M39" s="127">
        <f>M34+M37</f>
        <v>0</v>
      </c>
      <c r="N39" s="107"/>
      <c r="O39" s="109"/>
      <c r="P39" s="115"/>
      <c r="Q39" s="17"/>
      <c r="R39" s="17"/>
      <c r="U39" s="23"/>
      <c r="V39" s="26"/>
      <c r="X39" s="25"/>
    </row>
    <row r="40" spans="2:24" s="15" customFormat="1" ht="6.75" customHeight="1" thickTop="1" thickBot="1" x14ac:dyDescent="0.3">
      <c r="B40" s="16"/>
      <c r="C40" s="16"/>
      <c r="D40" s="16"/>
      <c r="E40" s="16"/>
      <c r="F40" s="106"/>
      <c r="G40" s="106"/>
      <c r="H40" s="106"/>
      <c r="I40" s="109"/>
      <c r="J40" s="83"/>
      <c r="K40" s="130"/>
      <c r="L40" s="131"/>
      <c r="M40" s="131"/>
      <c r="N40" s="132"/>
      <c r="O40" s="83"/>
      <c r="P40" s="83"/>
      <c r="Q40" s="16"/>
      <c r="R40" s="16"/>
      <c r="S40" s="16"/>
      <c r="T40" s="16"/>
      <c r="U40" s="26"/>
      <c r="V40" s="26"/>
    </row>
    <row r="41" spans="2:24" s="15" customFormat="1" ht="15.75" x14ac:dyDescent="0.25">
      <c r="E41" s="16"/>
      <c r="F41" s="17"/>
      <c r="G41" s="17"/>
      <c r="H41" s="25"/>
      <c r="I41" s="23"/>
      <c r="J41" s="17"/>
      <c r="K41" s="17"/>
      <c r="L41" s="17"/>
      <c r="M41" s="17"/>
      <c r="N41" s="23"/>
      <c r="O41" s="23"/>
      <c r="P41" s="23"/>
      <c r="Q41" s="23"/>
      <c r="R41" s="23"/>
      <c r="S41" s="17"/>
      <c r="T41" s="17"/>
      <c r="U41" s="26"/>
      <c r="V41" s="26"/>
    </row>
    <row r="42" spans="2:24" s="15" customFormat="1" ht="15.75" x14ac:dyDescent="0.25">
      <c r="B42" s="22" t="s">
        <v>61</v>
      </c>
      <c r="C42" s="29"/>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22"/>
      <c r="C43" s="134" t="s">
        <v>78</v>
      </c>
      <c r="D43" s="29"/>
      <c r="E43" s="16"/>
      <c r="F43" s="17"/>
      <c r="G43" s="17"/>
      <c r="H43" s="25"/>
      <c r="I43" s="23"/>
      <c r="J43" s="17"/>
      <c r="K43" s="17"/>
      <c r="L43" s="17"/>
      <c r="M43" s="16"/>
      <c r="N43" s="16"/>
      <c r="O43" s="16"/>
      <c r="P43" s="16"/>
      <c r="Q43" s="16"/>
      <c r="R43" s="16"/>
      <c r="S43" s="24"/>
      <c r="T43" s="17"/>
      <c r="U43" s="26"/>
      <c r="V43" s="26"/>
    </row>
    <row r="44" spans="2:24" s="15" customFormat="1" ht="15.75" x14ac:dyDescent="0.25">
      <c r="B44" s="22"/>
      <c r="C44" s="134" t="s">
        <v>79</v>
      </c>
      <c r="D44" s="29"/>
      <c r="E44" s="16"/>
      <c r="F44" s="17"/>
      <c r="G44" s="17"/>
      <c r="H44" s="25"/>
      <c r="I44" s="23"/>
      <c r="J44" s="17"/>
      <c r="K44" s="17"/>
      <c r="L44" s="17"/>
      <c r="M44" s="16"/>
      <c r="N44" s="16"/>
      <c r="O44" s="16"/>
      <c r="P44" s="16"/>
      <c r="Q44" s="16"/>
      <c r="R44" s="16"/>
      <c r="S44" s="24"/>
      <c r="T44" s="17"/>
      <c r="U44" s="26"/>
      <c r="V44" s="26"/>
    </row>
    <row r="45" spans="2:24" s="15" customFormat="1" ht="15.75" x14ac:dyDescent="0.25">
      <c r="B45" s="16"/>
      <c r="C45" s="134" t="s">
        <v>80</v>
      </c>
      <c r="D45" s="16"/>
      <c r="E45" s="16"/>
      <c r="F45" s="17"/>
      <c r="G45" s="17"/>
      <c r="H45" s="25"/>
      <c r="I45" s="23"/>
      <c r="J45" s="17"/>
      <c r="K45" s="17"/>
      <c r="L45" s="17"/>
      <c r="M45" s="16"/>
      <c r="N45" s="16"/>
      <c r="O45" s="16"/>
      <c r="P45" s="16"/>
      <c r="Q45" s="16"/>
      <c r="R45" s="16"/>
      <c r="S45" s="24"/>
      <c r="T45" s="17"/>
      <c r="U45" s="26"/>
      <c r="V45" s="26"/>
    </row>
    <row r="46" spans="2:24" ht="5.25" customHeight="1" x14ac:dyDescent="0.2">
      <c r="J46"/>
    </row>
    <row r="47" spans="2:24" ht="15.75" x14ac:dyDescent="0.25">
      <c r="B47" s="12" t="str">
        <f>B2</f>
        <v>District Name</v>
      </c>
      <c r="C47" s="12"/>
      <c r="D47" s="12"/>
      <c r="E47" s="6"/>
      <c r="F47" s="6"/>
      <c r="G47" s="6"/>
      <c r="H47" s="6"/>
      <c r="I47" s="6"/>
      <c r="J47" s="6"/>
      <c r="K47" s="6"/>
      <c r="L47" s="6"/>
      <c r="M47" s="6"/>
      <c r="N47" s="6"/>
      <c r="O47" s="6"/>
      <c r="P47" s="6"/>
      <c r="Q47" s="6"/>
      <c r="R47" s="6"/>
      <c r="S47" s="6"/>
    </row>
    <row r="48" spans="2:24" x14ac:dyDescent="0.2">
      <c r="B48" s="7" t="s">
        <v>63</v>
      </c>
      <c r="C48" s="7"/>
      <c r="D48" s="7"/>
      <c r="E48" s="7"/>
      <c r="F48" s="7"/>
      <c r="G48" s="7"/>
      <c r="H48" s="7"/>
      <c r="I48" s="7"/>
      <c r="J48" s="7"/>
      <c r="K48" s="7"/>
      <c r="L48" s="7"/>
      <c r="M48" s="7"/>
      <c r="N48" s="7"/>
      <c r="O48" s="7"/>
      <c r="P48" s="7"/>
      <c r="Q48" s="7"/>
      <c r="R48" s="7"/>
      <c r="S48" s="7"/>
    </row>
    <row r="49" spans="2:21" x14ac:dyDescent="0.2">
      <c r="B49" s="7" t="str">
        <f>B4</f>
        <v>Trust Funds</v>
      </c>
      <c r="C49" s="7"/>
      <c r="D49" s="7"/>
      <c r="E49" s="7"/>
      <c r="F49" s="7"/>
      <c r="G49" s="7"/>
      <c r="H49" s="7"/>
      <c r="I49" s="7"/>
      <c r="J49" s="7"/>
      <c r="K49" s="7"/>
      <c r="L49" s="7"/>
      <c r="M49" s="7"/>
      <c r="N49" s="7"/>
      <c r="O49" s="7"/>
      <c r="P49" s="7"/>
      <c r="Q49" s="7"/>
      <c r="R49" s="7"/>
      <c r="S49" s="7"/>
    </row>
    <row r="50" spans="2:21" ht="13.5" customHeight="1" x14ac:dyDescent="0.2">
      <c r="B50" s="11">
        <f>B5</f>
        <v>45930</v>
      </c>
      <c r="C50" s="11"/>
      <c r="D50" s="11"/>
      <c r="E50" s="7"/>
      <c r="F50" s="7"/>
      <c r="G50" s="7"/>
      <c r="H50" s="7"/>
      <c r="I50" s="7"/>
      <c r="J50" s="7"/>
      <c r="K50" s="7"/>
      <c r="L50" s="7"/>
      <c r="M50" s="7"/>
      <c r="N50" s="7"/>
      <c r="O50" s="7"/>
      <c r="P50" s="7"/>
      <c r="Q50" s="7"/>
      <c r="R50" s="7"/>
      <c r="S50" s="7"/>
      <c r="U50" s="14"/>
    </row>
    <row r="51" spans="2:21" ht="13.5" customHeight="1" x14ac:dyDescent="0.2">
      <c r="B51" s="11"/>
      <c r="C51" s="11"/>
      <c r="D51" s="11"/>
      <c r="E51" s="7"/>
      <c r="F51" s="7"/>
      <c r="G51" s="7"/>
      <c r="H51" s="7"/>
      <c r="I51" s="7"/>
      <c r="J51" s="7"/>
      <c r="K51" s="7"/>
      <c r="L51" s="7"/>
      <c r="M51" s="7"/>
      <c r="N51" s="7"/>
      <c r="O51" s="7"/>
      <c r="P51" s="7"/>
      <c r="Q51" s="7"/>
      <c r="R51" s="7"/>
      <c r="S51" s="7"/>
      <c r="U51" s="14"/>
    </row>
    <row r="52" spans="2:21" ht="13.5" customHeight="1" x14ac:dyDescent="0.2">
      <c r="B52" s="11"/>
      <c r="C52" s="11"/>
      <c r="D52" s="11"/>
      <c r="E52" s="7"/>
      <c r="F52" s="7"/>
      <c r="G52" s="7"/>
      <c r="H52" s="7"/>
      <c r="I52" s="7"/>
      <c r="J52" s="7"/>
      <c r="K52" s="170" t="str">
        <f>F7</f>
        <v>FY 25-26</v>
      </c>
      <c r="L52" s="170" t="str">
        <f>P7</f>
        <v>FY 24-25</v>
      </c>
      <c r="M52" s="7"/>
      <c r="N52" s="7"/>
      <c r="O52" s="7"/>
      <c r="P52" s="7"/>
      <c r="Q52" s="7"/>
      <c r="R52" s="7"/>
      <c r="S52" s="7"/>
      <c r="U52" s="14"/>
    </row>
    <row r="53" spans="2:21" ht="15.75" x14ac:dyDescent="0.25">
      <c r="F53" s="90" t="s">
        <v>64</v>
      </c>
      <c r="G53" s="88"/>
      <c r="J53" s="89"/>
      <c r="K53" s="91"/>
      <c r="L53" s="91"/>
    </row>
    <row r="54" spans="2:21" x14ac:dyDescent="0.2">
      <c r="F54" s="92" t="s">
        <v>65</v>
      </c>
      <c r="G54" s="88"/>
      <c r="J54" s="89"/>
      <c r="K54" s="97"/>
      <c r="L54" s="98"/>
    </row>
    <row r="55" spans="2:21" ht="15.75" x14ac:dyDescent="0.25">
      <c r="F55" s="92" t="s">
        <v>66</v>
      </c>
      <c r="G55" s="88"/>
      <c r="J55" s="89"/>
      <c r="K55" s="99"/>
      <c r="L55" s="99"/>
    </row>
    <row r="56" spans="2:21" ht="15.75" x14ac:dyDescent="0.25">
      <c r="F56" s="92" t="s">
        <v>67</v>
      </c>
      <c r="G56" s="88"/>
      <c r="J56" s="89"/>
      <c r="K56" s="100"/>
      <c r="L56" s="100"/>
    </row>
    <row r="57" spans="2:21" ht="15.75" x14ac:dyDescent="0.25">
      <c r="F57" s="92" t="s">
        <v>68</v>
      </c>
      <c r="G57" s="88"/>
      <c r="J57" s="89"/>
      <c r="K57" s="100"/>
      <c r="L57" s="100"/>
    </row>
    <row r="58" spans="2:21" ht="16.5" thickBot="1" x14ac:dyDescent="0.3">
      <c r="F58"/>
      <c r="G58" s="94" t="s">
        <v>22</v>
      </c>
      <c r="J58" s="89"/>
      <c r="K58" s="101">
        <f>SUM(K54:K57)</f>
        <v>0</v>
      </c>
      <c r="L58" s="101">
        <f>SUM(L54:L57)</f>
        <v>0</v>
      </c>
    </row>
    <row r="59" spans="2:21" ht="16.5" thickTop="1" x14ac:dyDescent="0.25">
      <c r="F59" s="95" t="s">
        <v>21</v>
      </c>
      <c r="G59" s="88"/>
      <c r="J59" s="89"/>
      <c r="K59" s="98"/>
      <c r="L59" s="98"/>
    </row>
    <row r="60" spans="2:21" x14ac:dyDescent="0.2">
      <c r="F60" s="92" t="s">
        <v>93</v>
      </c>
      <c r="G60" s="88"/>
      <c r="J60" s="89"/>
      <c r="K60" s="102"/>
      <c r="L60" s="102"/>
    </row>
    <row r="61" spans="2:21" ht="15.75" x14ac:dyDescent="0.25">
      <c r="F61" s="92" t="s">
        <v>69</v>
      </c>
      <c r="G61" s="88"/>
      <c r="J61" s="89"/>
      <c r="K61" s="99"/>
      <c r="L61" s="102"/>
    </row>
    <row r="62" spans="2:21" x14ac:dyDescent="0.2">
      <c r="F62" s="92" t="s">
        <v>70</v>
      </c>
      <c r="G62" s="88"/>
      <c r="J62" s="89"/>
      <c r="K62"/>
      <c r="L62"/>
    </row>
    <row r="63" spans="2:21" x14ac:dyDescent="0.2">
      <c r="F63" s="92" t="s">
        <v>71</v>
      </c>
      <c r="G63" s="88"/>
      <c r="J63" s="89"/>
      <c r="K63"/>
      <c r="L63"/>
    </row>
    <row r="64" spans="2:21" ht="15.75" x14ac:dyDescent="0.25">
      <c r="F64"/>
      <c r="G64" s="96" t="s">
        <v>72</v>
      </c>
      <c r="J64" s="89"/>
      <c r="K64" s="103">
        <f>SUM(K60:K63)</f>
        <v>0</v>
      </c>
      <c r="L64" s="103">
        <f>SUM(L60:L63)</f>
        <v>0</v>
      </c>
    </row>
    <row r="65" spans="6:12" ht="15.75" x14ac:dyDescent="0.25">
      <c r="F65" s="95" t="s">
        <v>73</v>
      </c>
      <c r="G65" s="88"/>
      <c r="J65" s="93"/>
      <c r="K65" s="98"/>
      <c r="L65" s="98"/>
    </row>
    <row r="66" spans="6:12" x14ac:dyDescent="0.2">
      <c r="F66" s="92" t="s">
        <v>74</v>
      </c>
      <c r="G66" s="88"/>
      <c r="J66" s="89"/>
      <c r="K66" s="98"/>
      <c r="L66" s="98"/>
    </row>
    <row r="67" spans="6:12" x14ac:dyDescent="0.2">
      <c r="F67" s="92" t="s">
        <v>75</v>
      </c>
      <c r="G67" s="88"/>
      <c r="J67" s="89"/>
      <c r="K67" s="98"/>
      <c r="L67" s="98"/>
    </row>
    <row r="68" spans="6:12" ht="15.75" x14ac:dyDescent="0.25">
      <c r="F68"/>
      <c r="G68" s="96" t="s">
        <v>76</v>
      </c>
      <c r="J68" s="89"/>
      <c r="K68" s="103">
        <f>SUM(K65:K67)</f>
        <v>0</v>
      </c>
      <c r="L68" s="103">
        <f>SUM(L65:L67)</f>
        <v>0</v>
      </c>
    </row>
    <row r="69" spans="6:12" x14ac:dyDescent="0.2">
      <c r="F69"/>
      <c r="G69" s="88"/>
      <c r="J69" s="89"/>
      <c r="K69" s="98"/>
      <c r="L69" s="98"/>
    </row>
    <row r="70" spans="6:12" ht="16.5" thickBot="1" x14ac:dyDescent="0.3">
      <c r="F70" s="3"/>
      <c r="H70" s="96" t="s">
        <v>77</v>
      </c>
      <c r="J70" s="89"/>
      <c r="K70" s="104">
        <f>+K68+K64</f>
        <v>0</v>
      </c>
      <c r="L70" s="104">
        <f>+L68+L64</f>
        <v>0</v>
      </c>
    </row>
    <row r="71" spans="6:12" ht="9" customHeight="1" thickTop="1"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c r="K79" s="171"/>
      <c r="L79" s="171"/>
    </row>
    <row r="80" spans="6:12"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sheetData>
  <conditionalFormatting sqref="I20:I32">
    <cfRule type="cellIs" dxfId="1" priority="2" stopIfTrue="1" operator="greaterThan">
      <formula>1</formula>
    </cfRule>
  </conditionalFormatting>
  <conditionalFormatting sqref="N20:N34">
    <cfRule type="cellIs" dxfId="0" priority="1" stopIfTrue="1" operator="greaterThan">
      <formula>1</formula>
    </cfRule>
  </conditionalFormatting>
  <pageMargins left="0.28000000000000003" right="0.25" top="0.36" bottom="0.43" header="0.3" footer="0.17"/>
  <pageSetup scale="65" fitToHeight="0" orientation="landscape" horizontalDpi="0" verticalDpi="0" r:id="rId1"/>
  <headerFooter>
    <oddFooter>&amp;L&amp;D &amp;F&amp;C11
&amp;R&amp;A</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8EEE7-1A5F-49D5-BBE5-A81D8219A2B8}">
  <sheetPr>
    <pageSetUpPr fitToPage="1"/>
  </sheetPr>
  <dimension ref="B1:L40"/>
  <sheetViews>
    <sheetView workbookViewId="0">
      <selection activeCell="F17" sqref="F17"/>
    </sheetView>
  </sheetViews>
  <sheetFormatPr defaultRowHeight="12.75" x14ac:dyDescent="0.2"/>
  <cols>
    <col min="1" max="1" width="1.85546875" customWidth="1"/>
    <col min="3" max="3" width="10.28515625" bestFit="1" customWidth="1"/>
    <col min="13" max="13" width="1.42578125" customWidth="1"/>
  </cols>
  <sheetData>
    <row r="1" spans="2:12" ht="13.5" thickBot="1" x14ac:dyDescent="0.25"/>
    <row r="2" spans="2:12" ht="13.5" thickTop="1" x14ac:dyDescent="0.2">
      <c r="B2" s="67"/>
      <c r="C2" s="68"/>
      <c r="D2" s="68"/>
      <c r="E2" s="68"/>
      <c r="F2" s="68"/>
      <c r="G2" s="68"/>
      <c r="H2" s="68"/>
      <c r="I2" s="68"/>
      <c r="J2" s="68"/>
      <c r="K2" s="68"/>
      <c r="L2" s="69"/>
    </row>
    <row r="3" spans="2:12" x14ac:dyDescent="0.2">
      <c r="B3" s="70"/>
      <c r="L3" s="71"/>
    </row>
    <row r="4" spans="2:12" x14ac:dyDescent="0.2">
      <c r="B4" s="70"/>
      <c r="L4" s="71"/>
    </row>
    <row r="5" spans="2:12" x14ac:dyDescent="0.2">
      <c r="B5" s="70"/>
      <c r="L5" s="71"/>
    </row>
    <row r="6" spans="2:12" x14ac:dyDescent="0.2">
      <c r="B6" s="70"/>
      <c r="L6" s="71"/>
    </row>
    <row r="7" spans="2:12" x14ac:dyDescent="0.2">
      <c r="B7" s="70"/>
      <c r="L7" s="71"/>
    </row>
    <row r="8" spans="2:12" ht="13.5" thickBot="1" x14ac:dyDescent="0.25">
      <c r="B8" s="70"/>
      <c r="L8" s="71"/>
    </row>
    <row r="9" spans="2:12" ht="24" thickBot="1" x14ac:dyDescent="0.4">
      <c r="B9" s="70"/>
      <c r="D9" s="53" t="s">
        <v>31</v>
      </c>
      <c r="E9" s="54"/>
      <c r="F9" s="54"/>
      <c r="G9" s="54"/>
      <c r="H9" s="54"/>
      <c r="I9" s="54"/>
      <c r="J9" s="55"/>
      <c r="L9" s="71"/>
    </row>
    <row r="10" spans="2:12" ht="13.5" thickBot="1" x14ac:dyDescent="0.25">
      <c r="B10" s="70"/>
      <c r="L10" s="71"/>
    </row>
    <row r="11" spans="2:12" ht="34.5" thickBot="1" x14ac:dyDescent="0.55000000000000004">
      <c r="B11" s="70"/>
      <c r="D11" s="56"/>
      <c r="E11" s="57" t="s">
        <v>12</v>
      </c>
      <c r="F11" s="58"/>
      <c r="G11" s="58"/>
      <c r="H11" s="58"/>
      <c r="I11" s="59"/>
      <c r="J11" s="60"/>
      <c r="L11" s="71"/>
    </row>
    <row r="12" spans="2:12" x14ac:dyDescent="0.2">
      <c r="B12" s="70"/>
      <c r="L12" s="71"/>
    </row>
    <row r="13" spans="2:12" ht="13.5" thickBot="1" x14ac:dyDescent="0.25">
      <c r="B13" s="70"/>
      <c r="L13" s="71"/>
    </row>
    <row r="14" spans="2:12" ht="29.25" customHeight="1" thickBot="1" x14ac:dyDescent="0.25">
      <c r="B14" s="70"/>
      <c r="E14" s="61" t="s">
        <v>228</v>
      </c>
      <c r="F14" s="62"/>
      <c r="G14" s="62"/>
      <c r="H14" s="62"/>
      <c r="I14" s="63"/>
      <c r="L14" s="71"/>
    </row>
    <row r="15" spans="2:12" ht="13.5" thickBot="1" x14ac:dyDescent="0.25">
      <c r="B15" s="70"/>
      <c r="L15" s="71"/>
    </row>
    <row r="16" spans="2:12" ht="13.5" thickBot="1" x14ac:dyDescent="0.25">
      <c r="B16" s="70"/>
      <c r="F16" s="64">
        <v>45930</v>
      </c>
      <c r="G16" s="65"/>
      <c r="H16" s="66"/>
      <c r="L16" s="71"/>
    </row>
    <row r="17" spans="2:12" x14ac:dyDescent="0.2">
      <c r="B17" s="70"/>
      <c r="L17" s="71"/>
    </row>
    <row r="18" spans="2:12" x14ac:dyDescent="0.2">
      <c r="B18" s="70"/>
      <c r="L18" s="71"/>
    </row>
    <row r="19" spans="2:12" x14ac:dyDescent="0.2">
      <c r="B19" s="70"/>
      <c r="L19" s="71"/>
    </row>
    <row r="20" spans="2:12" x14ac:dyDescent="0.2">
      <c r="B20" s="70"/>
      <c r="L20" s="71"/>
    </row>
    <row r="21" spans="2:12" x14ac:dyDescent="0.2">
      <c r="B21" s="70"/>
      <c r="L21" s="71"/>
    </row>
    <row r="22" spans="2:12" x14ac:dyDescent="0.2">
      <c r="B22" s="70"/>
      <c r="L22" s="71"/>
    </row>
    <row r="23" spans="2:12" x14ac:dyDescent="0.2">
      <c r="B23" s="70"/>
      <c r="L23" s="71"/>
    </row>
    <row r="24" spans="2:12" x14ac:dyDescent="0.2">
      <c r="B24" s="70"/>
      <c r="L24" s="71"/>
    </row>
    <row r="25" spans="2:12" x14ac:dyDescent="0.2">
      <c r="B25" s="70"/>
      <c r="L25" s="71"/>
    </row>
    <row r="26" spans="2:12" x14ac:dyDescent="0.2">
      <c r="B26" s="70"/>
      <c r="L26" s="71"/>
    </row>
    <row r="27" spans="2:12" x14ac:dyDescent="0.2">
      <c r="B27" s="70"/>
      <c r="L27" s="71"/>
    </row>
    <row r="28" spans="2:12" x14ac:dyDescent="0.2">
      <c r="B28" s="70"/>
      <c r="L28" s="71"/>
    </row>
    <row r="29" spans="2:12" ht="15" x14ac:dyDescent="0.25">
      <c r="B29" s="70"/>
      <c r="C29" s="72" t="s">
        <v>31</v>
      </c>
      <c r="D29" s="73"/>
      <c r="E29" s="73"/>
      <c r="F29" s="73"/>
      <c r="G29" s="73"/>
      <c r="L29" s="71"/>
    </row>
    <row r="30" spans="2:12" ht="15" x14ac:dyDescent="0.25">
      <c r="B30" s="70"/>
      <c r="C30" s="72" t="s">
        <v>32</v>
      </c>
      <c r="D30" s="73"/>
      <c r="E30" s="73"/>
      <c r="F30" s="73"/>
      <c r="G30" s="73"/>
      <c r="L30" s="71"/>
    </row>
    <row r="31" spans="2:12" ht="15" x14ac:dyDescent="0.25">
      <c r="B31" s="70"/>
      <c r="C31" s="72" t="s">
        <v>33</v>
      </c>
      <c r="D31" s="73"/>
      <c r="E31" s="73"/>
      <c r="F31" s="73"/>
      <c r="G31" s="73"/>
      <c r="L31" s="71"/>
    </row>
    <row r="32" spans="2:12" ht="15" x14ac:dyDescent="0.25">
      <c r="B32" s="70"/>
      <c r="C32" s="73"/>
      <c r="D32" s="73"/>
      <c r="E32" s="73"/>
      <c r="F32" s="73"/>
      <c r="G32" s="73"/>
      <c r="L32" s="71"/>
    </row>
    <row r="33" spans="2:12" ht="15" x14ac:dyDescent="0.25">
      <c r="B33" s="70"/>
      <c r="C33" s="72" t="s">
        <v>34</v>
      </c>
      <c r="D33" s="73"/>
      <c r="E33" s="73"/>
      <c r="F33" s="72" t="s">
        <v>34</v>
      </c>
      <c r="G33" s="73"/>
      <c r="L33" s="71"/>
    </row>
    <row r="34" spans="2:12" ht="15" x14ac:dyDescent="0.25">
      <c r="B34" s="70"/>
      <c r="C34" s="72" t="s">
        <v>10</v>
      </c>
      <c r="D34" s="73"/>
      <c r="E34" s="73"/>
      <c r="F34" s="72" t="s">
        <v>11</v>
      </c>
      <c r="G34" s="73"/>
      <c r="L34" s="71"/>
    </row>
    <row r="35" spans="2:12" ht="15" x14ac:dyDescent="0.25">
      <c r="B35" s="70"/>
      <c r="C35" s="74"/>
      <c r="D35" s="74"/>
      <c r="E35" s="74"/>
      <c r="F35" s="74"/>
      <c r="G35" s="74"/>
      <c r="L35" s="71"/>
    </row>
    <row r="36" spans="2:12" ht="15" x14ac:dyDescent="0.25">
      <c r="B36" s="70"/>
      <c r="C36" s="74"/>
      <c r="D36" s="74"/>
      <c r="E36" s="74"/>
      <c r="F36" s="74"/>
      <c r="G36" s="74"/>
      <c r="L36" s="71"/>
    </row>
    <row r="37" spans="2:12" ht="15" x14ac:dyDescent="0.25">
      <c r="B37" s="70"/>
      <c r="C37" s="75"/>
      <c r="D37" s="74"/>
      <c r="E37" s="74"/>
      <c r="F37" s="74"/>
      <c r="G37" s="74"/>
      <c r="L37" s="71"/>
    </row>
    <row r="38" spans="2:12" x14ac:dyDescent="0.2">
      <c r="B38" s="70"/>
      <c r="L38" s="71"/>
    </row>
    <row r="39" spans="2:12" ht="13.5" thickBot="1" x14ac:dyDescent="0.25">
      <c r="B39" s="76"/>
      <c r="C39" s="77"/>
      <c r="D39" s="77"/>
      <c r="E39" s="77"/>
      <c r="F39" s="77"/>
      <c r="G39" s="77"/>
      <c r="H39" s="77"/>
      <c r="I39" s="77"/>
      <c r="J39" s="77"/>
      <c r="K39" s="77"/>
      <c r="L39" s="78"/>
    </row>
    <row r="40" spans="2:12" ht="13.5" thickTop="1" x14ac:dyDescent="0.2"/>
  </sheetData>
  <pageMargins left="1.6" right="0.17" top="0.55000000000000004" bottom="0.56999999999999995" header="0.3" footer="0.3"/>
  <pageSetup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4EBB4-23DD-46A3-BF58-B1469011DE14}">
  <sheetPr>
    <pageSetUpPr fitToPage="1"/>
  </sheetPr>
  <dimension ref="A1:U7"/>
  <sheetViews>
    <sheetView workbookViewId="0"/>
  </sheetViews>
  <sheetFormatPr defaultRowHeight="12.75" x14ac:dyDescent="0.2"/>
  <cols>
    <col min="1" max="1" width="2.42578125" customWidth="1"/>
    <col min="19" max="19" width="1.85546875" customWidth="1"/>
  </cols>
  <sheetData>
    <row r="1" spans="1:21" ht="6" customHeight="1" x14ac:dyDescent="0.2"/>
    <row r="2" spans="1:21" s="1" customFormat="1" ht="15.75" x14ac:dyDescent="0.25">
      <c r="A2" s="2"/>
      <c r="B2" s="12" t="str">
        <f>'PreSchool Fund'!B2</f>
        <v>District Name</v>
      </c>
      <c r="C2" s="12"/>
      <c r="D2" s="12"/>
      <c r="E2" s="6"/>
      <c r="F2" s="6"/>
      <c r="G2" s="6"/>
      <c r="H2" s="6"/>
      <c r="I2" s="6"/>
      <c r="J2" s="6"/>
      <c r="K2" s="6"/>
      <c r="L2" s="6"/>
      <c r="M2" s="6"/>
      <c r="N2" s="6"/>
      <c r="O2" s="6"/>
      <c r="P2" s="6"/>
      <c r="Q2" s="6"/>
      <c r="R2" s="6"/>
      <c r="S2" s="6"/>
      <c r="T2"/>
      <c r="U2" s="9"/>
    </row>
    <row r="3" spans="1:21" s="1" customFormat="1" x14ac:dyDescent="0.2">
      <c r="A3" s="2"/>
      <c r="B3" s="7" t="s">
        <v>13</v>
      </c>
      <c r="C3" s="7"/>
      <c r="D3" s="7"/>
      <c r="E3" s="7"/>
      <c r="F3" s="7"/>
      <c r="G3" s="7"/>
      <c r="H3" s="7"/>
      <c r="I3" s="7"/>
      <c r="J3" s="7"/>
      <c r="K3" s="7"/>
      <c r="L3" s="7"/>
      <c r="M3" s="7"/>
      <c r="N3" s="7"/>
      <c r="O3" s="7"/>
      <c r="P3" s="7"/>
      <c r="Q3" s="7"/>
      <c r="R3" s="7"/>
      <c r="S3" s="7"/>
      <c r="T3"/>
      <c r="U3" s="9"/>
    </row>
    <row r="4" spans="1:21" s="1" customFormat="1" x14ac:dyDescent="0.2">
      <c r="A4" s="2"/>
      <c r="B4" s="7" t="s">
        <v>108</v>
      </c>
      <c r="C4" s="7"/>
      <c r="D4" s="7"/>
      <c r="E4" s="7"/>
      <c r="F4" s="7"/>
      <c r="G4" s="7"/>
      <c r="H4" s="7"/>
      <c r="I4" s="7"/>
      <c r="J4" s="7"/>
      <c r="K4" s="7"/>
      <c r="L4" s="7"/>
      <c r="M4" s="7"/>
      <c r="N4" s="7"/>
      <c r="O4" s="7"/>
      <c r="P4" s="7"/>
      <c r="Q4" s="7"/>
      <c r="R4" s="7"/>
      <c r="S4" s="7"/>
      <c r="T4"/>
      <c r="U4" s="9"/>
    </row>
    <row r="5" spans="1:21" s="1" customFormat="1" ht="13.5" customHeight="1" x14ac:dyDescent="0.2">
      <c r="A5" s="2"/>
      <c r="B5" s="11">
        <f>Cover!F16</f>
        <v>45930</v>
      </c>
      <c r="C5" s="11"/>
      <c r="D5" s="11"/>
      <c r="E5" s="7"/>
      <c r="F5" s="7"/>
      <c r="G5" s="7"/>
      <c r="H5" s="7"/>
      <c r="I5" s="7"/>
      <c r="J5" s="7"/>
      <c r="K5" s="7"/>
      <c r="L5" s="7"/>
      <c r="M5" s="7"/>
      <c r="N5" s="7"/>
      <c r="O5" s="7"/>
      <c r="P5" s="7"/>
      <c r="Q5" s="7"/>
      <c r="R5" s="7"/>
      <c r="S5" s="7"/>
      <c r="T5"/>
      <c r="U5" s="14"/>
    </row>
    <row r="6" spans="1:21" ht="6.75" customHeight="1" thickBot="1" x14ac:dyDescent="0.25"/>
    <row r="7" spans="1:21" ht="13.5" thickBot="1" x14ac:dyDescent="0.25">
      <c r="B7" s="181" t="s">
        <v>108</v>
      </c>
      <c r="C7" s="182"/>
      <c r="D7" s="182"/>
      <c r="E7" s="182"/>
      <c r="F7" s="182"/>
      <c r="G7" s="182"/>
      <c r="H7" s="182"/>
      <c r="I7" s="182"/>
      <c r="J7" s="182"/>
      <c r="K7" s="182"/>
      <c r="L7" s="182"/>
      <c r="M7" s="182"/>
      <c r="N7" s="182"/>
      <c r="O7" s="182"/>
      <c r="P7" s="182"/>
      <c r="Q7" s="182"/>
      <c r="R7" s="183"/>
    </row>
  </sheetData>
  <pageMargins left="0.34" right="0.24" top="0.5" bottom="0.38" header="0.3" footer="0.17"/>
  <pageSetup scale="85" orientation="landscape" horizontalDpi="0" verticalDpi="0" r:id="rId1"/>
  <headerFooter>
    <oddFooter>&amp;L&amp;D &amp;F&amp;C11b&amp;R&amp;A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D510D-5887-4869-ABF8-C727D45D2EFB}">
  <sheetPr>
    <pageSetUpPr fitToPage="1"/>
  </sheetPr>
  <dimension ref="B1:L40"/>
  <sheetViews>
    <sheetView workbookViewId="0">
      <selection activeCell="E15" sqref="E15"/>
    </sheetView>
  </sheetViews>
  <sheetFormatPr defaultRowHeight="12.75" x14ac:dyDescent="0.2"/>
  <cols>
    <col min="1" max="1" width="1.85546875" customWidth="1"/>
    <col min="3" max="3" width="10.28515625" bestFit="1" customWidth="1"/>
    <col min="13" max="13" width="1.42578125" customWidth="1"/>
  </cols>
  <sheetData>
    <row r="1" spans="2:12" ht="13.5" thickBot="1" x14ac:dyDescent="0.25"/>
    <row r="2" spans="2:12" ht="13.5" thickTop="1" x14ac:dyDescent="0.2">
      <c r="B2" s="67"/>
      <c r="C2" s="68"/>
      <c r="D2" s="68"/>
      <c r="E2" s="68"/>
      <c r="F2" s="68"/>
      <c r="G2" s="68"/>
      <c r="H2" s="68"/>
      <c r="I2" s="68"/>
      <c r="J2" s="68"/>
      <c r="K2" s="68"/>
      <c r="L2" s="69"/>
    </row>
    <row r="3" spans="2:12" x14ac:dyDescent="0.2">
      <c r="B3" s="70"/>
      <c r="L3" s="71"/>
    </row>
    <row r="4" spans="2:12" x14ac:dyDescent="0.2">
      <c r="B4" s="70"/>
      <c r="L4" s="71"/>
    </row>
    <row r="5" spans="2:12" x14ac:dyDescent="0.2">
      <c r="B5" s="70"/>
      <c r="L5" s="71"/>
    </row>
    <row r="6" spans="2:12" x14ac:dyDescent="0.2">
      <c r="B6" s="70"/>
      <c r="L6" s="71"/>
    </row>
    <row r="7" spans="2:12" x14ac:dyDescent="0.2">
      <c r="B7" s="70"/>
      <c r="L7" s="71"/>
    </row>
    <row r="8" spans="2:12" ht="13.5" thickBot="1" x14ac:dyDescent="0.25">
      <c r="B8" s="70"/>
      <c r="L8" s="71"/>
    </row>
    <row r="9" spans="2:12" ht="24" thickBot="1" x14ac:dyDescent="0.4">
      <c r="B9" s="70"/>
      <c r="D9" s="53" t="str">
        <f>Cover!D9</f>
        <v>District Name</v>
      </c>
      <c r="E9" s="54"/>
      <c r="F9" s="54"/>
      <c r="G9" s="54"/>
      <c r="H9" s="54"/>
      <c r="I9" s="54"/>
      <c r="J9" s="55"/>
      <c r="L9" s="71"/>
    </row>
    <row r="10" spans="2:12" ht="13.5" thickBot="1" x14ac:dyDescent="0.25">
      <c r="B10" s="70"/>
      <c r="L10" s="71"/>
    </row>
    <row r="11" spans="2:12" ht="34.5" thickBot="1" x14ac:dyDescent="0.55000000000000004">
      <c r="B11" s="70"/>
      <c r="D11" s="190"/>
      <c r="E11" s="191" t="s">
        <v>189</v>
      </c>
      <c r="F11" s="58"/>
      <c r="G11" s="58"/>
      <c r="H11" s="58"/>
      <c r="I11" s="59"/>
      <c r="J11" s="60"/>
      <c r="L11" s="71"/>
    </row>
    <row r="12" spans="2:12" x14ac:dyDescent="0.2">
      <c r="B12" s="70"/>
      <c r="L12" s="71"/>
    </row>
    <row r="13" spans="2:12" ht="13.5" thickBot="1" x14ac:dyDescent="0.25">
      <c r="B13" s="70"/>
      <c r="L13" s="71"/>
    </row>
    <row r="14" spans="2:12" ht="29.25" customHeight="1" thickBot="1" x14ac:dyDescent="0.25">
      <c r="B14" s="70"/>
      <c r="E14" s="61" t="str">
        <f>Cover!E14</f>
        <v>Fiscal Year 2025-26</v>
      </c>
      <c r="F14" s="62"/>
      <c r="G14" s="62"/>
      <c r="H14" s="62"/>
      <c r="I14" s="63"/>
      <c r="L14" s="71"/>
    </row>
    <row r="15" spans="2:12" x14ac:dyDescent="0.2">
      <c r="B15" s="70"/>
      <c r="L15" s="71"/>
    </row>
    <row r="16" spans="2:12" x14ac:dyDescent="0.2">
      <c r="B16" s="70"/>
      <c r="F16" s="192"/>
      <c r="G16" s="192"/>
      <c r="H16" s="192"/>
      <c r="L16" s="71"/>
    </row>
    <row r="17" spans="2:12" x14ac:dyDescent="0.2">
      <c r="B17" s="70"/>
      <c r="L17" s="71"/>
    </row>
    <row r="18" spans="2:12" x14ac:dyDescent="0.2">
      <c r="B18" s="70"/>
      <c r="L18" s="71"/>
    </row>
    <row r="19" spans="2:12" x14ac:dyDescent="0.2">
      <c r="B19" s="70"/>
      <c r="L19" s="71"/>
    </row>
    <row r="20" spans="2:12" x14ac:dyDescent="0.2">
      <c r="B20" s="70"/>
      <c r="L20" s="71"/>
    </row>
    <row r="21" spans="2:12" x14ac:dyDescent="0.2">
      <c r="B21" s="70"/>
      <c r="L21" s="71"/>
    </row>
    <row r="22" spans="2:12" x14ac:dyDescent="0.2">
      <c r="B22" s="70"/>
      <c r="L22" s="71"/>
    </row>
    <row r="23" spans="2:12" x14ac:dyDescent="0.2">
      <c r="B23" s="70"/>
      <c r="L23" s="71"/>
    </row>
    <row r="24" spans="2:12" x14ac:dyDescent="0.2">
      <c r="B24" s="70"/>
      <c r="L24" s="71"/>
    </row>
    <row r="25" spans="2:12" x14ac:dyDescent="0.2">
      <c r="B25" s="70"/>
      <c r="L25" s="71"/>
    </row>
    <row r="26" spans="2:12" x14ac:dyDescent="0.2">
      <c r="B26" s="70"/>
      <c r="L26" s="71"/>
    </row>
    <row r="27" spans="2:12" x14ac:dyDescent="0.2">
      <c r="B27" s="70"/>
      <c r="L27" s="71"/>
    </row>
    <row r="28" spans="2:12" x14ac:dyDescent="0.2">
      <c r="B28" s="70"/>
      <c r="L28" s="71"/>
    </row>
    <row r="29" spans="2:12" ht="15" x14ac:dyDescent="0.25">
      <c r="B29" s="70"/>
      <c r="C29" s="72"/>
      <c r="D29" s="73"/>
      <c r="E29" s="73"/>
      <c r="F29" s="73"/>
      <c r="G29" s="73"/>
      <c r="L29" s="71"/>
    </row>
    <row r="30" spans="2:12" ht="15" x14ac:dyDescent="0.25">
      <c r="B30" s="70"/>
      <c r="C30" s="72"/>
      <c r="D30" s="73"/>
      <c r="E30" s="73"/>
      <c r="F30" s="73"/>
      <c r="G30" s="73"/>
      <c r="L30" s="71"/>
    </row>
    <row r="31" spans="2:12" ht="15" x14ac:dyDescent="0.25">
      <c r="B31" s="70"/>
      <c r="C31" s="72"/>
      <c r="D31" s="73"/>
      <c r="E31" s="73"/>
      <c r="F31" s="73"/>
      <c r="G31" s="73"/>
      <c r="L31" s="71"/>
    </row>
    <row r="32" spans="2:12" ht="15" x14ac:dyDescent="0.25">
      <c r="B32" s="70"/>
      <c r="C32" s="73"/>
      <c r="D32" s="73"/>
      <c r="E32" s="73"/>
      <c r="F32" s="73"/>
      <c r="G32" s="73"/>
      <c r="L32" s="71"/>
    </row>
    <row r="33" spans="2:12" ht="15" x14ac:dyDescent="0.25">
      <c r="B33" s="70"/>
      <c r="C33" s="72"/>
      <c r="D33" s="73"/>
      <c r="E33" s="73"/>
      <c r="F33" s="72"/>
      <c r="G33" s="73"/>
      <c r="L33" s="71"/>
    </row>
    <row r="34" spans="2:12" ht="15" x14ac:dyDescent="0.25">
      <c r="B34" s="70"/>
      <c r="C34" s="72"/>
      <c r="D34" s="73"/>
      <c r="E34" s="73"/>
      <c r="F34" s="72"/>
      <c r="G34" s="73"/>
      <c r="L34" s="71"/>
    </row>
    <row r="35" spans="2:12" ht="15" x14ac:dyDescent="0.25">
      <c r="B35" s="70"/>
      <c r="C35" s="74"/>
      <c r="D35" s="74"/>
      <c r="E35" s="74"/>
      <c r="F35" s="74"/>
      <c r="G35" s="74"/>
      <c r="L35" s="71"/>
    </row>
    <row r="36" spans="2:12" ht="15" x14ac:dyDescent="0.25">
      <c r="B36" s="70"/>
      <c r="C36" s="74"/>
      <c r="D36" s="74"/>
      <c r="E36" s="74"/>
      <c r="F36" s="74"/>
      <c r="G36" s="74"/>
      <c r="L36" s="71"/>
    </row>
    <row r="37" spans="2:12" ht="15" x14ac:dyDescent="0.25">
      <c r="B37" s="70"/>
      <c r="C37" s="75"/>
      <c r="D37" s="74"/>
      <c r="E37" s="74"/>
      <c r="F37" s="74"/>
      <c r="G37" s="74"/>
      <c r="L37" s="71"/>
    </row>
    <row r="38" spans="2:12" x14ac:dyDescent="0.2">
      <c r="B38" s="70"/>
      <c r="L38" s="71"/>
    </row>
    <row r="39" spans="2:12" ht="13.5" thickBot="1" x14ac:dyDescent="0.25">
      <c r="B39" s="76"/>
      <c r="C39" s="77"/>
      <c r="D39" s="77"/>
      <c r="E39" s="77"/>
      <c r="F39" s="77"/>
      <c r="G39" s="77"/>
      <c r="H39" s="77"/>
      <c r="I39" s="77"/>
      <c r="J39" s="77"/>
      <c r="K39" s="77"/>
      <c r="L39" s="78"/>
    </row>
    <row r="40" spans="2:12" ht="13.5" thickTop="1" x14ac:dyDescent="0.2"/>
  </sheetData>
  <pageMargins left="1.85" right="0.7" top="0.75" bottom="0.75" header="0.3" footer="0.3"/>
  <pageSetup scale="91"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2A29-931E-4D04-B9B1-12521ECBDD0E}">
  <sheetPr>
    <pageSetUpPr fitToPage="1"/>
  </sheetPr>
  <dimension ref="A1:P77"/>
  <sheetViews>
    <sheetView workbookViewId="0">
      <selection activeCell="I6" sqref="I6"/>
    </sheetView>
  </sheetViews>
  <sheetFormatPr defaultRowHeight="12.75" x14ac:dyDescent="0.2"/>
  <cols>
    <col min="1" max="1" width="2.5703125" style="193" customWidth="1"/>
    <col min="2" max="2" width="3.85546875" style="219" customWidth="1"/>
    <col min="3" max="3" width="25.7109375" style="193" customWidth="1"/>
    <col min="4" max="4" width="2.42578125" style="193" customWidth="1"/>
    <col min="5" max="7" width="12.7109375" style="193" customWidth="1"/>
    <col min="8" max="8" width="2.7109375" style="193" customWidth="1"/>
    <col min="9" max="11" width="12.7109375" style="220" customWidth="1"/>
    <col min="12" max="12" width="2.7109375" style="220" customWidth="1"/>
    <col min="13" max="14" width="12.7109375" style="193" customWidth="1"/>
    <col min="15" max="15" width="10.7109375" style="209" customWidth="1"/>
    <col min="16" max="16" width="5.7109375" style="193" customWidth="1"/>
    <col min="17" max="16384" width="9.140625" style="193"/>
  </cols>
  <sheetData>
    <row r="1" spans="1:16" ht="18.75" x14ac:dyDescent="0.3">
      <c r="A1" s="221"/>
      <c r="B1" s="291" t="str">
        <f>'Trust Graphs'!B2</f>
        <v>District Name</v>
      </c>
      <c r="C1" s="292"/>
      <c r="D1" s="292"/>
      <c r="E1" s="292"/>
      <c r="F1" s="292"/>
      <c r="G1" s="292"/>
      <c r="H1" s="292"/>
      <c r="I1" s="292"/>
      <c r="J1" s="292"/>
      <c r="K1" s="292"/>
      <c r="L1" s="292"/>
      <c r="M1" s="292"/>
      <c r="N1" s="292"/>
      <c r="O1" s="194"/>
      <c r="P1" s="195"/>
    </row>
    <row r="2" spans="1:16" ht="15.75" x14ac:dyDescent="0.25">
      <c r="B2" s="293" t="s">
        <v>199</v>
      </c>
      <c r="C2" s="293"/>
      <c r="D2" s="293"/>
      <c r="E2" s="293"/>
      <c r="F2" s="293"/>
      <c r="G2" s="293"/>
      <c r="H2" s="293"/>
      <c r="I2" s="293"/>
      <c r="J2" s="293"/>
      <c r="K2" s="293"/>
      <c r="L2" s="293"/>
      <c r="M2" s="293"/>
      <c r="N2" s="293"/>
      <c r="O2" s="194"/>
      <c r="P2" s="195"/>
    </row>
    <row r="3" spans="1:16" ht="16.5" thickBot="1" x14ac:dyDescent="0.3">
      <c r="B3" s="294">
        <f>'Trust Graphs'!B5</f>
        <v>45930</v>
      </c>
      <c r="C3" s="294"/>
      <c r="D3" s="294"/>
      <c r="E3" s="294"/>
      <c r="F3" s="294"/>
      <c r="G3" s="294"/>
      <c r="H3" s="294"/>
      <c r="I3" s="294"/>
      <c r="J3" s="294"/>
      <c r="K3" s="294"/>
      <c r="L3" s="294"/>
      <c r="M3" s="294"/>
      <c r="N3" s="294"/>
      <c r="O3" s="194"/>
      <c r="P3" s="195"/>
    </row>
    <row r="4" spans="1:16" ht="15" hidden="1" x14ac:dyDescent="0.25">
      <c r="A4" s="196"/>
      <c r="B4" s="197"/>
      <c r="C4" s="198"/>
      <c r="D4" s="198"/>
      <c r="E4" s="198"/>
      <c r="F4" s="198"/>
      <c r="G4" s="198"/>
      <c r="H4" s="199"/>
      <c r="I4" s="200"/>
      <c r="J4" s="200"/>
      <c r="K4" s="200"/>
      <c r="L4" s="201"/>
      <c r="M4" s="198"/>
      <c r="N4" s="198"/>
      <c r="O4" s="194"/>
      <c r="P4" s="195"/>
    </row>
    <row r="5" spans="1:16" ht="15.75" thickBot="1" x14ac:dyDescent="0.3">
      <c r="A5" s="196"/>
      <c r="B5" s="197"/>
      <c r="C5" s="198"/>
      <c r="D5" s="198"/>
      <c r="E5" s="295" t="s">
        <v>231</v>
      </c>
      <c r="F5" s="296"/>
      <c r="G5" s="297"/>
      <c r="H5" s="199"/>
      <c r="I5" s="298" t="s">
        <v>231</v>
      </c>
      <c r="J5" s="299"/>
      <c r="K5" s="300"/>
      <c r="L5" s="200"/>
      <c r="M5" s="198"/>
      <c r="N5" s="202"/>
      <c r="O5" s="194"/>
      <c r="P5" s="195"/>
    </row>
    <row r="6" spans="1:16" ht="15" x14ac:dyDescent="0.25">
      <c r="A6" s="203"/>
      <c r="B6" s="204"/>
      <c r="C6" s="205"/>
      <c r="D6" s="205"/>
      <c r="E6" s="254" t="str">
        <f>'Trust  Funds'!F9</f>
        <v>1st QUARTER</v>
      </c>
      <c r="F6" s="255" t="s">
        <v>190</v>
      </c>
      <c r="G6" s="247"/>
      <c r="H6" s="207"/>
      <c r="I6" s="254" t="str">
        <f>E6</f>
        <v>1st QUARTER</v>
      </c>
      <c r="J6" s="255" t="s">
        <v>190</v>
      </c>
      <c r="K6" s="247"/>
      <c r="L6" s="208"/>
      <c r="M6" s="240" t="s">
        <v>191</v>
      </c>
      <c r="N6" s="241" t="s">
        <v>3</v>
      </c>
    </row>
    <row r="7" spans="1:16" s="210" customFormat="1" ht="14.25" x14ac:dyDescent="0.2">
      <c r="B7" s="211"/>
      <c r="C7" s="211"/>
      <c r="D7" s="211"/>
      <c r="E7" s="242" t="s">
        <v>2</v>
      </c>
      <c r="F7" s="256" t="s">
        <v>192</v>
      </c>
      <c r="G7" s="243" t="s">
        <v>4</v>
      </c>
      <c r="H7" s="212"/>
      <c r="I7" s="242" t="s">
        <v>2</v>
      </c>
      <c r="J7" s="256" t="s">
        <v>192</v>
      </c>
      <c r="K7" s="243" t="s">
        <v>4</v>
      </c>
      <c r="L7" s="213"/>
      <c r="M7" s="242" t="s">
        <v>4</v>
      </c>
      <c r="N7" s="243" t="s">
        <v>4</v>
      </c>
      <c r="O7" s="214"/>
    </row>
    <row r="8" spans="1:16" ht="15" x14ac:dyDescent="0.25">
      <c r="B8" s="204" t="s">
        <v>193</v>
      </c>
      <c r="C8" s="205"/>
      <c r="D8" s="205"/>
      <c r="E8" s="244"/>
      <c r="F8" s="205"/>
      <c r="G8" s="245"/>
      <c r="H8" s="207"/>
      <c r="I8" s="246"/>
      <c r="J8" s="206"/>
      <c r="K8" s="247"/>
      <c r="L8" s="208"/>
      <c r="M8" s="244"/>
      <c r="N8" s="245"/>
      <c r="P8" s="215"/>
    </row>
    <row r="9" spans="1:16" ht="15" x14ac:dyDescent="0.25">
      <c r="B9" s="204"/>
      <c r="C9" s="205" t="s">
        <v>206</v>
      </c>
      <c r="D9" s="205"/>
      <c r="E9" s="257"/>
      <c r="F9" s="216"/>
      <c r="G9" s="247">
        <f t="shared" ref="G9:G14" si="0">E9-F9</f>
        <v>0</v>
      </c>
      <c r="H9" s="207"/>
      <c r="I9" s="246"/>
      <c r="J9" s="206"/>
      <c r="K9" s="247">
        <f t="shared" ref="K9:K14" si="1">I9-J9</f>
        <v>0</v>
      </c>
      <c r="L9" s="208"/>
      <c r="M9" s="246">
        <f t="shared" ref="M9:N14" si="2">I9-E9</f>
        <v>0</v>
      </c>
      <c r="N9" s="247">
        <f t="shared" si="2"/>
        <v>0</v>
      </c>
      <c r="P9" s="215"/>
    </row>
    <row r="10" spans="1:16" ht="15" x14ac:dyDescent="0.25">
      <c r="B10" s="204"/>
      <c r="C10" s="205" t="s">
        <v>205</v>
      </c>
      <c r="D10" s="205"/>
      <c r="E10" s="257"/>
      <c r="F10" s="216"/>
      <c r="G10" s="247">
        <f t="shared" si="0"/>
        <v>0</v>
      </c>
      <c r="H10" s="207"/>
      <c r="I10" s="246"/>
      <c r="J10" s="206"/>
      <c r="K10" s="247">
        <f t="shared" si="1"/>
        <v>0</v>
      </c>
      <c r="L10" s="208"/>
      <c r="M10" s="246">
        <f t="shared" si="2"/>
        <v>0</v>
      </c>
      <c r="N10" s="247">
        <f t="shared" si="2"/>
        <v>0</v>
      </c>
      <c r="P10" s="215"/>
    </row>
    <row r="11" spans="1:16" ht="15" x14ac:dyDescent="0.25">
      <c r="B11" s="204"/>
      <c r="C11" s="205" t="s">
        <v>207</v>
      </c>
      <c r="D11" s="205"/>
      <c r="E11" s="257"/>
      <c r="F11" s="216"/>
      <c r="G11" s="247">
        <f t="shared" si="0"/>
        <v>0</v>
      </c>
      <c r="H11" s="207"/>
      <c r="I11" s="246"/>
      <c r="J11" s="206"/>
      <c r="K11" s="247">
        <f t="shared" si="1"/>
        <v>0</v>
      </c>
      <c r="L11" s="208"/>
      <c r="M11" s="246">
        <f t="shared" si="2"/>
        <v>0</v>
      </c>
      <c r="N11" s="247">
        <f t="shared" si="2"/>
        <v>0</v>
      </c>
      <c r="P11" s="215"/>
    </row>
    <row r="12" spans="1:16" ht="15" x14ac:dyDescent="0.25">
      <c r="B12" s="204"/>
      <c r="C12" s="205" t="s">
        <v>203</v>
      </c>
      <c r="D12" s="205"/>
      <c r="E12" s="257"/>
      <c r="F12" s="216"/>
      <c r="G12" s="247">
        <f t="shared" si="0"/>
        <v>0</v>
      </c>
      <c r="H12" s="207"/>
      <c r="I12" s="246"/>
      <c r="J12" s="206"/>
      <c r="K12" s="247">
        <f t="shared" si="1"/>
        <v>0</v>
      </c>
      <c r="L12" s="208"/>
      <c r="M12" s="246">
        <f t="shared" si="2"/>
        <v>0</v>
      </c>
      <c r="N12" s="247">
        <f t="shared" si="2"/>
        <v>0</v>
      </c>
      <c r="P12" s="215"/>
    </row>
    <row r="13" spans="1:16" ht="15" x14ac:dyDescent="0.25">
      <c r="B13" s="204"/>
      <c r="C13" s="205" t="s">
        <v>195</v>
      </c>
      <c r="D13" s="205"/>
      <c r="E13" s="257"/>
      <c r="F13" s="216"/>
      <c r="G13" s="247">
        <f t="shared" si="0"/>
        <v>0</v>
      </c>
      <c r="H13" s="207"/>
      <c r="I13" s="246"/>
      <c r="J13" s="206"/>
      <c r="K13" s="247">
        <f t="shared" si="1"/>
        <v>0</v>
      </c>
      <c r="L13" s="208"/>
      <c r="M13" s="246">
        <f t="shared" si="2"/>
        <v>0</v>
      </c>
      <c r="N13" s="247">
        <f t="shared" si="2"/>
        <v>0</v>
      </c>
      <c r="P13" s="215"/>
    </row>
    <row r="14" spans="1:16" ht="15" x14ac:dyDescent="0.25">
      <c r="B14" s="204"/>
      <c r="C14" s="205" t="s">
        <v>202</v>
      </c>
      <c r="D14" s="205"/>
      <c r="E14" s="258"/>
      <c r="F14" s="217"/>
      <c r="G14" s="249">
        <f t="shared" si="0"/>
        <v>0</v>
      </c>
      <c r="H14" s="207"/>
      <c r="I14" s="248"/>
      <c r="J14" s="218"/>
      <c r="K14" s="249">
        <f t="shared" si="1"/>
        <v>0</v>
      </c>
      <c r="L14" s="208"/>
      <c r="M14" s="248">
        <f t="shared" si="2"/>
        <v>0</v>
      </c>
      <c r="N14" s="249">
        <f t="shared" si="2"/>
        <v>0</v>
      </c>
      <c r="P14" s="215"/>
    </row>
    <row r="15" spans="1:16" ht="15" x14ac:dyDescent="0.25">
      <c r="B15" s="204"/>
      <c r="C15" s="205"/>
      <c r="D15" s="205"/>
      <c r="E15" s="257">
        <f>SUM(E9:E13)</f>
        <v>0</v>
      </c>
      <c r="F15" s="216">
        <f>SUM(F9:F13)</f>
        <v>0</v>
      </c>
      <c r="G15" s="247">
        <f>SUM(G9:G13)</f>
        <v>0</v>
      </c>
      <c r="H15" s="207"/>
      <c r="I15" s="246">
        <f>SUM(I8:I13)</f>
        <v>0</v>
      </c>
      <c r="J15" s="206">
        <f>SUM(J8:J13)</f>
        <v>0</v>
      </c>
      <c r="K15" s="247">
        <f>SUM(K8:K13)</f>
        <v>0</v>
      </c>
      <c r="L15" s="208"/>
      <c r="M15" s="246">
        <f>SUM(M9:M13)</f>
        <v>0</v>
      </c>
      <c r="N15" s="247">
        <f>SUM(N9:N13)</f>
        <v>0</v>
      </c>
      <c r="P15" s="215"/>
    </row>
    <row r="16" spans="1:16" ht="6" customHeight="1" x14ac:dyDescent="0.25">
      <c r="B16" s="204"/>
      <c r="C16" s="205"/>
      <c r="D16" s="205"/>
      <c r="E16" s="257"/>
      <c r="F16" s="216"/>
      <c r="G16" s="247"/>
      <c r="H16" s="207"/>
      <c r="I16" s="246"/>
      <c r="J16" s="206"/>
      <c r="K16" s="247"/>
      <c r="L16" s="208"/>
      <c r="M16" s="244"/>
      <c r="N16" s="245"/>
      <c r="P16" s="215"/>
    </row>
    <row r="17" spans="2:16" ht="15" x14ac:dyDescent="0.25">
      <c r="B17" s="204" t="s">
        <v>201</v>
      </c>
      <c r="C17" s="205"/>
      <c r="D17" s="205"/>
      <c r="E17" s="257"/>
      <c r="F17" s="216"/>
      <c r="G17" s="247"/>
      <c r="H17" s="207"/>
      <c r="I17" s="246"/>
      <c r="J17" s="206"/>
      <c r="K17" s="247"/>
      <c r="L17" s="208"/>
      <c r="M17" s="244"/>
      <c r="N17" s="245"/>
      <c r="P17" s="215"/>
    </row>
    <row r="18" spans="2:16" ht="15" x14ac:dyDescent="0.25">
      <c r="B18" s="204"/>
      <c r="C18" s="205" t="s">
        <v>206</v>
      </c>
      <c r="D18" s="205"/>
      <c r="E18" s="246"/>
      <c r="F18" s="216"/>
      <c r="G18" s="247">
        <f t="shared" ref="G18:G23" si="3">E18-F18</f>
        <v>0</v>
      </c>
      <c r="H18" s="207"/>
      <c r="I18" s="246"/>
      <c r="J18" s="206"/>
      <c r="K18" s="247">
        <f t="shared" ref="K18:K23" si="4">I18-J18</f>
        <v>0</v>
      </c>
      <c r="L18" s="208"/>
      <c r="M18" s="246">
        <f t="shared" ref="M18:N23" si="5">I18-E18</f>
        <v>0</v>
      </c>
      <c r="N18" s="247">
        <f t="shared" si="5"/>
        <v>0</v>
      </c>
      <c r="P18" s="215"/>
    </row>
    <row r="19" spans="2:16" ht="15" x14ac:dyDescent="0.25">
      <c r="B19" s="204"/>
      <c r="C19" s="205" t="s">
        <v>208</v>
      </c>
      <c r="D19" s="205"/>
      <c r="E19" s="246"/>
      <c r="F19" s="216"/>
      <c r="G19" s="247">
        <f t="shared" si="3"/>
        <v>0</v>
      </c>
      <c r="H19" s="207"/>
      <c r="I19" s="246"/>
      <c r="J19" s="206"/>
      <c r="K19" s="247">
        <f t="shared" si="4"/>
        <v>0</v>
      </c>
      <c r="L19" s="208"/>
      <c r="M19" s="246">
        <f t="shared" si="5"/>
        <v>0</v>
      </c>
      <c r="N19" s="247">
        <f t="shared" si="5"/>
        <v>0</v>
      </c>
      <c r="P19" s="215"/>
    </row>
    <row r="20" spans="2:16" ht="15" x14ac:dyDescent="0.25">
      <c r="B20" s="204"/>
      <c r="C20" s="205" t="s">
        <v>209</v>
      </c>
      <c r="D20" s="205"/>
      <c r="E20" s="246"/>
      <c r="F20" s="216"/>
      <c r="G20" s="247">
        <f t="shared" si="3"/>
        <v>0</v>
      </c>
      <c r="H20" s="207"/>
      <c r="I20" s="246"/>
      <c r="J20" s="206"/>
      <c r="K20" s="247">
        <f t="shared" si="4"/>
        <v>0</v>
      </c>
      <c r="L20" s="208"/>
      <c r="M20" s="246">
        <f t="shared" si="5"/>
        <v>0</v>
      </c>
      <c r="N20" s="247">
        <f t="shared" si="5"/>
        <v>0</v>
      </c>
      <c r="P20" s="215"/>
    </row>
    <row r="21" spans="2:16" ht="15" x14ac:dyDescent="0.25">
      <c r="B21" s="204"/>
      <c r="C21" s="205" t="s">
        <v>203</v>
      </c>
      <c r="D21" s="205"/>
      <c r="E21" s="246"/>
      <c r="F21" s="216"/>
      <c r="G21" s="247">
        <f t="shared" si="3"/>
        <v>0</v>
      </c>
      <c r="H21" s="207"/>
      <c r="I21" s="246"/>
      <c r="J21" s="206"/>
      <c r="K21" s="247">
        <f t="shared" si="4"/>
        <v>0</v>
      </c>
      <c r="L21" s="208"/>
      <c r="M21" s="246">
        <f t="shared" si="5"/>
        <v>0</v>
      </c>
      <c r="N21" s="247">
        <f t="shared" si="5"/>
        <v>0</v>
      </c>
      <c r="P21" s="215"/>
    </row>
    <row r="22" spans="2:16" ht="15" x14ac:dyDescent="0.25">
      <c r="B22" s="204"/>
      <c r="C22" s="205" t="s">
        <v>195</v>
      </c>
      <c r="D22" s="205"/>
      <c r="E22" s="246"/>
      <c r="F22" s="216"/>
      <c r="G22" s="247">
        <f t="shared" si="3"/>
        <v>0</v>
      </c>
      <c r="H22" s="207"/>
      <c r="I22" s="246"/>
      <c r="J22" s="206"/>
      <c r="K22" s="247">
        <f t="shared" si="4"/>
        <v>0</v>
      </c>
      <c r="L22" s="208"/>
      <c r="M22" s="246">
        <f t="shared" si="5"/>
        <v>0</v>
      </c>
      <c r="N22" s="247">
        <f t="shared" si="5"/>
        <v>0</v>
      </c>
      <c r="P22" s="215"/>
    </row>
    <row r="23" spans="2:16" ht="15" x14ac:dyDescent="0.25">
      <c r="B23" s="204"/>
      <c r="C23" s="205" t="s">
        <v>202</v>
      </c>
      <c r="D23" s="205"/>
      <c r="E23" s="248"/>
      <c r="F23" s="217"/>
      <c r="G23" s="249">
        <f t="shared" si="3"/>
        <v>0</v>
      </c>
      <c r="H23" s="207"/>
      <c r="I23" s="248"/>
      <c r="J23" s="218"/>
      <c r="K23" s="249">
        <f t="shared" si="4"/>
        <v>0</v>
      </c>
      <c r="L23" s="208"/>
      <c r="M23" s="248">
        <f t="shared" si="5"/>
        <v>0</v>
      </c>
      <c r="N23" s="249">
        <f t="shared" si="5"/>
        <v>0</v>
      </c>
      <c r="P23" s="215"/>
    </row>
    <row r="24" spans="2:16" ht="15" x14ac:dyDescent="0.25">
      <c r="B24" s="204"/>
      <c r="C24" s="205"/>
      <c r="D24" s="205"/>
      <c r="E24" s="257">
        <f>SUM(E18:E23)</f>
        <v>0</v>
      </c>
      <c r="F24" s="216">
        <f>SUM(F18:F23)</f>
        <v>0</v>
      </c>
      <c r="G24" s="247">
        <f>SUM(G18:G23)</f>
        <v>0</v>
      </c>
      <c r="H24" s="207"/>
      <c r="I24" s="246">
        <f>SUM(I17:I23)</f>
        <v>0</v>
      </c>
      <c r="J24" s="206">
        <f>SUM(J17:J23)</f>
        <v>0</v>
      </c>
      <c r="K24" s="247">
        <f>SUM(K17:K23)</f>
        <v>0</v>
      </c>
      <c r="L24" s="208"/>
      <c r="M24" s="246">
        <f>SUM(M17:M23)</f>
        <v>0</v>
      </c>
      <c r="N24" s="247">
        <f>SUM(N17:N23)</f>
        <v>0</v>
      </c>
      <c r="P24" s="215"/>
    </row>
    <row r="25" spans="2:16" ht="6" customHeight="1" x14ac:dyDescent="0.25">
      <c r="B25" s="204"/>
      <c r="C25" s="205"/>
      <c r="D25" s="205"/>
      <c r="E25" s="257"/>
      <c r="F25" s="216"/>
      <c r="G25" s="247"/>
      <c r="H25" s="207"/>
      <c r="I25" s="246"/>
      <c r="J25" s="206"/>
      <c r="K25" s="247"/>
      <c r="L25" s="208"/>
      <c r="M25" s="244"/>
      <c r="N25" s="245"/>
      <c r="P25" s="215"/>
    </row>
    <row r="26" spans="2:16" ht="15" x14ac:dyDescent="0.25">
      <c r="B26" s="204" t="s">
        <v>200</v>
      </c>
      <c r="C26" s="205"/>
      <c r="D26" s="205"/>
      <c r="E26" s="257"/>
      <c r="F26" s="216"/>
      <c r="G26" s="247"/>
      <c r="H26" s="207"/>
      <c r="I26" s="246"/>
      <c r="J26" s="206"/>
      <c r="K26" s="247"/>
      <c r="L26" s="208"/>
      <c r="M26" s="244"/>
      <c r="N26" s="245"/>
      <c r="P26" s="215"/>
    </row>
    <row r="27" spans="2:16" ht="15" x14ac:dyDescent="0.25">
      <c r="B27" s="204"/>
      <c r="C27" s="205" t="s">
        <v>210</v>
      </c>
      <c r="D27" s="205"/>
      <c r="E27" s="246"/>
      <c r="F27" s="216"/>
      <c r="G27" s="247">
        <f>E27-F27</f>
        <v>0</v>
      </c>
      <c r="H27" s="207"/>
      <c r="I27" s="246"/>
      <c r="J27" s="206"/>
      <c r="K27" s="247">
        <f>I27-J27</f>
        <v>0</v>
      </c>
      <c r="L27" s="208"/>
      <c r="M27" s="246">
        <f t="shared" ref="M27:N29" si="6">I27-E27</f>
        <v>0</v>
      </c>
      <c r="N27" s="247">
        <f t="shared" si="6"/>
        <v>0</v>
      </c>
      <c r="P27" s="215"/>
    </row>
    <row r="28" spans="2:16" ht="15" x14ac:dyDescent="0.25">
      <c r="B28" s="204"/>
      <c r="C28" s="205" t="s">
        <v>207</v>
      </c>
      <c r="D28" s="205"/>
      <c r="E28" s="246"/>
      <c r="F28" s="216"/>
      <c r="G28" s="247">
        <f>E28-F28</f>
        <v>0</v>
      </c>
      <c r="H28" s="207"/>
      <c r="I28" s="246"/>
      <c r="J28" s="206"/>
      <c r="K28" s="247">
        <f>I28-J28</f>
        <v>0</v>
      </c>
      <c r="L28" s="208"/>
      <c r="M28" s="246">
        <f>I28-E28</f>
        <v>0</v>
      </c>
      <c r="N28" s="247">
        <f>J28-F28</f>
        <v>0</v>
      </c>
      <c r="P28" s="215"/>
    </row>
    <row r="29" spans="2:16" ht="15" x14ac:dyDescent="0.25">
      <c r="B29" s="204"/>
      <c r="C29" s="205" t="s">
        <v>195</v>
      </c>
      <c r="D29" s="205"/>
      <c r="E29" s="248"/>
      <c r="F29" s="217"/>
      <c r="G29" s="249">
        <f>E29-F29</f>
        <v>0</v>
      </c>
      <c r="H29" s="207"/>
      <c r="I29" s="248"/>
      <c r="J29" s="218"/>
      <c r="K29" s="249">
        <f>I29-J29</f>
        <v>0</v>
      </c>
      <c r="L29" s="208"/>
      <c r="M29" s="248">
        <f t="shared" si="6"/>
        <v>0</v>
      </c>
      <c r="N29" s="249">
        <f t="shared" si="6"/>
        <v>0</v>
      </c>
      <c r="P29" s="215"/>
    </row>
    <row r="30" spans="2:16" ht="15" x14ac:dyDescent="0.25">
      <c r="B30" s="204"/>
      <c r="C30" s="205"/>
      <c r="D30" s="205"/>
      <c r="E30" s="257">
        <f>SUM(E27:E29)</f>
        <v>0</v>
      </c>
      <c r="F30" s="216">
        <f>SUM(F27:F29)</f>
        <v>0</v>
      </c>
      <c r="G30" s="247">
        <f>SUM(G27:G29)</f>
        <v>0</v>
      </c>
      <c r="H30" s="207"/>
      <c r="I30" s="246">
        <f>SUM(I26:I29)</f>
        <v>0</v>
      </c>
      <c r="J30" s="206">
        <f>SUM(J26:J29)</f>
        <v>0</v>
      </c>
      <c r="K30" s="247">
        <f>SUM(K26:K29)</f>
        <v>0</v>
      </c>
      <c r="L30" s="208"/>
      <c r="M30" s="246">
        <f>SUM(M27:M29)</f>
        <v>0</v>
      </c>
      <c r="N30" s="247">
        <f>SUM(N27:N29)</f>
        <v>0</v>
      </c>
      <c r="P30" s="215"/>
    </row>
    <row r="31" spans="2:16" ht="6" customHeight="1" x14ac:dyDescent="0.25">
      <c r="B31" s="204"/>
      <c r="C31" s="205"/>
      <c r="D31" s="205"/>
      <c r="E31" s="257"/>
      <c r="F31" s="216"/>
      <c r="G31" s="247"/>
      <c r="H31" s="207"/>
      <c r="I31" s="246"/>
      <c r="J31" s="206"/>
      <c r="K31" s="247"/>
      <c r="L31" s="208"/>
      <c r="M31" s="244"/>
      <c r="N31" s="245"/>
      <c r="P31" s="215"/>
    </row>
    <row r="32" spans="2:16" ht="15" x14ac:dyDescent="0.25">
      <c r="B32" s="204" t="s">
        <v>196</v>
      </c>
      <c r="C32" s="205"/>
      <c r="D32" s="205"/>
      <c r="E32" s="257"/>
      <c r="F32" s="216"/>
      <c r="G32" s="247"/>
      <c r="H32" s="207"/>
      <c r="I32" s="246"/>
      <c r="J32" s="206"/>
      <c r="K32" s="247"/>
      <c r="L32" s="208"/>
      <c r="M32" s="244"/>
      <c r="N32" s="245"/>
      <c r="P32" s="215"/>
    </row>
    <row r="33" spans="2:16" ht="15" x14ac:dyDescent="0.25">
      <c r="B33" s="204"/>
      <c r="C33" s="205" t="s">
        <v>206</v>
      </c>
      <c r="D33" s="205"/>
      <c r="E33" s="246"/>
      <c r="F33" s="216"/>
      <c r="G33" s="247">
        <f t="shared" ref="G33:G38" si="7">E33-F33</f>
        <v>0</v>
      </c>
      <c r="H33" s="207"/>
      <c r="I33" s="246"/>
      <c r="J33" s="206"/>
      <c r="K33" s="247">
        <f t="shared" ref="K33:K38" si="8">I33-J33</f>
        <v>0</v>
      </c>
      <c r="L33" s="208"/>
      <c r="M33" s="246">
        <f t="shared" ref="M33:N38" si="9">I33-E33</f>
        <v>0</v>
      </c>
      <c r="N33" s="247">
        <f t="shared" si="9"/>
        <v>0</v>
      </c>
      <c r="P33" s="215"/>
    </row>
    <row r="34" spans="2:16" ht="15" x14ac:dyDescent="0.25">
      <c r="B34" s="204"/>
      <c r="C34" s="205" t="s">
        <v>204</v>
      </c>
      <c r="D34" s="205"/>
      <c r="E34" s="246"/>
      <c r="F34" s="216"/>
      <c r="G34" s="247">
        <f t="shared" si="7"/>
        <v>0</v>
      </c>
      <c r="H34" s="207"/>
      <c r="I34" s="246"/>
      <c r="J34" s="206"/>
      <c r="K34" s="247">
        <f t="shared" si="8"/>
        <v>0</v>
      </c>
      <c r="L34" s="208"/>
      <c r="M34" s="246">
        <f t="shared" si="9"/>
        <v>0</v>
      </c>
      <c r="N34" s="247">
        <f t="shared" si="9"/>
        <v>0</v>
      </c>
      <c r="P34" s="215"/>
    </row>
    <row r="35" spans="2:16" ht="15" x14ac:dyDescent="0.25">
      <c r="B35" s="204"/>
      <c r="C35" s="205" t="s">
        <v>207</v>
      </c>
      <c r="D35" s="205"/>
      <c r="E35" s="246"/>
      <c r="F35" s="216"/>
      <c r="G35" s="247">
        <f t="shared" si="7"/>
        <v>0</v>
      </c>
      <c r="H35" s="207"/>
      <c r="I35" s="246"/>
      <c r="J35" s="206"/>
      <c r="K35" s="247">
        <f t="shared" si="8"/>
        <v>0</v>
      </c>
      <c r="L35" s="208"/>
      <c r="M35" s="246">
        <f t="shared" si="9"/>
        <v>0</v>
      </c>
      <c r="N35" s="247">
        <f t="shared" si="9"/>
        <v>0</v>
      </c>
      <c r="P35" s="215"/>
    </row>
    <row r="36" spans="2:16" ht="15" x14ac:dyDescent="0.25">
      <c r="B36" s="204"/>
      <c r="C36" s="205" t="s">
        <v>203</v>
      </c>
      <c r="D36" s="205"/>
      <c r="E36" s="246"/>
      <c r="F36" s="216"/>
      <c r="G36" s="247">
        <f t="shared" si="7"/>
        <v>0</v>
      </c>
      <c r="H36" s="207"/>
      <c r="I36" s="246"/>
      <c r="J36" s="206"/>
      <c r="K36" s="247">
        <f t="shared" si="8"/>
        <v>0</v>
      </c>
      <c r="L36" s="208"/>
      <c r="M36" s="246">
        <f t="shared" si="9"/>
        <v>0</v>
      </c>
      <c r="N36" s="247">
        <f t="shared" si="9"/>
        <v>0</v>
      </c>
      <c r="P36" s="215"/>
    </row>
    <row r="37" spans="2:16" ht="15" x14ac:dyDescent="0.25">
      <c r="B37" s="204"/>
      <c r="C37" s="205" t="s">
        <v>195</v>
      </c>
      <c r="D37" s="205"/>
      <c r="E37" s="246"/>
      <c r="F37" s="216"/>
      <c r="G37" s="247">
        <f t="shared" si="7"/>
        <v>0</v>
      </c>
      <c r="H37" s="207"/>
      <c r="I37" s="246"/>
      <c r="J37" s="206"/>
      <c r="K37" s="247">
        <f t="shared" si="8"/>
        <v>0</v>
      </c>
      <c r="L37" s="208"/>
      <c r="M37" s="246">
        <f t="shared" si="9"/>
        <v>0</v>
      </c>
      <c r="N37" s="247">
        <f t="shared" si="9"/>
        <v>0</v>
      </c>
      <c r="P37" s="215"/>
    </row>
    <row r="38" spans="2:16" ht="15" x14ac:dyDescent="0.25">
      <c r="C38" s="205" t="s">
        <v>202</v>
      </c>
      <c r="E38" s="248"/>
      <c r="F38" s="217"/>
      <c r="G38" s="249">
        <f t="shared" si="7"/>
        <v>0</v>
      </c>
      <c r="H38" s="207"/>
      <c r="I38" s="248"/>
      <c r="J38" s="218"/>
      <c r="K38" s="249">
        <f t="shared" si="8"/>
        <v>0</v>
      </c>
      <c r="L38" s="208"/>
      <c r="M38" s="248">
        <f t="shared" si="9"/>
        <v>0</v>
      </c>
      <c r="N38" s="249">
        <f t="shared" si="9"/>
        <v>0</v>
      </c>
    </row>
    <row r="39" spans="2:16" ht="15" x14ac:dyDescent="0.25">
      <c r="B39" s="204"/>
      <c r="C39" s="205"/>
      <c r="D39" s="205"/>
      <c r="E39" s="246">
        <f>SUM(E33:E38)</f>
        <v>0</v>
      </c>
      <c r="F39" s="216">
        <f>SUM(F33:F38)</f>
        <v>0</v>
      </c>
      <c r="G39" s="247">
        <f>SUM(G33:G38)</f>
        <v>0</v>
      </c>
      <c r="H39" s="207"/>
      <c r="I39" s="246">
        <f>SUM(I32:I38)</f>
        <v>0</v>
      </c>
      <c r="J39" s="206">
        <f>SUM(J32:J38)</f>
        <v>0</v>
      </c>
      <c r="K39" s="247">
        <f>SUM(K32:K38)</f>
        <v>0</v>
      </c>
      <c r="L39" s="208"/>
      <c r="M39" s="246">
        <f>SUM(M32:M38)</f>
        <v>0</v>
      </c>
      <c r="N39" s="247">
        <f>SUM(N32:N38)</f>
        <v>0</v>
      </c>
      <c r="P39" s="215"/>
    </row>
    <row r="40" spans="2:16" ht="6" customHeight="1" x14ac:dyDescent="0.25">
      <c r="B40" s="204"/>
      <c r="C40" s="205"/>
      <c r="D40" s="205"/>
      <c r="E40" s="257"/>
      <c r="F40" s="216"/>
      <c r="G40" s="247"/>
      <c r="H40" s="207"/>
      <c r="I40" s="246"/>
      <c r="J40" s="206"/>
      <c r="K40" s="247"/>
      <c r="L40" s="208"/>
      <c r="M40" s="246"/>
      <c r="N40" s="247"/>
      <c r="P40" s="215"/>
    </row>
    <row r="41" spans="2:16" ht="15" x14ac:dyDescent="0.25">
      <c r="B41" s="204" t="s">
        <v>197</v>
      </c>
      <c r="C41" s="205"/>
      <c r="D41" s="205"/>
      <c r="E41" s="257"/>
      <c r="F41" s="216"/>
      <c r="G41" s="247"/>
      <c r="H41" s="207"/>
      <c r="I41" s="246"/>
      <c r="J41" s="206"/>
      <c r="K41" s="247"/>
      <c r="L41" s="208"/>
      <c r="M41" s="244"/>
      <c r="N41" s="245"/>
      <c r="P41" s="215"/>
    </row>
    <row r="42" spans="2:16" ht="15" x14ac:dyDescent="0.25">
      <c r="B42" s="204"/>
      <c r="C42" s="205" t="s">
        <v>194</v>
      </c>
      <c r="D42" s="205"/>
      <c r="E42" s="246">
        <f>E9+E18+E27+E33</f>
        <v>0</v>
      </c>
      <c r="F42" s="206">
        <f>F9+F18+F27+F33</f>
        <v>0</v>
      </c>
      <c r="G42" s="247">
        <f t="shared" ref="G42:G47" si="10">E42-F42</f>
        <v>0</v>
      </c>
      <c r="H42" s="207"/>
      <c r="I42" s="246">
        <f>I9+I18+I27+I33</f>
        <v>0</v>
      </c>
      <c r="J42" s="206">
        <f>J9+J18+J27+J33</f>
        <v>0</v>
      </c>
      <c r="K42" s="247">
        <f t="shared" ref="K42:K47" si="11">I42-J42</f>
        <v>0</v>
      </c>
      <c r="L42" s="208"/>
      <c r="M42" s="246">
        <f>I42-E42</f>
        <v>0</v>
      </c>
      <c r="N42" s="247">
        <f>J42-F42</f>
        <v>0</v>
      </c>
      <c r="P42" s="215"/>
    </row>
    <row r="43" spans="2:16" ht="15" x14ac:dyDescent="0.25">
      <c r="B43" s="204"/>
      <c r="C43" s="205" t="s">
        <v>208</v>
      </c>
      <c r="D43" s="205"/>
      <c r="E43" s="246">
        <f>E10+E19+E34</f>
        <v>0</v>
      </c>
      <c r="F43" s="206">
        <f>F10+F19+F34</f>
        <v>0</v>
      </c>
      <c r="G43" s="247">
        <f t="shared" si="10"/>
        <v>0</v>
      </c>
      <c r="H43" s="207"/>
      <c r="I43" s="246">
        <f>I10+I19+I34</f>
        <v>0</v>
      </c>
      <c r="J43" s="206">
        <f>J10+J19+J34</f>
        <v>0</v>
      </c>
      <c r="K43" s="247">
        <f t="shared" si="11"/>
        <v>0</v>
      </c>
      <c r="L43" s="208"/>
      <c r="M43" s="246">
        <f t="shared" ref="M43:N46" si="12">I43-E43</f>
        <v>0</v>
      </c>
      <c r="N43" s="247">
        <f t="shared" si="12"/>
        <v>0</v>
      </c>
      <c r="P43" s="215"/>
    </row>
    <row r="44" spans="2:16" ht="15" x14ac:dyDescent="0.25">
      <c r="B44" s="204"/>
      <c r="C44" s="205" t="s">
        <v>207</v>
      </c>
      <c r="D44" s="205"/>
      <c r="E44" s="246">
        <f t="shared" ref="E44:F46" si="13">E11+E20+E28+E35</f>
        <v>0</v>
      </c>
      <c r="F44" s="206">
        <f t="shared" si="13"/>
        <v>0</v>
      </c>
      <c r="G44" s="247">
        <f t="shared" si="10"/>
        <v>0</v>
      </c>
      <c r="H44" s="207"/>
      <c r="I44" s="246">
        <f t="shared" ref="I44:J46" si="14">I11+I20+I28+I35</f>
        <v>0</v>
      </c>
      <c r="J44" s="206">
        <f t="shared" si="14"/>
        <v>0</v>
      </c>
      <c r="K44" s="247">
        <f t="shared" si="11"/>
        <v>0</v>
      </c>
      <c r="L44" s="208"/>
      <c r="M44" s="246">
        <f t="shared" si="12"/>
        <v>0</v>
      </c>
      <c r="N44" s="247">
        <f t="shared" si="12"/>
        <v>0</v>
      </c>
      <c r="P44" s="215"/>
    </row>
    <row r="45" spans="2:16" ht="15" x14ac:dyDescent="0.25">
      <c r="B45" s="204"/>
      <c r="C45" s="205" t="s">
        <v>203</v>
      </c>
      <c r="D45" s="205"/>
      <c r="E45" s="246">
        <f t="shared" si="13"/>
        <v>0</v>
      </c>
      <c r="F45" s="206">
        <f t="shared" si="13"/>
        <v>0</v>
      </c>
      <c r="G45" s="247">
        <f t="shared" si="10"/>
        <v>0</v>
      </c>
      <c r="H45" s="207"/>
      <c r="I45" s="246">
        <f t="shared" si="14"/>
        <v>0</v>
      </c>
      <c r="J45" s="206">
        <f t="shared" si="14"/>
        <v>0</v>
      </c>
      <c r="K45" s="247">
        <f t="shared" si="11"/>
        <v>0</v>
      </c>
      <c r="L45" s="208"/>
      <c r="M45" s="246">
        <f t="shared" si="12"/>
        <v>0</v>
      </c>
      <c r="N45" s="247">
        <f t="shared" si="12"/>
        <v>0</v>
      </c>
      <c r="P45" s="215"/>
    </row>
    <row r="46" spans="2:16" ht="15" x14ac:dyDescent="0.25">
      <c r="B46" s="204"/>
      <c r="C46" s="205" t="s">
        <v>195</v>
      </c>
      <c r="D46" s="205"/>
      <c r="E46" s="246">
        <f t="shared" si="13"/>
        <v>0</v>
      </c>
      <c r="F46" s="206">
        <f t="shared" si="13"/>
        <v>0</v>
      </c>
      <c r="G46" s="247">
        <f t="shared" si="10"/>
        <v>0</v>
      </c>
      <c r="H46" s="207"/>
      <c r="I46" s="246">
        <f t="shared" si="14"/>
        <v>0</v>
      </c>
      <c r="J46" s="206">
        <f t="shared" si="14"/>
        <v>0</v>
      </c>
      <c r="K46" s="247">
        <f t="shared" si="11"/>
        <v>0</v>
      </c>
      <c r="L46" s="208"/>
      <c r="M46" s="246">
        <f t="shared" si="12"/>
        <v>0</v>
      </c>
      <c r="N46" s="247">
        <f t="shared" si="12"/>
        <v>0</v>
      </c>
      <c r="P46" s="215"/>
    </row>
    <row r="47" spans="2:16" ht="15" x14ac:dyDescent="0.25">
      <c r="B47" s="204"/>
      <c r="C47" s="205" t="s">
        <v>202</v>
      </c>
      <c r="D47" s="205"/>
      <c r="E47" s="248">
        <f>E14+E23+E38</f>
        <v>0</v>
      </c>
      <c r="F47" s="218">
        <f>F14+F23+F38</f>
        <v>0</v>
      </c>
      <c r="G47" s="249">
        <f t="shared" si="10"/>
        <v>0</v>
      </c>
      <c r="H47" s="207"/>
      <c r="I47" s="248">
        <f>I14+I23+I38</f>
        <v>0</v>
      </c>
      <c r="J47" s="218">
        <f>J14+J23+J38</f>
        <v>0</v>
      </c>
      <c r="K47" s="249">
        <f t="shared" si="11"/>
        <v>0</v>
      </c>
      <c r="L47" s="208"/>
      <c r="M47" s="248">
        <f>I47-E47</f>
        <v>0</v>
      </c>
      <c r="N47" s="249">
        <f>J47-F47</f>
        <v>0</v>
      </c>
      <c r="P47" s="215"/>
    </row>
    <row r="48" spans="2:16" ht="15" x14ac:dyDescent="0.25">
      <c r="B48" s="204"/>
      <c r="C48" s="205"/>
      <c r="D48" s="205"/>
      <c r="E48" s="259">
        <f>SUM(E42:E47)</f>
        <v>0</v>
      </c>
      <c r="F48" s="222">
        <f>SUM(F42:F47)</f>
        <v>0</v>
      </c>
      <c r="G48" s="260">
        <f>SUM(G42:G47)</f>
        <v>0</v>
      </c>
      <c r="H48" s="207"/>
      <c r="I48" s="250">
        <f>SUM(I41:I47)</f>
        <v>0</v>
      </c>
      <c r="J48" s="223">
        <f>SUM(J41:J47)</f>
        <v>0</v>
      </c>
      <c r="K48" s="251">
        <f>SUM(K41:K47)</f>
        <v>0</v>
      </c>
      <c r="L48" s="208"/>
      <c r="M48" s="250">
        <f>SUM(M42:M47)</f>
        <v>0</v>
      </c>
      <c r="N48" s="251">
        <f>SUM(N42:N47)</f>
        <v>0</v>
      </c>
      <c r="P48" s="215"/>
    </row>
    <row r="49" spans="2:16" ht="15" x14ac:dyDescent="0.25">
      <c r="B49" s="204"/>
      <c r="C49" s="205"/>
      <c r="D49" s="205"/>
      <c r="E49" s="248"/>
      <c r="F49" s="218"/>
      <c r="G49" s="249"/>
      <c r="H49" s="207"/>
      <c r="I49" s="248"/>
      <c r="J49" s="218"/>
      <c r="K49" s="249"/>
      <c r="L49" s="208"/>
      <c r="M49" s="248"/>
      <c r="N49" s="249"/>
      <c r="P49" s="215"/>
    </row>
    <row r="50" spans="2:16" ht="15.75" thickBot="1" x14ac:dyDescent="0.3">
      <c r="B50" s="204" t="s">
        <v>198</v>
      </c>
      <c r="C50" s="205"/>
      <c r="D50" s="205"/>
      <c r="E50" s="261">
        <f>E48-E30</f>
        <v>0</v>
      </c>
      <c r="F50" s="262">
        <f>F48-F30</f>
        <v>0</v>
      </c>
      <c r="G50" s="253">
        <f>E50-F50</f>
        <v>0</v>
      </c>
      <c r="H50" s="207"/>
      <c r="I50" s="261">
        <f>I48-I30</f>
        <v>0</v>
      </c>
      <c r="J50" s="262">
        <f>J48-J30</f>
        <v>0</v>
      </c>
      <c r="K50" s="253">
        <f>I50-J50</f>
        <v>0</v>
      </c>
      <c r="L50" s="208"/>
      <c r="M50" s="252">
        <f>M48-M30</f>
        <v>0</v>
      </c>
      <c r="N50" s="253">
        <f>N48-N30</f>
        <v>0</v>
      </c>
      <c r="P50" s="215"/>
    </row>
    <row r="51" spans="2:16" ht="12" customHeight="1" x14ac:dyDescent="0.25">
      <c r="B51" s="204"/>
      <c r="C51" s="205"/>
      <c r="D51" s="205"/>
      <c r="E51" s="216"/>
      <c r="F51" s="216"/>
      <c r="G51" s="206"/>
      <c r="H51" s="205"/>
      <c r="I51" s="216"/>
      <c r="J51" s="216"/>
      <c r="K51" s="206"/>
      <c r="L51" s="206"/>
      <c r="M51" s="206"/>
      <c r="N51" s="206"/>
      <c r="P51" s="215"/>
    </row>
    <row r="52" spans="2:16" ht="15" hidden="1" x14ac:dyDescent="0.25">
      <c r="B52" s="204"/>
      <c r="C52" s="205"/>
      <c r="D52" s="205"/>
      <c r="E52" s="216"/>
      <c r="F52" s="216"/>
      <c r="G52" s="206"/>
      <c r="H52" s="205"/>
      <c r="I52" s="216"/>
      <c r="J52" s="216"/>
      <c r="K52" s="206"/>
      <c r="L52" s="206"/>
      <c r="M52" s="206"/>
      <c r="N52" s="206"/>
      <c r="P52" s="215"/>
    </row>
    <row r="53" spans="2:16" x14ac:dyDescent="0.2">
      <c r="H53" s="220"/>
      <c r="P53" s="215"/>
    </row>
    <row r="54" spans="2:16" x14ac:dyDescent="0.2">
      <c r="P54" s="215"/>
    </row>
    <row r="55" spans="2:16" x14ac:dyDescent="0.2">
      <c r="H55" s="220"/>
      <c r="P55" s="215"/>
    </row>
    <row r="56" spans="2:16" x14ac:dyDescent="0.2">
      <c r="B56" s="215"/>
      <c r="H56" s="220"/>
      <c r="P56" s="215"/>
    </row>
    <row r="57" spans="2:16" x14ac:dyDescent="0.2">
      <c r="B57" s="215"/>
      <c r="H57" s="220"/>
      <c r="P57" s="215"/>
    </row>
    <row r="58" spans="2:16" x14ac:dyDescent="0.2">
      <c r="B58" s="215"/>
      <c r="P58" s="215"/>
    </row>
    <row r="59" spans="2:16" x14ac:dyDescent="0.2">
      <c r="B59" s="215"/>
      <c r="H59" s="220"/>
      <c r="P59" s="215"/>
    </row>
    <row r="60" spans="2:16" x14ac:dyDescent="0.2">
      <c r="B60" s="215"/>
      <c r="P60" s="215"/>
    </row>
    <row r="61" spans="2:16" x14ac:dyDescent="0.2">
      <c r="B61" s="215"/>
      <c r="P61" s="215"/>
    </row>
    <row r="62" spans="2:16" x14ac:dyDescent="0.2">
      <c r="B62" s="215"/>
      <c r="P62" s="215"/>
    </row>
    <row r="63" spans="2:16" x14ac:dyDescent="0.2">
      <c r="B63" s="215"/>
      <c r="P63" s="215"/>
    </row>
    <row r="64" spans="2:16" x14ac:dyDescent="0.2">
      <c r="B64" s="215"/>
      <c r="P64" s="215"/>
    </row>
    <row r="65" spans="16:16" x14ac:dyDescent="0.2">
      <c r="P65" s="215"/>
    </row>
    <row r="66" spans="16:16" x14ac:dyDescent="0.2">
      <c r="P66" s="215"/>
    </row>
    <row r="67" spans="16:16" x14ac:dyDescent="0.2">
      <c r="P67" s="215"/>
    </row>
    <row r="68" spans="16:16" x14ac:dyDescent="0.2">
      <c r="P68" s="215"/>
    </row>
    <row r="69" spans="16:16" x14ac:dyDescent="0.2">
      <c r="P69" s="215"/>
    </row>
    <row r="70" spans="16:16" x14ac:dyDescent="0.2">
      <c r="P70" s="215"/>
    </row>
    <row r="71" spans="16:16" x14ac:dyDescent="0.2">
      <c r="P71" s="215"/>
    </row>
    <row r="72" spans="16:16" x14ac:dyDescent="0.2">
      <c r="P72" s="215"/>
    </row>
    <row r="73" spans="16:16" x14ac:dyDescent="0.2">
      <c r="P73" s="215"/>
    </row>
    <row r="74" spans="16:16" x14ac:dyDescent="0.2">
      <c r="P74" s="215"/>
    </row>
    <row r="75" spans="16:16" x14ac:dyDescent="0.2">
      <c r="P75" s="215"/>
    </row>
    <row r="76" spans="16:16" x14ac:dyDescent="0.2">
      <c r="P76" s="215"/>
    </row>
    <row r="77" spans="16:16" x14ac:dyDescent="0.2">
      <c r="P77" s="215"/>
    </row>
  </sheetData>
  <mergeCells count="5">
    <mergeCell ref="B1:N1"/>
    <mergeCell ref="B2:N2"/>
    <mergeCell ref="B3:N3"/>
    <mergeCell ref="E5:G5"/>
    <mergeCell ref="I5:K5"/>
  </mergeCells>
  <pageMargins left="0.7" right="0.7" top="0.32" bottom="0.38" header="0.3" footer="0.21"/>
  <pageSetup scale="77" orientation="landscape" horizontalDpi="0" verticalDpi="0" r:id="rId1"/>
  <headerFooter>
    <oddFooter>&amp;L&amp;D &amp;F&amp;C12
&amp;R&amp;A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C0556-942F-48D7-AA7D-3B7827DE439C}">
  <sheetPr>
    <pageSetUpPr fitToPage="1"/>
  </sheetPr>
  <dimension ref="A1:P45"/>
  <sheetViews>
    <sheetView workbookViewId="0">
      <selection sqref="A1:L1"/>
    </sheetView>
  </sheetViews>
  <sheetFormatPr defaultRowHeight="11.25" x14ac:dyDescent="0.2"/>
  <cols>
    <col min="1" max="1" width="1" style="229" customWidth="1"/>
    <col min="2" max="2" width="4.5703125" style="229" customWidth="1"/>
    <col min="3" max="3" width="2.42578125" style="229" customWidth="1"/>
    <col min="4" max="5" width="9.140625" style="229"/>
    <col min="6" max="6" width="27.7109375" style="229" customWidth="1"/>
    <col min="7" max="7" width="2.140625" style="229" customWidth="1"/>
    <col min="8" max="8" width="19.7109375" style="229" customWidth="1"/>
    <col min="9" max="9" width="2.140625" style="229" customWidth="1"/>
    <col min="10" max="10" width="19.7109375" style="229" customWidth="1"/>
    <col min="11" max="11" width="2.28515625" style="229" customWidth="1"/>
    <col min="12" max="12" width="10.7109375" style="229" customWidth="1"/>
    <col min="13" max="13" width="5.7109375" style="229" customWidth="1"/>
    <col min="14" max="15" width="10.7109375" style="229" customWidth="1"/>
    <col min="16" max="16384" width="9.140625" style="229"/>
  </cols>
  <sheetData>
    <row r="1" spans="1:15" s="224" customFormat="1" ht="18.75" x14ac:dyDescent="0.3">
      <c r="A1" s="301" t="str">
        <f>Staffing!B1</f>
        <v>District Name</v>
      </c>
      <c r="B1" s="302"/>
      <c r="C1" s="302"/>
      <c r="D1" s="302"/>
      <c r="E1" s="302"/>
      <c r="F1" s="302"/>
      <c r="G1" s="302"/>
      <c r="H1" s="302"/>
      <c r="I1" s="302"/>
      <c r="J1" s="302"/>
      <c r="K1" s="302"/>
      <c r="L1" s="302"/>
    </row>
    <row r="2" spans="1:15" s="224" customFormat="1" ht="15.75" x14ac:dyDescent="0.25">
      <c r="A2" s="303" t="s">
        <v>211</v>
      </c>
      <c r="B2" s="303"/>
      <c r="C2" s="303"/>
      <c r="D2" s="303"/>
      <c r="E2" s="303"/>
      <c r="F2" s="303"/>
      <c r="G2" s="303"/>
      <c r="H2" s="303"/>
      <c r="I2" s="303"/>
      <c r="J2" s="303"/>
      <c r="K2" s="303"/>
      <c r="L2" s="303"/>
    </row>
    <row r="3" spans="1:15" s="224" customFormat="1" ht="12.75" x14ac:dyDescent="0.2">
      <c r="A3" s="279">
        <f>Staffing!B3</f>
        <v>45930</v>
      </c>
      <c r="B3" s="278"/>
      <c r="C3" s="278"/>
      <c r="D3" s="278"/>
      <c r="E3" s="278"/>
      <c r="F3" s="278"/>
      <c r="G3" s="278"/>
      <c r="H3" s="278"/>
      <c r="I3" s="278"/>
      <c r="J3" s="278"/>
      <c r="K3" s="278"/>
      <c r="L3" s="278"/>
      <c r="M3" s="226"/>
      <c r="N3" s="226"/>
    </row>
    <row r="4" spans="1:15" x14ac:dyDescent="0.2">
      <c r="A4" s="227"/>
      <c r="B4" s="227"/>
      <c r="C4" s="227"/>
      <c r="D4" s="227"/>
      <c r="E4" s="227"/>
      <c r="F4" s="227"/>
      <c r="G4" s="227"/>
      <c r="H4" s="227"/>
      <c r="I4" s="227"/>
      <c r="J4" s="227"/>
      <c r="K4" s="228"/>
      <c r="L4" s="228"/>
      <c r="M4" s="228"/>
      <c r="N4" s="228"/>
    </row>
    <row r="5" spans="1:15" ht="12" thickBot="1" x14ac:dyDescent="0.25">
      <c r="A5" s="227"/>
      <c r="B5" s="227"/>
      <c r="C5" s="227"/>
      <c r="D5" s="227"/>
      <c r="E5" s="227"/>
      <c r="F5" s="227"/>
      <c r="G5" s="227"/>
      <c r="H5" s="227"/>
      <c r="I5" s="227"/>
      <c r="J5" s="227"/>
      <c r="K5" s="228"/>
      <c r="L5" s="228"/>
      <c r="M5" s="228"/>
      <c r="N5" s="228"/>
    </row>
    <row r="6" spans="1:15" s="230" customFormat="1" ht="16.5" thickBot="1" x14ac:dyDescent="0.3">
      <c r="H6" s="277" t="str">
        <f>Staffing!E5</f>
        <v>FY 25/26</v>
      </c>
      <c r="I6" s="225"/>
      <c r="J6" s="277" t="str">
        <f>Staffing!I5</f>
        <v>FY 25/26</v>
      </c>
      <c r="K6" s="231"/>
      <c r="L6" s="232" t="s">
        <v>62</v>
      </c>
    </row>
    <row r="7" spans="1:15" s="230" customFormat="1" ht="15.75" x14ac:dyDescent="0.25">
      <c r="B7" s="95" t="s">
        <v>211</v>
      </c>
      <c r="H7" s="265"/>
      <c r="J7" s="266"/>
      <c r="L7" s="233"/>
      <c r="M7" s="233"/>
      <c r="O7" s="233"/>
    </row>
    <row r="8" spans="1:15" s="230" customFormat="1" ht="15.75" x14ac:dyDescent="0.25">
      <c r="B8" s="95"/>
      <c r="H8" s="265"/>
      <c r="J8" s="266"/>
      <c r="L8" s="233"/>
      <c r="M8" s="233"/>
      <c r="O8" s="233"/>
    </row>
    <row r="9" spans="1:15" s="230" customFormat="1" ht="15.75" x14ac:dyDescent="0.25">
      <c r="B9" s="95"/>
      <c r="C9" s="230" t="s">
        <v>215</v>
      </c>
      <c r="G9" s="234" t="s">
        <v>212</v>
      </c>
      <c r="H9" s="266"/>
      <c r="I9" s="234" t="s">
        <v>212</v>
      </c>
      <c r="J9" s="266"/>
      <c r="L9" s="264">
        <v>-1</v>
      </c>
      <c r="M9" s="233"/>
      <c r="O9" s="233"/>
    </row>
    <row r="10" spans="1:15" s="230" customFormat="1" ht="15.75" x14ac:dyDescent="0.25">
      <c r="B10" s="95"/>
      <c r="C10" s="230" t="s">
        <v>216</v>
      </c>
      <c r="G10" s="234"/>
      <c r="H10" s="266"/>
      <c r="I10" s="234"/>
      <c r="J10" s="274"/>
      <c r="L10" s="264">
        <v>-2</v>
      </c>
      <c r="M10" s="233"/>
      <c r="O10" s="233"/>
    </row>
    <row r="11" spans="1:15" s="230" customFormat="1" ht="15.75" x14ac:dyDescent="0.25">
      <c r="C11" s="230" t="s">
        <v>215</v>
      </c>
      <c r="H11" s="267"/>
      <c r="J11" s="275"/>
      <c r="L11" s="264">
        <v>-3</v>
      </c>
      <c r="M11" s="233"/>
      <c r="N11" s="236"/>
      <c r="O11" s="235"/>
    </row>
    <row r="12" spans="1:15" s="230" customFormat="1" ht="15.75" x14ac:dyDescent="0.25">
      <c r="F12" s="234"/>
      <c r="G12" s="234"/>
      <c r="H12" s="268">
        <f>SUM(H9:H11)</f>
        <v>0</v>
      </c>
      <c r="I12" s="234"/>
      <c r="J12" s="268">
        <f>SUM(J9:J11)</f>
        <v>0</v>
      </c>
      <c r="L12" s="233"/>
      <c r="M12" s="233"/>
      <c r="N12" s="236"/>
      <c r="O12" s="233"/>
    </row>
    <row r="13" spans="1:15" s="230" customFormat="1" ht="15.75" x14ac:dyDescent="0.25">
      <c r="H13" s="266"/>
      <c r="J13" s="265"/>
      <c r="M13" s="233"/>
      <c r="N13" s="236"/>
    </row>
    <row r="14" spans="1:15" s="230" customFormat="1" ht="15.75" x14ac:dyDescent="0.25">
      <c r="C14" s="230" t="s">
        <v>213</v>
      </c>
      <c r="H14" s="266"/>
      <c r="J14" s="266"/>
      <c r="L14" s="233"/>
      <c r="M14" s="233"/>
      <c r="N14" s="236"/>
      <c r="O14" s="233"/>
    </row>
    <row r="15" spans="1:15" s="230" customFormat="1" ht="15.75" x14ac:dyDescent="0.25">
      <c r="D15" s="230" t="s">
        <v>217</v>
      </c>
      <c r="H15" s="266"/>
      <c r="J15" s="276"/>
      <c r="L15" s="235"/>
      <c r="M15" s="233"/>
      <c r="N15" s="236"/>
      <c r="O15" s="233"/>
    </row>
    <row r="16" spans="1:15" s="230" customFormat="1" ht="15.75" x14ac:dyDescent="0.25">
      <c r="D16" s="230" t="s">
        <v>218</v>
      </c>
      <c r="H16" s="269"/>
      <c r="J16" s="266"/>
      <c r="L16" s="235"/>
      <c r="M16" s="233"/>
      <c r="N16" s="236"/>
      <c r="O16" s="235"/>
    </row>
    <row r="17" spans="2:16" s="230" customFormat="1" ht="15.75" x14ac:dyDescent="0.25">
      <c r="F17" s="234"/>
      <c r="H17" s="270">
        <f>SUM(H15:H16)</f>
        <v>0</v>
      </c>
      <c r="J17" s="268">
        <f>SUM(J15:J16)</f>
        <v>0</v>
      </c>
      <c r="L17" s="233"/>
      <c r="M17" s="233"/>
      <c r="N17" s="236"/>
      <c r="O17" s="233"/>
    </row>
    <row r="18" spans="2:16" s="230" customFormat="1" ht="15.75" x14ac:dyDescent="0.25">
      <c r="H18" s="266"/>
      <c r="J18" s="266"/>
      <c r="L18" s="233"/>
      <c r="M18" s="233"/>
      <c r="N18" s="236"/>
      <c r="O18" s="233"/>
    </row>
    <row r="19" spans="2:16" s="230" customFormat="1" ht="15.75" x14ac:dyDescent="0.25">
      <c r="C19" s="230" t="s">
        <v>219</v>
      </c>
      <c r="H19" s="266"/>
      <c r="J19" s="266"/>
      <c r="M19" s="233"/>
      <c r="N19" s="236"/>
    </row>
    <row r="20" spans="2:16" s="230" customFormat="1" ht="15.75" x14ac:dyDescent="0.25">
      <c r="D20" s="230" t="s">
        <v>220</v>
      </c>
      <c r="H20" s="266"/>
      <c r="J20" s="266"/>
      <c r="K20" s="233"/>
      <c r="L20" s="233"/>
      <c r="M20" s="233"/>
      <c r="N20" s="236"/>
      <c r="O20" s="233"/>
      <c r="P20" s="233"/>
    </row>
    <row r="21" spans="2:16" s="230" customFormat="1" ht="15.75" x14ac:dyDescent="0.25">
      <c r="D21" s="237"/>
      <c r="F21" s="234"/>
      <c r="H21" s="271"/>
      <c r="J21" s="271"/>
      <c r="L21" s="233"/>
      <c r="M21" s="233"/>
      <c r="N21" s="236"/>
      <c r="O21" s="233"/>
    </row>
    <row r="22" spans="2:16" s="230" customFormat="1" ht="15.75" x14ac:dyDescent="0.25">
      <c r="H22" s="266"/>
      <c r="J22" s="266"/>
      <c r="M22" s="233"/>
      <c r="N22" s="236"/>
    </row>
    <row r="23" spans="2:16" s="230" customFormat="1" ht="15.75" x14ac:dyDescent="0.25">
      <c r="H23" s="266"/>
      <c r="J23" s="266"/>
      <c r="L23" s="233"/>
      <c r="M23" s="233"/>
      <c r="N23" s="236"/>
      <c r="O23" s="233"/>
    </row>
    <row r="24" spans="2:16" s="230" customFormat="1" ht="16.5" thickBot="1" x14ac:dyDescent="0.3">
      <c r="D24" s="233"/>
      <c r="E24" s="233"/>
      <c r="F24" s="234" t="s">
        <v>214</v>
      </c>
      <c r="G24" s="234" t="s">
        <v>212</v>
      </c>
      <c r="H24" s="272">
        <f>H12+H17+H20</f>
        <v>0</v>
      </c>
      <c r="I24" s="234" t="s">
        <v>212</v>
      </c>
      <c r="J24" s="272">
        <f>J12+J17+J20</f>
        <v>0</v>
      </c>
      <c r="L24" s="233"/>
      <c r="M24" s="233"/>
      <c r="N24" s="236"/>
      <c r="O24" s="233"/>
    </row>
    <row r="25" spans="2:16" s="230" customFormat="1" ht="5.25" customHeight="1" thickTop="1" thickBot="1" x14ac:dyDescent="0.3">
      <c r="D25" s="233"/>
      <c r="E25" s="233"/>
      <c r="H25" s="273"/>
      <c r="J25" s="273"/>
      <c r="L25" s="233"/>
      <c r="M25" s="233"/>
      <c r="N25" s="231"/>
      <c r="O25" s="233"/>
    </row>
    <row r="26" spans="2:16" s="230" customFormat="1" ht="15.75" x14ac:dyDescent="0.25">
      <c r="D26" s="233"/>
      <c r="E26" s="233"/>
      <c r="H26" s="233"/>
      <c r="J26" s="233"/>
    </row>
    <row r="27" spans="2:16" s="230" customFormat="1" ht="15.75" x14ac:dyDescent="0.25">
      <c r="B27" s="238" t="s">
        <v>62</v>
      </c>
      <c r="D27" s="233"/>
      <c r="E27" s="233"/>
      <c r="H27" s="233"/>
    </row>
    <row r="28" spans="2:16" s="230" customFormat="1" ht="15.75" x14ac:dyDescent="0.25">
      <c r="B28" s="263" t="s">
        <v>78</v>
      </c>
      <c r="D28" s="233"/>
      <c r="E28" s="233"/>
      <c r="H28" s="233"/>
    </row>
    <row r="29" spans="2:16" s="230" customFormat="1" ht="15.75" x14ac:dyDescent="0.25">
      <c r="B29" s="263" t="s">
        <v>79</v>
      </c>
      <c r="D29" s="233"/>
      <c r="E29" s="233"/>
      <c r="H29" s="233"/>
    </row>
    <row r="30" spans="2:16" s="230" customFormat="1" ht="15.75" x14ac:dyDescent="0.25">
      <c r="B30" s="263" t="s">
        <v>80</v>
      </c>
      <c r="D30" s="233"/>
      <c r="E30" s="233"/>
      <c r="H30" s="233"/>
    </row>
    <row r="31" spans="2:16" s="230" customFormat="1" ht="15.75" x14ac:dyDescent="0.25">
      <c r="D31" s="233"/>
      <c r="E31" s="233"/>
      <c r="H31" s="233"/>
    </row>
    <row r="32" spans="2:16" s="230" customFormat="1" ht="15.75" x14ac:dyDescent="0.25">
      <c r="D32" s="233"/>
      <c r="E32" s="233"/>
      <c r="H32" s="233"/>
    </row>
    <row r="33" spans="4:10" s="230" customFormat="1" ht="15.75" x14ac:dyDescent="0.25">
      <c r="D33" s="233"/>
      <c r="E33" s="233"/>
      <c r="J33" s="233"/>
    </row>
    <row r="34" spans="4:10" x14ac:dyDescent="0.2">
      <c r="D34" s="239"/>
      <c r="E34" s="239"/>
      <c r="J34" s="239"/>
    </row>
    <row r="35" spans="4:10" x14ac:dyDescent="0.2">
      <c r="J35" s="239"/>
    </row>
    <row r="36" spans="4:10" x14ac:dyDescent="0.2">
      <c r="J36" s="239"/>
    </row>
    <row r="37" spans="4:10" x14ac:dyDescent="0.2">
      <c r="J37" s="239"/>
    </row>
    <row r="38" spans="4:10" x14ac:dyDescent="0.2">
      <c r="J38" s="239"/>
    </row>
    <row r="39" spans="4:10" x14ac:dyDescent="0.2">
      <c r="J39" s="239"/>
    </row>
    <row r="40" spans="4:10" x14ac:dyDescent="0.2">
      <c r="J40" s="239"/>
    </row>
    <row r="41" spans="4:10" x14ac:dyDescent="0.2">
      <c r="J41" s="239"/>
    </row>
    <row r="42" spans="4:10" x14ac:dyDescent="0.2">
      <c r="J42" s="239"/>
    </row>
    <row r="43" spans="4:10" x14ac:dyDescent="0.2">
      <c r="J43" s="239"/>
    </row>
    <row r="44" spans="4:10" x14ac:dyDescent="0.2">
      <c r="J44" s="239"/>
    </row>
    <row r="45" spans="4:10" x14ac:dyDescent="0.2">
      <c r="J45" s="239"/>
    </row>
  </sheetData>
  <mergeCells count="2">
    <mergeCell ref="A1:L1"/>
    <mergeCell ref="A2:L2"/>
  </mergeCells>
  <pageMargins left="0.7" right="0.7" top="0.49" bottom="0.56000000000000005" header="0.3" footer="0.3"/>
  <pageSetup orientation="landscape" horizontalDpi="0" verticalDpi="0" r:id="rId1"/>
  <headerFooter>
    <oddFooter>&amp;L&amp;D &amp;F&amp;C13
&amp;R&amp;A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A9B7-FC44-40AA-9D0C-7A37AD1D4FD3}">
  <sheetPr>
    <pageSetUpPr fitToPage="1"/>
  </sheetPr>
  <dimension ref="A1:B6"/>
  <sheetViews>
    <sheetView workbookViewId="0">
      <selection activeCell="B4" sqref="B4"/>
    </sheetView>
  </sheetViews>
  <sheetFormatPr defaultRowHeight="12.75" x14ac:dyDescent="0.2"/>
  <cols>
    <col min="1" max="1" width="7.7109375" customWidth="1"/>
    <col min="2" max="2" width="64.7109375" customWidth="1"/>
  </cols>
  <sheetData>
    <row r="1" spans="1:2" x14ac:dyDescent="0.2">
      <c r="A1" s="150" t="s">
        <v>119</v>
      </c>
    </row>
    <row r="2" spans="1:2" ht="150" x14ac:dyDescent="0.3">
      <c r="A2" s="79" t="s">
        <v>35</v>
      </c>
      <c r="B2" s="50"/>
    </row>
    <row r="3" spans="1:2" ht="55.5" customHeight="1" x14ac:dyDescent="0.2">
      <c r="B3" s="80" t="s">
        <v>36</v>
      </c>
    </row>
    <row r="4" spans="1:2" ht="43.5" x14ac:dyDescent="0.2">
      <c r="B4" s="80" t="s">
        <v>37</v>
      </c>
    </row>
    <row r="5" spans="1:2" ht="29.25" x14ac:dyDescent="0.2">
      <c r="B5" s="80" t="s">
        <v>38</v>
      </c>
    </row>
    <row r="6" spans="1:2" ht="29.25" x14ac:dyDescent="0.2">
      <c r="B6" s="80" t="s">
        <v>39</v>
      </c>
    </row>
  </sheetData>
  <pageMargins left="0.7" right="0.7" top="0.55000000000000004"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BADCD-9511-47AE-8512-D398F537F3E3}">
  <sheetPr>
    <pageSetUpPr fitToPage="1"/>
  </sheetPr>
  <dimension ref="A1:P24"/>
  <sheetViews>
    <sheetView workbookViewId="0">
      <selection activeCell="J25" sqref="J25"/>
    </sheetView>
  </sheetViews>
  <sheetFormatPr defaultRowHeight="12.75" x14ac:dyDescent="0.2"/>
  <cols>
    <col min="1" max="1" width="1.28515625" customWidth="1"/>
    <col min="2" max="2" width="5.42578125" customWidth="1"/>
    <col min="5" max="5" width="24.28515625" customWidth="1"/>
    <col min="6" max="6" width="12.5703125" customWidth="1"/>
    <col min="12" max="12" width="1.140625" customWidth="1"/>
    <col min="13" max="13" width="9.140625" style="10" customWidth="1"/>
    <col min="16" max="16" width="1.28515625" customWidth="1"/>
  </cols>
  <sheetData>
    <row r="1" spans="1:16" ht="15" x14ac:dyDescent="0.25">
      <c r="A1" s="48" t="str">
        <f>Cover!D9</f>
        <v>District Name</v>
      </c>
      <c r="B1" s="49"/>
      <c r="C1" s="50"/>
      <c r="D1" s="50"/>
      <c r="E1" s="50"/>
      <c r="F1" s="50"/>
      <c r="G1" s="50"/>
      <c r="H1" s="50"/>
      <c r="I1" s="50"/>
      <c r="J1" s="50"/>
      <c r="K1" s="50"/>
      <c r="L1" s="50"/>
      <c r="N1" s="50"/>
      <c r="O1" s="50"/>
      <c r="P1" s="50"/>
    </row>
    <row r="2" spans="1:16" ht="15" x14ac:dyDescent="0.25">
      <c r="A2" s="148" t="str">
        <f>'General Fund'!B3</f>
        <v>Quarterly Financial Summary</v>
      </c>
      <c r="B2" s="49"/>
      <c r="C2" s="50"/>
      <c r="D2" s="50"/>
      <c r="E2" s="50"/>
      <c r="F2" s="50"/>
      <c r="G2" s="50"/>
      <c r="H2" s="50"/>
      <c r="I2" s="50"/>
      <c r="J2" s="50"/>
      <c r="K2" s="50"/>
      <c r="L2" s="50"/>
      <c r="N2" s="50"/>
      <c r="O2" s="50"/>
      <c r="P2" s="50"/>
    </row>
    <row r="3" spans="1:16" ht="15" x14ac:dyDescent="0.25">
      <c r="A3" s="51" t="s">
        <v>109</v>
      </c>
      <c r="B3" s="49"/>
      <c r="C3" s="50"/>
      <c r="D3" s="50"/>
      <c r="E3" s="50"/>
      <c r="F3" s="50"/>
      <c r="G3" s="50"/>
      <c r="H3" s="50"/>
      <c r="I3" s="50"/>
      <c r="J3" s="50"/>
      <c r="K3" s="50"/>
      <c r="L3" s="50"/>
      <c r="N3" s="50"/>
      <c r="O3" s="50"/>
      <c r="P3" s="50"/>
    </row>
    <row r="4" spans="1:16" ht="15" x14ac:dyDescent="0.25">
      <c r="A4" s="149">
        <f>'General Fund'!B5</f>
        <v>45930</v>
      </c>
      <c r="B4" s="49"/>
      <c r="C4" s="50"/>
      <c r="D4" s="50"/>
      <c r="E4" s="50"/>
      <c r="F4" s="50"/>
      <c r="G4" s="50"/>
      <c r="H4" s="50"/>
      <c r="I4" s="50"/>
      <c r="J4" s="50"/>
      <c r="K4" s="50"/>
      <c r="L4" s="50"/>
      <c r="N4" s="50"/>
      <c r="O4" s="50"/>
      <c r="P4" s="50"/>
    </row>
    <row r="5" spans="1:16" ht="4.5" customHeight="1" x14ac:dyDescent="0.25">
      <c r="B5" s="52"/>
    </row>
    <row r="6" spans="1:16" ht="21" x14ac:dyDescent="0.35">
      <c r="B6" s="145"/>
      <c r="C6" s="145"/>
      <c r="D6" s="145"/>
      <c r="E6" s="145"/>
      <c r="F6" s="145"/>
      <c r="G6" s="145"/>
      <c r="H6" s="145"/>
      <c r="I6" s="145"/>
      <c r="J6" s="145"/>
      <c r="K6" s="145"/>
    </row>
    <row r="7" spans="1:16" ht="21" x14ac:dyDescent="0.35">
      <c r="B7" s="145"/>
      <c r="C7" s="146" t="s">
        <v>110</v>
      </c>
      <c r="D7" s="146" t="s">
        <v>112</v>
      </c>
      <c r="E7" s="146"/>
      <c r="F7" s="146"/>
      <c r="G7" s="145"/>
      <c r="H7" s="145"/>
      <c r="I7" s="145"/>
      <c r="J7" s="145"/>
      <c r="K7" s="145"/>
    </row>
    <row r="8" spans="1:16" ht="11.25" customHeight="1" x14ac:dyDescent="0.35">
      <c r="B8" s="145"/>
      <c r="C8" s="145"/>
      <c r="D8" s="145"/>
      <c r="E8" s="145"/>
      <c r="F8" s="145"/>
      <c r="G8" s="145"/>
      <c r="H8" s="145"/>
      <c r="I8" s="145"/>
      <c r="J8" s="145"/>
      <c r="K8" s="145"/>
    </row>
    <row r="9" spans="1:16" ht="21" x14ac:dyDescent="0.35">
      <c r="B9" s="145"/>
      <c r="C9" s="145"/>
      <c r="D9" s="145" t="s">
        <v>29</v>
      </c>
      <c r="E9" s="145"/>
      <c r="F9" s="145" t="s">
        <v>111</v>
      </c>
      <c r="G9" s="145"/>
      <c r="H9" s="145"/>
      <c r="I9" s="145"/>
      <c r="J9" s="147">
        <v>1</v>
      </c>
      <c r="K9" s="145"/>
    </row>
    <row r="10" spans="1:16" ht="21" x14ac:dyDescent="0.35">
      <c r="B10" s="145"/>
      <c r="C10" s="145"/>
      <c r="D10" s="145" t="s">
        <v>30</v>
      </c>
      <c r="E10" s="145"/>
      <c r="F10" s="145" t="s">
        <v>114</v>
      </c>
      <c r="G10" s="145"/>
      <c r="H10" s="145"/>
      <c r="I10" s="145"/>
      <c r="J10" s="147">
        <v>2</v>
      </c>
      <c r="K10" s="145"/>
    </row>
    <row r="11" spans="1:16" ht="21" x14ac:dyDescent="0.35">
      <c r="B11" s="145"/>
      <c r="C11" s="145"/>
      <c r="D11" s="145" t="s">
        <v>115</v>
      </c>
      <c r="E11" s="145"/>
      <c r="F11" s="145" t="s">
        <v>114</v>
      </c>
      <c r="G11" s="145"/>
      <c r="H11" s="145"/>
      <c r="I11" s="145"/>
      <c r="J11" s="147">
        <v>3</v>
      </c>
      <c r="K11" s="145"/>
    </row>
    <row r="12" spans="1:16" ht="21" x14ac:dyDescent="0.35">
      <c r="B12" s="145"/>
      <c r="C12" s="145"/>
      <c r="D12" s="145" t="s">
        <v>116</v>
      </c>
      <c r="E12" s="145"/>
      <c r="F12" s="145" t="s">
        <v>114</v>
      </c>
      <c r="G12" s="145"/>
      <c r="H12" s="145"/>
      <c r="I12" s="145"/>
      <c r="J12" s="147">
        <v>4</v>
      </c>
      <c r="K12" s="145"/>
    </row>
    <row r="13" spans="1:16" ht="21" x14ac:dyDescent="0.35">
      <c r="B13" s="145"/>
      <c r="C13" s="145"/>
      <c r="D13" s="145" t="s">
        <v>24</v>
      </c>
      <c r="E13" s="145"/>
      <c r="F13" s="145"/>
      <c r="G13" s="145" t="s">
        <v>113</v>
      </c>
      <c r="H13" s="145"/>
      <c r="I13" s="145"/>
      <c r="J13" s="147">
        <v>5</v>
      </c>
      <c r="K13" s="145"/>
    </row>
    <row r="14" spans="1:16" ht="21" x14ac:dyDescent="0.35">
      <c r="B14" s="145"/>
      <c r="C14" s="145"/>
      <c r="D14" s="145" t="s">
        <v>117</v>
      </c>
      <c r="E14" s="145"/>
      <c r="F14" s="145" t="s">
        <v>114</v>
      </c>
      <c r="G14" s="145"/>
      <c r="H14" s="145"/>
      <c r="I14" s="145"/>
      <c r="J14" s="147">
        <v>6</v>
      </c>
      <c r="K14" s="145"/>
    </row>
    <row r="15" spans="1:16" ht="21" x14ac:dyDescent="0.35">
      <c r="B15" s="145"/>
      <c r="C15" s="145"/>
      <c r="D15" s="145" t="s">
        <v>118</v>
      </c>
      <c r="E15" s="145"/>
      <c r="F15" s="145" t="s">
        <v>114</v>
      </c>
      <c r="G15" s="145"/>
      <c r="H15" s="145"/>
      <c r="I15" s="145"/>
      <c r="J15" s="147">
        <v>7</v>
      </c>
      <c r="K15" s="145"/>
    </row>
    <row r="16" spans="1:16" ht="21" x14ac:dyDescent="0.35">
      <c r="B16" s="145"/>
      <c r="C16" s="145"/>
      <c r="D16" s="145" t="s">
        <v>118</v>
      </c>
      <c r="E16" s="145"/>
      <c r="F16" s="145" t="s">
        <v>114</v>
      </c>
      <c r="G16" s="145"/>
      <c r="H16" s="145"/>
      <c r="I16" s="145"/>
      <c r="J16" s="147">
        <v>8</v>
      </c>
      <c r="K16" s="145"/>
    </row>
    <row r="17" spans="2:11" ht="21" x14ac:dyDescent="0.35">
      <c r="B17" s="145"/>
      <c r="C17" s="145"/>
      <c r="D17" s="145" t="s">
        <v>9</v>
      </c>
      <c r="E17" s="145"/>
      <c r="F17" s="145" t="s">
        <v>114</v>
      </c>
      <c r="G17" s="145"/>
      <c r="H17" s="145"/>
      <c r="I17" s="145"/>
      <c r="J17" s="147">
        <v>9</v>
      </c>
      <c r="K17" s="145"/>
    </row>
    <row r="18" spans="2:11" ht="21" x14ac:dyDescent="0.35">
      <c r="B18" s="145"/>
      <c r="C18" s="145"/>
      <c r="D18" s="145" t="s">
        <v>23</v>
      </c>
      <c r="E18" s="145"/>
      <c r="F18" s="145" t="s">
        <v>114</v>
      </c>
      <c r="G18" s="145"/>
      <c r="H18" s="145"/>
      <c r="I18" s="145"/>
      <c r="J18" s="147">
        <v>10</v>
      </c>
      <c r="K18" s="145"/>
    </row>
    <row r="19" spans="2:11" ht="21" x14ac:dyDescent="0.35">
      <c r="B19" s="145"/>
      <c r="C19" s="145"/>
      <c r="D19" s="145" t="s">
        <v>108</v>
      </c>
      <c r="E19" s="145"/>
      <c r="F19" s="145" t="s">
        <v>114</v>
      </c>
      <c r="G19" s="145"/>
      <c r="H19" s="145"/>
      <c r="I19" s="145"/>
      <c r="J19" s="147">
        <v>11</v>
      </c>
      <c r="K19" s="145"/>
    </row>
    <row r="20" spans="2:11" ht="21" x14ac:dyDescent="0.35">
      <c r="B20" s="145"/>
      <c r="C20" s="145"/>
      <c r="K20" s="145"/>
    </row>
    <row r="21" spans="2:11" ht="21" x14ac:dyDescent="0.35">
      <c r="C21" s="146" t="s">
        <v>110</v>
      </c>
      <c r="D21" s="146" t="s">
        <v>221</v>
      </c>
      <c r="E21" s="146"/>
      <c r="F21" s="146"/>
      <c r="G21" s="145"/>
      <c r="H21" s="145"/>
      <c r="I21" s="145"/>
      <c r="J21" s="145"/>
    </row>
    <row r="22" spans="2:11" ht="21" x14ac:dyDescent="0.35">
      <c r="C22" s="145"/>
      <c r="D22" s="145"/>
      <c r="E22" s="145"/>
      <c r="F22" s="145"/>
      <c r="G22" s="145"/>
      <c r="H22" s="145"/>
      <c r="I22" s="145"/>
      <c r="J22" s="145"/>
    </row>
    <row r="23" spans="2:11" ht="21" x14ac:dyDescent="0.35">
      <c r="C23" s="145"/>
      <c r="D23" s="145" t="s">
        <v>222</v>
      </c>
      <c r="E23" s="145"/>
      <c r="F23" s="145" t="s">
        <v>111</v>
      </c>
      <c r="G23" s="145"/>
      <c r="H23" s="145"/>
      <c r="I23" s="145"/>
      <c r="J23" s="147">
        <v>12</v>
      </c>
    </row>
    <row r="24" spans="2:11" ht="21" x14ac:dyDescent="0.35">
      <c r="C24" s="145"/>
      <c r="D24" s="145" t="s">
        <v>223</v>
      </c>
      <c r="E24" s="145"/>
      <c r="F24" s="145" t="s">
        <v>114</v>
      </c>
      <c r="G24" s="145"/>
      <c r="H24" s="145"/>
      <c r="I24" s="145"/>
      <c r="J24" s="147">
        <v>13</v>
      </c>
    </row>
  </sheetData>
  <pageMargins left="0.33" right="0.2" top="0.43" bottom="0.75" header="0.3" footer="0.3"/>
  <pageSetup scale="97"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6FDC-53F4-450A-9A86-B5AA3C66D4A2}">
  <sheetPr codeName="Sheet1">
    <pageSetUpPr fitToPage="1"/>
  </sheetPr>
  <dimension ref="A1:X1566"/>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ustomWidth="1"/>
    <col min="26" max="26" width="19" style="1" customWidth="1"/>
    <col min="27" max="84" width="9.140625" style="1" customWidth="1"/>
    <col min="85"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
        <v>31</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29</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
        <v>230</v>
      </c>
      <c r="G7" s="136"/>
      <c r="H7" s="136"/>
      <c r="I7" s="137"/>
      <c r="J7" s="17"/>
      <c r="K7" s="135" t="str">
        <f>F7</f>
        <v>FY 25-26</v>
      </c>
      <c r="L7" s="136"/>
      <c r="M7" s="136"/>
      <c r="N7" s="137"/>
      <c r="O7" s="18"/>
      <c r="P7" s="38" t="s">
        <v>229</v>
      </c>
      <c r="Q7" s="18"/>
      <c r="R7" s="18"/>
      <c r="U7" s="18"/>
      <c r="V7" s="44"/>
    </row>
    <row r="8" spans="1:24" s="15" customFormat="1" ht="16.5" thickBot="1" x14ac:dyDescent="0.3">
      <c r="B8" s="16"/>
      <c r="C8" s="16"/>
      <c r="D8" s="16"/>
      <c r="E8" s="16"/>
      <c r="F8" s="138" t="s">
        <v>27</v>
      </c>
      <c r="G8" s="139"/>
      <c r="H8" s="139"/>
      <c r="I8" s="140"/>
      <c r="J8" s="17"/>
      <c r="K8" s="138" t="s">
        <v>14</v>
      </c>
      <c r="L8" s="139"/>
      <c r="M8" s="139"/>
      <c r="N8" s="140"/>
      <c r="O8" s="18"/>
      <c r="P8" s="43" t="str">
        <f>+F9</f>
        <v>1st QUARTER</v>
      </c>
      <c r="Q8" s="18"/>
      <c r="R8" s="87" t="s">
        <v>62</v>
      </c>
      <c r="U8" s="40"/>
      <c r="V8" s="45"/>
      <c r="X8" s="46"/>
    </row>
    <row r="9" spans="1:24" s="15" customFormat="1" ht="15.75" x14ac:dyDescent="0.25">
      <c r="B9" s="16"/>
      <c r="C9" s="16"/>
      <c r="D9" s="16"/>
      <c r="E9" s="16"/>
      <c r="F9" s="39" t="s">
        <v>28</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187</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2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121"/>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90</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84" t="s">
        <v>48</v>
      </c>
      <c r="D20" s="84"/>
      <c r="E20" s="16"/>
      <c r="F20" s="105"/>
      <c r="G20" s="106">
        <f>ROUND(+L20*0.25,0)</f>
        <v>0</v>
      </c>
      <c r="H20" s="106">
        <f>G20-F20</f>
        <v>0</v>
      </c>
      <c r="I20" s="107" t="str">
        <f t="shared" ref="I20:I30" si="0">IF(G20=0,"N/A",(F20/G20))</f>
        <v>N/A</v>
      </c>
      <c r="J20" s="106"/>
      <c r="K20" s="105"/>
      <c r="L20" s="106"/>
      <c r="M20" s="106">
        <f>L20-K20</f>
        <v>0</v>
      </c>
      <c r="N20" s="107" t="str">
        <f t="shared" ref="N20:N30" si="1">IF(L20=0,"N/A",(K20/L20))</f>
        <v>N/A</v>
      </c>
      <c r="O20" s="109"/>
      <c r="P20" s="120"/>
      <c r="Q20" s="17"/>
      <c r="R20" s="17"/>
      <c r="U20" s="23"/>
      <c r="V20" s="26"/>
      <c r="X20" s="25"/>
    </row>
    <row r="21" spans="2:24" s="15" customFormat="1" ht="15.75" x14ac:dyDescent="0.25">
      <c r="B21" s="83"/>
      <c r="C21" s="84" t="s">
        <v>49</v>
      </c>
      <c r="D21" s="84"/>
      <c r="E21" s="16"/>
      <c r="F21" s="105"/>
      <c r="G21" s="106">
        <f>ROUND(+L21*0.25,0)</f>
        <v>0</v>
      </c>
      <c r="H21" s="106">
        <f t="shared" ref="H21:H29" si="2">G21-F21</f>
        <v>0</v>
      </c>
      <c r="I21" s="107" t="str">
        <f t="shared" si="0"/>
        <v>N/A</v>
      </c>
      <c r="J21" s="106"/>
      <c r="K21" s="105"/>
      <c r="L21" s="106"/>
      <c r="M21" s="106">
        <f t="shared" ref="M21:M29" si="3">L21-K21</f>
        <v>0</v>
      </c>
      <c r="N21" s="107" t="str">
        <f t="shared" si="1"/>
        <v>N/A</v>
      </c>
      <c r="O21" s="109"/>
      <c r="P21" s="120"/>
      <c r="Q21" s="17"/>
      <c r="R21" s="17"/>
      <c r="U21" s="23"/>
      <c r="V21" s="26"/>
      <c r="X21" s="25"/>
    </row>
    <row r="22" spans="2:24" s="15" customFormat="1" ht="15.75" x14ac:dyDescent="0.25">
      <c r="B22" s="83"/>
      <c r="C22" s="84" t="s">
        <v>50</v>
      </c>
      <c r="D22" s="84"/>
      <c r="E22" s="16"/>
      <c r="F22" s="105"/>
      <c r="G22" s="106">
        <f t="shared" ref="G22:G29" si="4">ROUND(+L22*0.25,0)</f>
        <v>0</v>
      </c>
      <c r="H22" s="106">
        <f t="shared" si="2"/>
        <v>0</v>
      </c>
      <c r="I22" s="107" t="str">
        <f t="shared" si="0"/>
        <v>N/A</v>
      </c>
      <c r="J22" s="106"/>
      <c r="K22" s="105"/>
      <c r="L22" s="106"/>
      <c r="M22" s="106">
        <f t="shared" si="3"/>
        <v>0</v>
      </c>
      <c r="N22" s="107" t="str">
        <f t="shared" si="1"/>
        <v>N/A</v>
      </c>
      <c r="O22" s="109"/>
      <c r="P22" s="120"/>
      <c r="Q22" s="17"/>
      <c r="R22" s="17"/>
      <c r="U22" s="23"/>
      <c r="V22" s="26"/>
      <c r="X22" s="25"/>
    </row>
    <row r="23" spans="2:24" s="15" customFormat="1" ht="15.75" x14ac:dyDescent="0.25">
      <c r="B23" s="83"/>
      <c r="C23" s="84" t="s">
        <v>51</v>
      </c>
      <c r="D23" s="84"/>
      <c r="E23" s="16"/>
      <c r="F23" s="105"/>
      <c r="G23" s="106">
        <f t="shared" si="4"/>
        <v>0</v>
      </c>
      <c r="H23" s="106">
        <f t="shared" si="2"/>
        <v>0</v>
      </c>
      <c r="I23" s="107" t="str">
        <f t="shared" si="0"/>
        <v>N/A</v>
      </c>
      <c r="J23" s="106"/>
      <c r="K23" s="105"/>
      <c r="L23" s="106"/>
      <c r="M23" s="106">
        <f t="shared" si="3"/>
        <v>0</v>
      </c>
      <c r="N23" s="107" t="str">
        <f t="shared" si="1"/>
        <v>N/A</v>
      </c>
      <c r="O23" s="109"/>
      <c r="P23" s="120"/>
      <c r="Q23" s="17"/>
      <c r="R23" s="17"/>
      <c r="U23" s="23"/>
      <c r="V23" s="26"/>
      <c r="X23" s="25"/>
    </row>
    <row r="24" spans="2:24" s="15" customFormat="1" ht="15.75" x14ac:dyDescent="0.25">
      <c r="B24" s="83"/>
      <c r="C24" s="84" t="s">
        <v>52</v>
      </c>
      <c r="D24" s="84"/>
      <c r="E24" s="16"/>
      <c r="F24" s="105"/>
      <c r="G24" s="106">
        <f t="shared" si="4"/>
        <v>0</v>
      </c>
      <c r="H24" s="106">
        <f t="shared" si="2"/>
        <v>0</v>
      </c>
      <c r="I24" s="107" t="str">
        <f t="shared" si="0"/>
        <v>N/A</v>
      </c>
      <c r="J24" s="106"/>
      <c r="K24" s="105"/>
      <c r="L24" s="106"/>
      <c r="M24" s="106">
        <f t="shared" si="3"/>
        <v>0</v>
      </c>
      <c r="N24" s="107" t="str">
        <f t="shared" si="1"/>
        <v>N/A</v>
      </c>
      <c r="O24" s="109"/>
      <c r="P24" s="120"/>
      <c r="Q24" s="17"/>
      <c r="R24" s="17"/>
      <c r="U24" s="23"/>
      <c r="V24" s="26"/>
      <c r="X24" s="25"/>
    </row>
    <row r="25" spans="2:24" s="15" customFormat="1" ht="15.75" x14ac:dyDescent="0.25">
      <c r="B25" s="83"/>
      <c r="C25" s="84" t="s">
        <v>53</v>
      </c>
      <c r="D25" s="84"/>
      <c r="E25" s="16"/>
      <c r="F25" s="105"/>
      <c r="G25" s="106">
        <f t="shared" si="4"/>
        <v>0</v>
      </c>
      <c r="H25" s="106">
        <f t="shared" si="2"/>
        <v>0</v>
      </c>
      <c r="I25" s="107" t="str">
        <f t="shared" si="0"/>
        <v>N/A</v>
      </c>
      <c r="J25" s="106"/>
      <c r="K25" s="105"/>
      <c r="L25" s="106"/>
      <c r="M25" s="106">
        <f t="shared" si="3"/>
        <v>0</v>
      </c>
      <c r="N25" s="107" t="str">
        <f t="shared" si="1"/>
        <v>N/A</v>
      </c>
      <c r="O25" s="109"/>
      <c r="P25" s="120"/>
      <c r="Q25" s="17"/>
      <c r="R25" s="17"/>
      <c r="U25" s="23"/>
      <c r="V25" s="26"/>
      <c r="X25" s="25"/>
    </row>
    <row r="26" spans="2:24" s="15" customFormat="1" ht="15.75" x14ac:dyDescent="0.25">
      <c r="B26" s="83"/>
      <c r="C26" s="84" t="s">
        <v>54</v>
      </c>
      <c r="D26" s="84"/>
      <c r="E26" s="16"/>
      <c r="F26" s="105"/>
      <c r="G26" s="106">
        <f t="shared" si="4"/>
        <v>0</v>
      </c>
      <c r="H26" s="106">
        <f t="shared" si="2"/>
        <v>0</v>
      </c>
      <c r="I26" s="107" t="str">
        <f t="shared" si="0"/>
        <v>N/A</v>
      </c>
      <c r="J26" s="106"/>
      <c r="K26" s="105"/>
      <c r="L26" s="106"/>
      <c r="M26" s="106">
        <f t="shared" si="3"/>
        <v>0</v>
      </c>
      <c r="N26" s="107" t="str">
        <f t="shared" si="1"/>
        <v>N/A</v>
      </c>
      <c r="O26" s="109"/>
      <c r="P26" s="120"/>
      <c r="Q26" s="17"/>
      <c r="R26" s="17"/>
      <c r="U26" s="23"/>
      <c r="V26" s="26"/>
      <c r="X26" s="25"/>
    </row>
    <row r="27" spans="2:24" s="15" customFormat="1" ht="15.75" x14ac:dyDescent="0.25">
      <c r="B27" s="83"/>
      <c r="C27" s="84" t="s">
        <v>55</v>
      </c>
      <c r="D27" s="84"/>
      <c r="E27" s="16"/>
      <c r="F27" s="105"/>
      <c r="G27" s="106">
        <f t="shared" si="4"/>
        <v>0</v>
      </c>
      <c r="H27" s="106">
        <f t="shared" si="2"/>
        <v>0</v>
      </c>
      <c r="I27" s="107" t="str">
        <f t="shared" si="0"/>
        <v>N/A</v>
      </c>
      <c r="J27" s="106"/>
      <c r="K27" s="105"/>
      <c r="L27" s="106"/>
      <c r="M27" s="106">
        <f t="shared" si="3"/>
        <v>0</v>
      </c>
      <c r="N27" s="107" t="str">
        <f t="shared" si="1"/>
        <v>N/A</v>
      </c>
      <c r="O27" s="109"/>
      <c r="P27" s="120"/>
      <c r="Q27" s="17"/>
      <c r="R27" s="17"/>
      <c r="U27" s="23"/>
      <c r="V27" s="26"/>
      <c r="X27" s="25"/>
    </row>
    <row r="28" spans="2:24" s="15" customFormat="1" ht="15.75" x14ac:dyDescent="0.25">
      <c r="B28" s="83"/>
      <c r="C28" s="84" t="s">
        <v>56</v>
      </c>
      <c r="D28" s="84"/>
      <c r="E28" s="16"/>
      <c r="F28" s="105"/>
      <c r="G28" s="106">
        <f t="shared" si="4"/>
        <v>0</v>
      </c>
      <c r="H28" s="106">
        <f t="shared" si="2"/>
        <v>0</v>
      </c>
      <c r="I28" s="107" t="str">
        <f t="shared" si="0"/>
        <v>N/A</v>
      </c>
      <c r="J28" s="106"/>
      <c r="K28" s="105"/>
      <c r="L28" s="106"/>
      <c r="M28" s="106">
        <f t="shared" si="3"/>
        <v>0</v>
      </c>
      <c r="N28" s="107" t="str">
        <f t="shared" si="1"/>
        <v>N/A</v>
      </c>
      <c r="O28" s="109"/>
      <c r="P28" s="120"/>
      <c r="Q28" s="17"/>
      <c r="R28" s="17"/>
      <c r="U28" s="23"/>
      <c r="V28" s="26"/>
      <c r="X28" s="25"/>
    </row>
    <row r="29" spans="2:24" s="15" customFormat="1" ht="15.75" x14ac:dyDescent="0.25">
      <c r="B29" s="83"/>
      <c r="C29" s="84" t="s">
        <v>57</v>
      </c>
      <c r="D29" s="84"/>
      <c r="E29" s="16"/>
      <c r="F29" s="111"/>
      <c r="G29" s="112">
        <f t="shared" si="4"/>
        <v>0</v>
      </c>
      <c r="H29" s="112">
        <f t="shared" si="2"/>
        <v>0</v>
      </c>
      <c r="I29" s="283" t="str">
        <f t="shared" si="0"/>
        <v>N/A</v>
      </c>
      <c r="J29" s="106"/>
      <c r="K29" s="111"/>
      <c r="L29" s="112"/>
      <c r="M29" s="112">
        <f t="shared" si="3"/>
        <v>0</v>
      </c>
      <c r="N29" s="283" t="str">
        <f t="shared" si="1"/>
        <v>N/A</v>
      </c>
      <c r="O29" s="109"/>
      <c r="P29" s="121"/>
      <c r="Q29" s="17"/>
      <c r="R29" s="17"/>
      <c r="U29" s="23"/>
      <c r="V29" s="26"/>
      <c r="X29" s="25"/>
    </row>
    <row r="30" spans="2:24" s="15" customFormat="1" ht="15.75" x14ac:dyDescent="0.25">
      <c r="B30" s="83"/>
      <c r="C30" s="83"/>
      <c r="D30" s="82" t="s">
        <v>58</v>
      </c>
      <c r="E30" s="16"/>
      <c r="F30" s="114">
        <f>SUM(F20:F29)</f>
        <v>0</v>
      </c>
      <c r="G30" s="115">
        <f>SUM(G20:G29)</f>
        <v>0</v>
      </c>
      <c r="H30" s="115">
        <f>G30-F30</f>
        <v>0</v>
      </c>
      <c r="I30" s="107" t="str">
        <f t="shared" si="0"/>
        <v>N/A</v>
      </c>
      <c r="J30" s="106"/>
      <c r="K30" s="114">
        <f>SUM(K20:K29)</f>
        <v>0</v>
      </c>
      <c r="L30" s="115">
        <f>SUM(L20:L29)</f>
        <v>0</v>
      </c>
      <c r="M30" s="115">
        <f>L30-K30</f>
        <v>0</v>
      </c>
      <c r="N30" s="107" t="str">
        <f t="shared" si="1"/>
        <v>N/A</v>
      </c>
      <c r="O30" s="109"/>
      <c r="P30" s="110">
        <f>SUM(P20:P29)</f>
        <v>0</v>
      </c>
      <c r="Q30" s="17"/>
      <c r="R30" s="17"/>
      <c r="U30" s="23"/>
      <c r="V30" s="26"/>
      <c r="X30" s="25"/>
    </row>
    <row r="31" spans="2:24" s="15" customFormat="1" ht="15.75" x14ac:dyDescent="0.25">
      <c r="B31" s="83"/>
      <c r="C31" s="83"/>
      <c r="D31" s="83"/>
      <c r="E31" s="16"/>
      <c r="F31" s="105"/>
      <c r="G31" s="106"/>
      <c r="H31" s="106"/>
      <c r="I31" s="107"/>
      <c r="J31" s="106"/>
      <c r="K31" s="105"/>
      <c r="L31" s="106"/>
      <c r="M31" s="106"/>
      <c r="N31" s="107"/>
      <c r="O31" s="109"/>
      <c r="P31" s="120"/>
      <c r="Q31" s="17"/>
      <c r="R31" s="17"/>
      <c r="U31" s="23"/>
      <c r="V31" s="26"/>
      <c r="X31" s="25"/>
    </row>
    <row r="32" spans="2:24" s="15" customFormat="1" ht="15.75" x14ac:dyDescent="0.25">
      <c r="B32" s="85" t="s">
        <v>59</v>
      </c>
      <c r="C32" s="86"/>
      <c r="D32" s="86"/>
      <c r="E32" s="16"/>
      <c r="F32" s="105"/>
      <c r="G32" s="106"/>
      <c r="H32" s="106"/>
      <c r="I32" s="107"/>
      <c r="J32" s="106"/>
      <c r="K32" s="105"/>
      <c r="L32" s="106"/>
      <c r="M32" s="106"/>
      <c r="N32" s="107"/>
      <c r="O32" s="109"/>
      <c r="P32" s="120"/>
      <c r="Q32" s="17"/>
      <c r="R32" s="17"/>
      <c r="U32" s="23"/>
      <c r="V32" s="26"/>
      <c r="X32" s="25"/>
    </row>
    <row r="33" spans="2:24" s="15" customFormat="1" ht="15.75" x14ac:dyDescent="0.25">
      <c r="B33" s="52"/>
      <c r="C33" s="84" t="s">
        <v>19</v>
      </c>
      <c r="D33" s="86"/>
      <c r="E33" s="16"/>
      <c r="F33" s="111">
        <v>0</v>
      </c>
      <c r="G33" s="112">
        <f>L33/4</f>
        <v>0</v>
      </c>
      <c r="H33" s="112">
        <f>G33-F32</f>
        <v>0</v>
      </c>
      <c r="I33" s="283" t="str">
        <f>IF(G33=0,"N/A",(F33/G33))</f>
        <v>N/A</v>
      </c>
      <c r="J33" s="106"/>
      <c r="K33" s="111"/>
      <c r="L33" s="112"/>
      <c r="M33" s="112">
        <f>L33-K32</f>
        <v>0</v>
      </c>
      <c r="N33" s="283" t="str">
        <f>IF(L33=0,"N/A",(K33/L33))</f>
        <v>N/A</v>
      </c>
      <c r="O33" s="109"/>
      <c r="P33" s="121"/>
      <c r="Q33" s="17"/>
      <c r="R33" s="17"/>
      <c r="U33" s="23"/>
      <c r="V33" s="26"/>
      <c r="X33" s="25"/>
    </row>
    <row r="34" spans="2:24" s="15" customFormat="1" ht="15.75" x14ac:dyDescent="0.25">
      <c r="B34" s="83"/>
      <c r="C34" s="83"/>
      <c r="D34" s="85" t="s">
        <v>60</v>
      </c>
      <c r="E34" s="16"/>
      <c r="F34" s="114">
        <f>SUM(F33)</f>
        <v>0</v>
      </c>
      <c r="G34" s="115">
        <f>G33</f>
        <v>0</v>
      </c>
      <c r="H34" s="115">
        <f>H33</f>
        <v>0</v>
      </c>
      <c r="I34" s="107" t="str">
        <f>IF(G34=0,"N/A",(F34/G34))</f>
        <v>N/A</v>
      </c>
      <c r="J34" s="106"/>
      <c r="K34" s="114">
        <f>SUM(K33)</f>
        <v>0</v>
      </c>
      <c r="L34" s="115">
        <f>L33</f>
        <v>0</v>
      </c>
      <c r="M34" s="115">
        <f>L34-K33</f>
        <v>0</v>
      </c>
      <c r="N34" s="107" t="str">
        <f>IF(L34=0,"N/A",(K34/L34))</f>
        <v>N/A</v>
      </c>
      <c r="O34" s="109"/>
      <c r="P34" s="110">
        <f>SUM(P33)</f>
        <v>0</v>
      </c>
      <c r="Q34" s="17"/>
      <c r="R34" s="17"/>
      <c r="U34" s="23"/>
      <c r="V34" s="26"/>
      <c r="X34" s="25"/>
    </row>
    <row r="35" spans="2:24" s="15" customFormat="1" ht="15.75" x14ac:dyDescent="0.25">
      <c r="B35" s="83"/>
      <c r="C35" s="83"/>
      <c r="D35" s="83"/>
      <c r="E35" s="16"/>
      <c r="F35" s="105"/>
      <c r="G35" s="106"/>
      <c r="H35" s="106"/>
      <c r="I35" s="107"/>
      <c r="J35" s="106"/>
      <c r="K35" s="105"/>
      <c r="L35" s="106"/>
      <c r="M35" s="106"/>
      <c r="N35" s="107"/>
      <c r="O35" s="109"/>
      <c r="P35" s="120"/>
      <c r="Q35" s="17"/>
      <c r="R35" s="17"/>
      <c r="U35" s="23"/>
      <c r="V35" s="26"/>
      <c r="X35" s="25"/>
    </row>
    <row r="36" spans="2:24" s="15" customFormat="1" ht="16.5" thickBot="1" x14ac:dyDescent="0.3">
      <c r="B36" s="82" t="s">
        <v>20</v>
      </c>
      <c r="C36" s="83"/>
      <c r="D36" s="83"/>
      <c r="E36" s="24"/>
      <c r="F36" s="126">
        <f>F17-F30-F34</f>
        <v>0</v>
      </c>
      <c r="G36" s="127">
        <f>G17-G30-G34</f>
        <v>0</v>
      </c>
      <c r="H36" s="127">
        <f>H17+H30-H34</f>
        <v>0</v>
      </c>
      <c r="I36" s="133"/>
      <c r="J36" s="106"/>
      <c r="K36" s="114">
        <f>K17-K30-K34</f>
        <v>0</v>
      </c>
      <c r="L36" s="115">
        <f>L17-L30-L34</f>
        <v>0</v>
      </c>
      <c r="M36" s="115">
        <f>M17+M30+M34</f>
        <v>0</v>
      </c>
      <c r="N36" s="122" t="str">
        <f>IF(L36=0,"N/A",(K36/L36))</f>
        <v>N/A</v>
      </c>
      <c r="O36" s="109"/>
      <c r="P36" s="288">
        <f>P17-P30-P34</f>
        <v>0</v>
      </c>
      <c r="Q36" s="81"/>
      <c r="R36" s="81"/>
      <c r="U36" s="23"/>
      <c r="V36" s="26"/>
      <c r="X36" s="25"/>
    </row>
    <row r="37" spans="2:24" s="15" customFormat="1" ht="10.5" customHeight="1" thickTop="1" thickBot="1" x14ac:dyDescent="0.3">
      <c r="B37" s="82"/>
      <c r="C37" s="83"/>
      <c r="D37" s="83"/>
      <c r="E37" s="24"/>
      <c r="F37" s="141"/>
      <c r="G37" s="128"/>
      <c r="H37" s="128"/>
      <c r="I37" s="129"/>
      <c r="J37" s="106"/>
      <c r="K37" s="105"/>
      <c r="L37" s="106"/>
      <c r="M37" s="106"/>
      <c r="N37" s="107"/>
      <c r="O37" s="109"/>
      <c r="P37" s="284"/>
      <c r="Q37" s="17"/>
      <c r="R37" s="17"/>
      <c r="U37" s="23"/>
      <c r="V37" s="26"/>
      <c r="X37" s="25"/>
    </row>
    <row r="38" spans="2:24" s="15" customFormat="1" ht="15.75" x14ac:dyDescent="0.25">
      <c r="B38" s="82" t="s">
        <v>40</v>
      </c>
      <c r="C38" s="83"/>
      <c r="D38" s="83"/>
      <c r="E38" s="16"/>
      <c r="F38" s="280"/>
      <c r="G38" s="280"/>
      <c r="H38" s="280"/>
      <c r="I38" s="281"/>
      <c r="J38" s="106"/>
      <c r="K38" s="123"/>
      <c r="L38" s="118"/>
      <c r="M38" s="118"/>
      <c r="N38" s="119"/>
      <c r="O38" s="123"/>
      <c r="P38" s="285"/>
      <c r="U38" s="23"/>
      <c r="V38" s="26"/>
      <c r="X38" s="25"/>
    </row>
    <row r="39" spans="2:24" s="15" customFormat="1" ht="15.75" x14ac:dyDescent="0.25">
      <c r="B39" s="82"/>
      <c r="C39" s="82" t="s">
        <v>42</v>
      </c>
      <c r="D39" s="83"/>
      <c r="E39" s="16"/>
      <c r="F39" s="106"/>
      <c r="G39" s="106"/>
      <c r="H39" s="106"/>
      <c r="I39" s="282"/>
      <c r="J39" s="106"/>
      <c r="K39" s="124"/>
      <c r="L39" s="112"/>
      <c r="M39" s="112"/>
      <c r="N39" s="107"/>
      <c r="O39" s="109"/>
      <c r="P39" s="106"/>
      <c r="Q39" s="17"/>
      <c r="R39" s="17"/>
      <c r="U39" s="23"/>
      <c r="V39" s="26"/>
      <c r="X39" s="25"/>
    </row>
    <row r="40" spans="2:24" s="15" customFormat="1" ht="8.25" customHeight="1" x14ac:dyDescent="0.25">
      <c r="B40" s="82"/>
      <c r="C40" s="83"/>
      <c r="D40" s="83"/>
      <c r="E40" s="16"/>
      <c r="F40" s="106"/>
      <c r="G40" s="106"/>
      <c r="H40" s="125"/>
      <c r="I40" s="109"/>
      <c r="J40" s="106"/>
      <c r="K40" s="105"/>
      <c r="L40" s="106"/>
      <c r="M40" s="106"/>
      <c r="N40" s="107"/>
      <c r="O40" s="109"/>
      <c r="P40" s="106"/>
      <c r="Q40" s="17"/>
      <c r="R40" s="17"/>
      <c r="U40" s="23"/>
      <c r="V40" s="26"/>
      <c r="X40" s="25"/>
    </row>
    <row r="41" spans="2:24" s="15" customFormat="1" ht="16.5" thickBot="1" x14ac:dyDescent="0.3">
      <c r="B41" s="82" t="s">
        <v>41</v>
      </c>
      <c r="C41" s="83"/>
      <c r="D41" s="83"/>
      <c r="E41" s="24"/>
      <c r="F41" s="115"/>
      <c r="G41" s="115"/>
      <c r="H41" s="115"/>
      <c r="I41" s="109"/>
      <c r="J41" s="106"/>
      <c r="K41" s="126">
        <f>K36+K39</f>
        <v>0</v>
      </c>
      <c r="L41" s="127">
        <f>L36+L39</f>
        <v>0</v>
      </c>
      <c r="M41" s="127">
        <f>M36+M39</f>
        <v>0</v>
      </c>
      <c r="N41" s="107"/>
      <c r="O41" s="109"/>
      <c r="P41" s="115"/>
      <c r="Q41" s="17"/>
      <c r="R41" s="17"/>
      <c r="U41" s="23"/>
      <c r="V41" s="26"/>
      <c r="X41" s="25"/>
    </row>
    <row r="42" spans="2:24" s="15" customFormat="1" ht="6.75" customHeight="1" thickTop="1" thickBot="1" x14ac:dyDescent="0.3">
      <c r="B42" s="16"/>
      <c r="C42" s="16"/>
      <c r="D42" s="16"/>
      <c r="E42" s="16"/>
      <c r="F42" s="106"/>
      <c r="G42" s="106"/>
      <c r="H42" s="106"/>
      <c r="I42" s="109"/>
      <c r="J42" s="83"/>
      <c r="K42" s="130"/>
      <c r="L42" s="131"/>
      <c r="M42" s="131"/>
      <c r="N42" s="132"/>
      <c r="O42" s="83"/>
      <c r="P42" s="83"/>
      <c r="Q42" s="16"/>
      <c r="R42" s="16"/>
      <c r="S42" s="16"/>
      <c r="T42" s="16"/>
      <c r="U42" s="26"/>
      <c r="V42" s="26"/>
    </row>
    <row r="43" spans="2:24" s="15" customFormat="1" ht="15.75" x14ac:dyDescent="0.25">
      <c r="E43" s="16"/>
      <c r="F43" s="17"/>
      <c r="G43" s="17"/>
      <c r="H43" s="25"/>
      <c r="I43" s="23"/>
      <c r="J43" s="17"/>
      <c r="K43" s="17"/>
      <c r="L43" s="17"/>
      <c r="M43" s="17"/>
      <c r="N43" s="23"/>
      <c r="O43" s="23"/>
      <c r="P43" s="23"/>
      <c r="Q43" s="23"/>
      <c r="R43" s="23"/>
      <c r="S43" s="17"/>
      <c r="T43" s="17"/>
      <c r="U43" s="26"/>
      <c r="V43" s="26"/>
    </row>
    <row r="44" spans="2:24" s="15" customFormat="1" ht="15.75" x14ac:dyDescent="0.25">
      <c r="B44" s="22" t="s">
        <v>61</v>
      </c>
      <c r="C44" s="29"/>
      <c r="D44" s="29"/>
      <c r="E44" s="16"/>
      <c r="F44" s="17"/>
      <c r="G44" s="17"/>
      <c r="H44" s="25"/>
      <c r="I44" s="23"/>
      <c r="J44" s="17"/>
      <c r="K44" s="17"/>
      <c r="L44" s="17"/>
      <c r="M44" s="16"/>
      <c r="N44" s="16"/>
      <c r="O44" s="16"/>
      <c r="P44" s="16"/>
      <c r="Q44" s="16"/>
      <c r="R44" s="16"/>
      <c r="S44" s="24"/>
      <c r="T44" s="17"/>
      <c r="U44" s="26"/>
      <c r="V44" s="26"/>
    </row>
    <row r="45" spans="2:24" s="15" customFormat="1" ht="31.5" x14ac:dyDescent="0.25">
      <c r="B45" s="22"/>
      <c r="C45" s="184" t="s">
        <v>78</v>
      </c>
      <c r="D45" s="185" t="s">
        <v>188</v>
      </c>
      <c r="E45" s="186"/>
      <c r="F45" s="187"/>
      <c r="G45" s="187"/>
      <c r="H45" s="188"/>
      <c r="I45" s="189"/>
      <c r="J45" s="187"/>
      <c r="K45" s="187"/>
      <c r="L45" s="187"/>
      <c r="M45" s="186"/>
      <c r="N45" s="186"/>
      <c r="O45" s="186"/>
      <c r="P45" s="186"/>
      <c r="Q45" s="16"/>
      <c r="R45" s="16"/>
      <c r="S45" s="24"/>
      <c r="T45" s="17"/>
      <c r="U45" s="26"/>
      <c r="V45" s="26"/>
    </row>
    <row r="46" spans="2:24" s="15" customFormat="1" ht="15.75" x14ac:dyDescent="0.25">
      <c r="B46" s="22"/>
      <c r="C46" s="184" t="s">
        <v>79</v>
      </c>
      <c r="D46" s="16"/>
      <c r="E46" s="16"/>
      <c r="F46" s="17"/>
      <c r="G46" s="17"/>
      <c r="H46" s="25"/>
      <c r="I46" s="23"/>
      <c r="J46" s="17"/>
      <c r="K46" s="17"/>
      <c r="L46" s="17"/>
      <c r="M46" s="16"/>
      <c r="N46" s="16"/>
      <c r="O46" s="16"/>
      <c r="P46" s="16"/>
      <c r="Q46" s="16"/>
      <c r="R46" s="16"/>
      <c r="S46" s="24"/>
      <c r="T46" s="17"/>
      <c r="U46" s="26"/>
      <c r="V46" s="26"/>
    </row>
    <row r="47" spans="2:24" s="15" customFormat="1" ht="15.75" x14ac:dyDescent="0.25">
      <c r="B47" s="16"/>
      <c r="C47" s="184" t="s">
        <v>80</v>
      </c>
      <c r="D47" s="16"/>
      <c r="E47" s="16"/>
      <c r="F47" s="17"/>
      <c r="G47" s="17"/>
      <c r="H47" s="25"/>
      <c r="I47" s="23"/>
      <c r="J47" s="17"/>
      <c r="K47" s="17"/>
      <c r="L47" s="17"/>
      <c r="M47" s="16"/>
      <c r="N47" s="16"/>
      <c r="O47" s="16"/>
      <c r="P47" s="16"/>
      <c r="Q47" s="16"/>
      <c r="R47" s="16"/>
      <c r="S47" s="24"/>
      <c r="T47" s="17"/>
      <c r="U47" s="26"/>
      <c r="V47" s="26"/>
    </row>
    <row r="48" spans="2:24" s="15" customFormat="1" ht="15.75" x14ac:dyDescent="0.25">
      <c r="B48" s="16"/>
      <c r="C48" s="134"/>
      <c r="D48" s="16"/>
      <c r="E48" s="16"/>
      <c r="F48" s="17"/>
      <c r="G48" s="17"/>
      <c r="H48" s="25"/>
      <c r="I48" s="23"/>
      <c r="J48" s="17"/>
      <c r="K48" s="17"/>
      <c r="L48" s="17"/>
      <c r="M48" s="16"/>
      <c r="N48" s="16"/>
      <c r="O48" s="16"/>
      <c r="P48" s="16"/>
      <c r="Q48" s="16"/>
      <c r="R48" s="16"/>
      <c r="S48" s="24"/>
      <c r="T48" s="17"/>
      <c r="U48" s="26"/>
      <c r="V48" s="26"/>
    </row>
    <row r="49" spans="1:24" ht="12" customHeight="1" x14ac:dyDescent="0.2">
      <c r="J49"/>
    </row>
    <row r="50" spans="1:24" ht="5.25" customHeight="1" thickBot="1" x14ac:dyDescent="0.25">
      <c r="J50"/>
    </row>
    <row r="51" spans="1:24" s="15" customFormat="1" ht="15.75" x14ac:dyDescent="0.25">
      <c r="B51" s="16"/>
      <c r="C51" s="16"/>
      <c r="D51" s="16"/>
      <c r="E51" s="16"/>
      <c r="F51" s="135" t="str">
        <f>F7</f>
        <v>FY 25-26</v>
      </c>
      <c r="G51" s="136"/>
      <c r="H51" s="136"/>
      <c r="I51" s="137"/>
      <c r="J51" s="17"/>
      <c r="K51" s="135" t="str">
        <f>F51</f>
        <v>FY 25-26</v>
      </c>
      <c r="L51" s="136"/>
      <c r="M51" s="136"/>
      <c r="N51" s="137"/>
      <c r="O51" s="18"/>
      <c r="P51" s="38" t="s">
        <v>26</v>
      </c>
      <c r="Q51" s="18"/>
      <c r="R51" s="18"/>
      <c r="U51" s="18"/>
      <c r="V51" s="44"/>
    </row>
    <row r="52" spans="1:24" s="15" customFormat="1" ht="16.5" thickBot="1" x14ac:dyDescent="0.3">
      <c r="B52" s="16"/>
      <c r="C52" s="16"/>
      <c r="D52" s="16"/>
      <c r="E52" s="16"/>
      <c r="F52" s="138" t="str">
        <f>F8</f>
        <v>FIRST QUARTER</v>
      </c>
      <c r="G52" s="139"/>
      <c r="H52" s="139"/>
      <c r="I52" s="140"/>
      <c r="J52" s="17"/>
      <c r="K52" s="138" t="s">
        <v>14</v>
      </c>
      <c r="L52" s="139"/>
      <c r="M52" s="139"/>
      <c r="N52" s="140"/>
      <c r="O52" s="18"/>
      <c r="P52" s="43" t="str">
        <f>+F53</f>
        <v>1st QUARTER</v>
      </c>
      <c r="Q52" s="18"/>
      <c r="R52" s="87" t="s">
        <v>62</v>
      </c>
      <c r="U52" s="40"/>
      <c r="V52" s="45"/>
      <c r="X52" s="46"/>
    </row>
    <row r="53" spans="1:24" s="15" customFormat="1" ht="15.75" x14ac:dyDescent="0.25">
      <c r="B53" s="16"/>
      <c r="C53" s="16"/>
      <c r="D53" s="16"/>
      <c r="E53" s="16"/>
      <c r="F53" s="39" t="str">
        <f>F9</f>
        <v>1st QUARTER</v>
      </c>
      <c r="G53" s="40" t="s">
        <v>15</v>
      </c>
      <c r="H53" s="40"/>
      <c r="I53" s="41" t="s">
        <v>16</v>
      </c>
      <c r="J53" s="17"/>
      <c r="K53" s="39" t="s">
        <v>6</v>
      </c>
      <c r="L53" s="40" t="s">
        <v>7</v>
      </c>
      <c r="M53" s="40"/>
      <c r="N53" s="41" t="s">
        <v>17</v>
      </c>
      <c r="O53" s="20"/>
      <c r="P53" s="42" t="s">
        <v>6</v>
      </c>
      <c r="Q53" s="40"/>
      <c r="R53" s="40"/>
      <c r="U53" s="20"/>
      <c r="V53" s="21"/>
    </row>
    <row r="54" spans="1:24" s="15" customFormat="1" ht="15.75" x14ac:dyDescent="0.25">
      <c r="B54" s="16"/>
      <c r="C54" s="16"/>
      <c r="D54" s="16"/>
      <c r="E54" s="16"/>
      <c r="F54" s="31" t="s">
        <v>2</v>
      </c>
      <c r="G54" s="19" t="s">
        <v>3</v>
      </c>
      <c r="H54" s="19" t="s">
        <v>4</v>
      </c>
      <c r="I54" s="32" t="s">
        <v>5</v>
      </c>
      <c r="J54" s="17"/>
      <c r="K54" s="31" t="s">
        <v>2</v>
      </c>
      <c r="L54" s="19" t="s">
        <v>3</v>
      </c>
      <c r="M54" s="19" t="s">
        <v>4</v>
      </c>
      <c r="N54" s="32" t="s">
        <v>18</v>
      </c>
      <c r="O54" s="20"/>
      <c r="P54" s="34" t="s">
        <v>2</v>
      </c>
      <c r="Q54" s="40"/>
      <c r="R54" s="40"/>
      <c r="U54" s="20"/>
      <c r="V54" s="21"/>
    </row>
    <row r="55" spans="1:24" ht="15.75" x14ac:dyDescent="0.25">
      <c r="A55" s="1"/>
      <c r="B55" s="82" t="s">
        <v>92</v>
      </c>
      <c r="C55" s="83"/>
      <c r="D55" s="83"/>
      <c r="E55" s="16"/>
      <c r="F55" s="105"/>
      <c r="G55" s="118"/>
      <c r="H55" s="118"/>
      <c r="I55" s="119"/>
      <c r="J55" s="106"/>
      <c r="K55" s="105"/>
      <c r="L55" s="106"/>
      <c r="M55" s="106"/>
      <c r="N55" s="107"/>
      <c r="O55" s="109"/>
      <c r="P55" s="120"/>
      <c r="Q55" s="1"/>
      <c r="R55" s="1"/>
    </row>
    <row r="56" spans="1:24" ht="15.75" x14ac:dyDescent="0.25">
      <c r="A56" s="1"/>
      <c r="B56" s="83"/>
      <c r="C56" s="73" t="s">
        <v>82</v>
      </c>
      <c r="D56" s="73"/>
      <c r="E56" s="16"/>
      <c r="F56" s="105"/>
      <c r="G56" s="106">
        <f>ROUND(+L56*0.25,0)</f>
        <v>0</v>
      </c>
      <c r="H56" s="106">
        <f>G56-F56</f>
        <v>0</v>
      </c>
      <c r="I56" s="107" t="str">
        <f t="shared" ref="I56:I62" si="5">IF(G56=0,"N/A",(F56/G56))</f>
        <v>N/A</v>
      </c>
      <c r="J56" s="106"/>
      <c r="K56" s="105"/>
      <c r="L56" s="106"/>
      <c r="M56" s="106">
        <f>L56-K56</f>
        <v>0</v>
      </c>
      <c r="N56" s="107" t="str">
        <f t="shared" ref="N56:N65" si="6">IF(L56=0,"N/A",(K56/L56))</f>
        <v>N/A</v>
      </c>
      <c r="O56" s="109"/>
      <c r="P56" s="120"/>
      <c r="Q56" s="1"/>
      <c r="R56" s="1"/>
    </row>
    <row r="57" spans="1:24" ht="15.75" x14ac:dyDescent="0.25">
      <c r="A57" s="1"/>
      <c r="B57" s="83"/>
      <c r="C57" s="73" t="s">
        <v>83</v>
      </c>
      <c r="D57" s="73"/>
      <c r="E57" s="16"/>
      <c r="F57" s="105"/>
      <c r="G57" s="106">
        <f>ROUND(+L57*0.25,0)</f>
        <v>0</v>
      </c>
      <c r="H57" s="106">
        <f t="shared" ref="H57:H64" si="7">G57-F57</f>
        <v>0</v>
      </c>
      <c r="I57" s="107" t="str">
        <f t="shared" si="5"/>
        <v>N/A</v>
      </c>
      <c r="J57" s="106"/>
      <c r="K57" s="105"/>
      <c r="L57" s="106"/>
      <c r="M57" s="106">
        <f t="shared" ref="M57:M64" si="8">L57-K57</f>
        <v>0</v>
      </c>
      <c r="N57" s="107" t="str">
        <f t="shared" si="6"/>
        <v>N/A</v>
      </c>
      <c r="O57" s="109"/>
      <c r="P57" s="120"/>
      <c r="Q57" s="1"/>
      <c r="R57" s="1"/>
    </row>
    <row r="58" spans="1:24" ht="15.75" x14ac:dyDescent="0.25">
      <c r="A58" s="1"/>
      <c r="B58" s="83"/>
      <c r="C58" s="73" t="s">
        <v>84</v>
      </c>
      <c r="D58" s="73"/>
      <c r="E58" s="16"/>
      <c r="F58" s="105"/>
      <c r="G58" s="106">
        <f t="shared" ref="G58:G64" si="9">ROUND(+L58*0.25,0)</f>
        <v>0</v>
      </c>
      <c r="H58" s="106">
        <f t="shared" si="7"/>
        <v>0</v>
      </c>
      <c r="I58" s="107" t="str">
        <f t="shared" si="5"/>
        <v>N/A</v>
      </c>
      <c r="J58" s="106"/>
      <c r="K58" s="105"/>
      <c r="L58" s="106"/>
      <c r="M58" s="106">
        <f t="shared" si="8"/>
        <v>0</v>
      </c>
      <c r="N58" s="107" t="str">
        <f t="shared" si="6"/>
        <v>N/A</v>
      </c>
      <c r="O58" s="109"/>
      <c r="P58" s="120"/>
      <c r="Q58" s="1"/>
      <c r="R58" s="1"/>
    </row>
    <row r="59" spans="1:24" ht="15.75" x14ac:dyDescent="0.25">
      <c r="A59" s="1"/>
      <c r="B59" s="83"/>
      <c r="C59" s="73" t="s">
        <v>85</v>
      </c>
      <c r="D59" s="73"/>
      <c r="E59" s="16"/>
      <c r="F59" s="105"/>
      <c r="G59" s="106">
        <f t="shared" si="9"/>
        <v>0</v>
      </c>
      <c r="H59" s="106">
        <f t="shared" si="7"/>
        <v>0</v>
      </c>
      <c r="I59" s="107" t="str">
        <f t="shared" si="5"/>
        <v>N/A</v>
      </c>
      <c r="J59" s="106"/>
      <c r="K59" s="105"/>
      <c r="L59" s="106"/>
      <c r="M59" s="106">
        <f t="shared" si="8"/>
        <v>0</v>
      </c>
      <c r="N59" s="107" t="str">
        <f t="shared" si="6"/>
        <v>N/A</v>
      </c>
      <c r="O59" s="109"/>
      <c r="P59" s="120"/>
      <c r="Q59" s="1"/>
      <c r="R59" s="1"/>
    </row>
    <row r="60" spans="1:24" ht="15.75" x14ac:dyDescent="0.25">
      <c r="A60" s="1"/>
      <c r="B60" s="83"/>
      <c r="C60" s="73" t="s">
        <v>57</v>
      </c>
      <c r="D60" s="73"/>
      <c r="E60" s="16"/>
      <c r="F60" s="105"/>
      <c r="G60" s="106">
        <f t="shared" si="9"/>
        <v>0</v>
      </c>
      <c r="H60" s="106">
        <f t="shared" si="7"/>
        <v>0</v>
      </c>
      <c r="I60" s="107" t="str">
        <f t="shared" si="5"/>
        <v>N/A</v>
      </c>
      <c r="J60" s="106"/>
      <c r="K60" s="105"/>
      <c r="L60" s="106"/>
      <c r="M60" s="106">
        <f t="shared" si="8"/>
        <v>0</v>
      </c>
      <c r="N60" s="107" t="str">
        <f t="shared" si="6"/>
        <v>N/A</v>
      </c>
      <c r="O60" s="109"/>
      <c r="P60" s="120"/>
      <c r="Q60" s="1"/>
      <c r="R60" s="1"/>
    </row>
    <row r="61" spans="1:24" ht="15.75" x14ac:dyDescent="0.25">
      <c r="A61" s="1"/>
      <c r="B61" s="83"/>
      <c r="C61" s="73" t="s">
        <v>86</v>
      </c>
      <c r="D61" s="73"/>
      <c r="E61" s="16"/>
      <c r="F61" s="105"/>
      <c r="G61" s="106">
        <f t="shared" si="9"/>
        <v>0</v>
      </c>
      <c r="H61" s="106">
        <f t="shared" si="7"/>
        <v>0</v>
      </c>
      <c r="I61" s="107" t="str">
        <f t="shared" si="5"/>
        <v>N/A</v>
      </c>
      <c r="J61" s="106"/>
      <c r="K61" s="105"/>
      <c r="L61" s="106"/>
      <c r="M61" s="106">
        <f t="shared" si="8"/>
        <v>0</v>
      </c>
      <c r="N61" s="107" t="str">
        <f t="shared" si="6"/>
        <v>N/A</v>
      </c>
      <c r="O61" s="109"/>
      <c r="P61" s="120"/>
      <c r="Q61" s="1"/>
      <c r="R61" s="1"/>
    </row>
    <row r="62" spans="1:24" ht="15.75" x14ac:dyDescent="0.25">
      <c r="A62" s="1"/>
      <c r="B62" s="83"/>
      <c r="C62" s="73" t="s">
        <v>91</v>
      </c>
      <c r="D62" s="73"/>
      <c r="E62" s="16"/>
      <c r="F62" s="105"/>
      <c r="G62" s="106">
        <f t="shared" si="9"/>
        <v>0</v>
      </c>
      <c r="H62" s="106">
        <f t="shared" si="7"/>
        <v>0</v>
      </c>
      <c r="I62" s="107" t="str">
        <f t="shared" si="5"/>
        <v>N/A</v>
      </c>
      <c r="J62" s="106"/>
      <c r="K62" s="105"/>
      <c r="L62" s="106"/>
      <c r="M62" s="106">
        <f t="shared" si="8"/>
        <v>0</v>
      </c>
      <c r="N62" s="107" t="str">
        <f t="shared" si="6"/>
        <v>N/A</v>
      </c>
      <c r="O62" s="109"/>
      <c r="P62" s="120"/>
      <c r="Q62" s="1"/>
      <c r="R62" s="1"/>
    </row>
    <row r="63" spans="1:24" ht="15.75" x14ac:dyDescent="0.25">
      <c r="A63" s="1"/>
      <c r="B63" s="83"/>
      <c r="C63" s="73" t="s">
        <v>88</v>
      </c>
      <c r="D63" s="84"/>
      <c r="E63" s="16"/>
      <c r="F63" s="105"/>
      <c r="G63" s="106">
        <f t="shared" si="9"/>
        <v>0</v>
      </c>
      <c r="H63" s="106">
        <f t="shared" si="7"/>
        <v>0</v>
      </c>
      <c r="I63" s="107" t="str">
        <f>IF(G63&lt;=0,"N/A",(F63/G63))</f>
        <v>N/A</v>
      </c>
      <c r="J63" s="106"/>
      <c r="K63" s="105"/>
      <c r="L63" s="106"/>
      <c r="M63" s="106">
        <f t="shared" si="8"/>
        <v>0</v>
      </c>
      <c r="N63" s="107" t="str">
        <f t="shared" si="6"/>
        <v>N/A</v>
      </c>
      <c r="O63" s="109"/>
      <c r="P63" s="120"/>
      <c r="Q63" s="1"/>
      <c r="R63" s="1"/>
    </row>
    <row r="64" spans="1:24" ht="15.75" x14ac:dyDescent="0.25">
      <c r="A64" s="1"/>
      <c r="B64" s="83"/>
      <c r="C64" s="9" t="s">
        <v>89</v>
      </c>
      <c r="D64" s="84"/>
      <c r="E64" s="16"/>
      <c r="F64" s="111"/>
      <c r="G64" s="112">
        <f t="shared" si="9"/>
        <v>0</v>
      </c>
      <c r="H64" s="112">
        <f t="shared" si="7"/>
        <v>0</v>
      </c>
      <c r="I64" s="107" t="str">
        <f>IF(G64=0,"N/A",(F64/G64))</f>
        <v>N/A</v>
      </c>
      <c r="J64" s="106"/>
      <c r="K64" s="111"/>
      <c r="L64" s="112"/>
      <c r="M64" s="112">
        <f t="shared" si="8"/>
        <v>0</v>
      </c>
      <c r="N64" s="107" t="str">
        <f t="shared" si="6"/>
        <v>N/A</v>
      </c>
      <c r="O64" s="109"/>
      <c r="P64" s="121"/>
      <c r="Q64" s="1"/>
      <c r="R64" s="1"/>
    </row>
    <row r="65" spans="1:22" ht="16.5" thickBot="1" x14ac:dyDescent="0.3">
      <c r="A65" s="1"/>
      <c r="B65" s="83"/>
      <c r="C65" s="83"/>
      <c r="D65" s="82" t="s">
        <v>58</v>
      </c>
      <c r="E65" s="16"/>
      <c r="F65" s="141">
        <f>SUM(F56:F64)</f>
        <v>0</v>
      </c>
      <c r="G65" s="142">
        <f>SUM(G56:G64)</f>
        <v>0</v>
      </c>
      <c r="H65" s="142">
        <f>G65-F65</f>
        <v>0</v>
      </c>
      <c r="I65" s="129" t="str">
        <f>IF(G65=0,"N/A",(F65/G65))</f>
        <v>N/A</v>
      </c>
      <c r="J65" s="128"/>
      <c r="K65" s="141">
        <f>SUM(K56:K64)</f>
        <v>0</v>
      </c>
      <c r="L65" s="142">
        <f>SUM(L56:L64)</f>
        <v>0</v>
      </c>
      <c r="M65" s="142">
        <f>L65-K65</f>
        <v>0</v>
      </c>
      <c r="N65" s="129" t="str">
        <f t="shared" si="6"/>
        <v>N/A</v>
      </c>
      <c r="O65" s="143"/>
      <c r="P65" s="144">
        <f>SUM(P56:P64)</f>
        <v>0</v>
      </c>
      <c r="Q65" s="1"/>
      <c r="R65" s="1"/>
    </row>
    <row r="66" spans="1:22" x14ac:dyDescent="0.2">
      <c r="J66"/>
    </row>
    <row r="67" spans="1:22" x14ac:dyDescent="0.2">
      <c r="J67"/>
    </row>
    <row r="68" spans="1:22" s="15" customFormat="1" ht="15.75" x14ac:dyDescent="0.25">
      <c r="B68" s="22" t="s">
        <v>61</v>
      </c>
      <c r="C68" s="29"/>
      <c r="D68" s="29"/>
      <c r="E68" s="16"/>
      <c r="F68" s="17"/>
      <c r="G68" s="17"/>
      <c r="H68" s="25"/>
      <c r="I68" s="23"/>
      <c r="J68" s="17"/>
      <c r="K68" s="17"/>
      <c r="L68" s="17"/>
      <c r="M68" s="16"/>
      <c r="N68" s="16"/>
      <c r="O68" s="16"/>
      <c r="P68" s="16"/>
      <c r="Q68" s="16"/>
      <c r="R68" s="16"/>
      <c r="S68" s="24"/>
      <c r="T68" s="17"/>
      <c r="U68" s="26"/>
      <c r="V68" s="26"/>
    </row>
    <row r="69" spans="1:22" s="15" customFormat="1" ht="15.75" x14ac:dyDescent="0.25">
      <c r="B69" s="22"/>
      <c r="C69" s="134" t="s">
        <v>78</v>
      </c>
      <c r="D69" s="29"/>
      <c r="E69" s="16"/>
      <c r="F69" s="17"/>
      <c r="G69" s="17"/>
      <c r="H69" s="25"/>
      <c r="I69" s="23"/>
      <c r="J69" s="17"/>
      <c r="K69" s="17"/>
      <c r="L69" s="17"/>
      <c r="M69" s="16"/>
      <c r="N69" s="16"/>
      <c r="O69" s="16"/>
      <c r="P69" s="16"/>
      <c r="Q69" s="16"/>
      <c r="R69" s="16"/>
      <c r="S69" s="24"/>
      <c r="T69" s="17"/>
      <c r="U69" s="26"/>
      <c r="V69" s="26"/>
    </row>
    <row r="70" spans="1:22" s="15" customFormat="1" ht="15.75" x14ac:dyDescent="0.25">
      <c r="B70" s="22"/>
      <c r="C70" s="134" t="s">
        <v>79</v>
      </c>
      <c r="D70" s="29"/>
      <c r="E70" s="16"/>
      <c r="F70" s="17"/>
      <c r="G70" s="17"/>
      <c r="H70" s="25"/>
      <c r="I70" s="23"/>
      <c r="J70" s="17"/>
      <c r="K70" s="17"/>
      <c r="L70" s="17"/>
      <c r="M70" s="16"/>
      <c r="N70" s="16"/>
      <c r="O70" s="16"/>
      <c r="P70" s="16"/>
      <c r="Q70" s="16"/>
      <c r="R70" s="16"/>
      <c r="S70" s="24"/>
      <c r="T70" s="17"/>
      <c r="U70" s="26"/>
      <c r="V70" s="26"/>
    </row>
    <row r="71" spans="1:22" s="15" customFormat="1" ht="15.75" x14ac:dyDescent="0.25">
      <c r="B71" s="16"/>
      <c r="C71" s="134" t="s">
        <v>80</v>
      </c>
      <c r="D71" s="16"/>
      <c r="E71" s="16"/>
      <c r="F71" s="17"/>
      <c r="G71" s="17"/>
      <c r="H71" s="25"/>
      <c r="I71" s="23"/>
      <c r="J71" s="17"/>
      <c r="K71" s="17"/>
      <c r="L71" s="17"/>
      <c r="M71" s="16"/>
      <c r="N71" s="16"/>
      <c r="O71" s="16"/>
      <c r="P71" s="16"/>
      <c r="Q71" s="16"/>
      <c r="R71" s="16"/>
      <c r="S71" s="24"/>
      <c r="T71" s="17"/>
      <c r="U71" s="26"/>
      <c r="V71" s="26"/>
    </row>
    <row r="72" spans="1:22" ht="3" customHeight="1" x14ac:dyDescent="0.2">
      <c r="J72"/>
    </row>
    <row r="73" spans="1:22" ht="15.75" x14ac:dyDescent="0.25">
      <c r="B73" s="12" t="str">
        <f>B2</f>
        <v>District Name</v>
      </c>
      <c r="C73" s="12"/>
      <c r="D73" s="12"/>
      <c r="E73" s="6"/>
      <c r="F73" s="6"/>
      <c r="G73" s="6"/>
      <c r="H73" s="6"/>
      <c r="I73" s="6"/>
      <c r="J73" s="6"/>
      <c r="K73" s="6"/>
      <c r="L73" s="6"/>
      <c r="M73" s="6"/>
      <c r="N73" s="6"/>
      <c r="O73" s="6"/>
      <c r="P73" s="6"/>
      <c r="Q73" s="6"/>
      <c r="R73" s="6"/>
      <c r="S73" s="6"/>
    </row>
    <row r="74" spans="1:22" x14ac:dyDescent="0.2">
      <c r="B74" s="7" t="s">
        <v>63</v>
      </c>
      <c r="C74" s="7"/>
      <c r="D74" s="7"/>
      <c r="E74" s="7"/>
      <c r="F74" s="7"/>
      <c r="G74" s="7"/>
      <c r="H74" s="7"/>
      <c r="I74" s="7"/>
      <c r="J74" s="7"/>
      <c r="K74" s="7"/>
      <c r="L74" s="7"/>
      <c r="M74" s="7"/>
      <c r="N74" s="7"/>
      <c r="O74" s="7"/>
      <c r="P74" s="7"/>
      <c r="Q74" s="7"/>
      <c r="R74" s="7"/>
      <c r="S74" s="7"/>
    </row>
    <row r="75" spans="1:22" x14ac:dyDescent="0.2">
      <c r="B75" s="7" t="str">
        <f>B4</f>
        <v>General Fund</v>
      </c>
      <c r="C75" s="7"/>
      <c r="D75" s="7"/>
      <c r="E75" s="7"/>
      <c r="F75" s="7"/>
      <c r="G75" s="7"/>
      <c r="H75" s="7"/>
      <c r="I75" s="7"/>
      <c r="J75" s="7"/>
      <c r="K75" s="7"/>
      <c r="L75" s="7"/>
      <c r="M75" s="7"/>
      <c r="N75" s="7"/>
      <c r="O75" s="7"/>
      <c r="P75" s="7"/>
      <c r="Q75" s="7"/>
      <c r="R75" s="7"/>
      <c r="S75" s="7"/>
    </row>
    <row r="76" spans="1:22" ht="13.5" customHeight="1" x14ac:dyDescent="0.2">
      <c r="B76" s="11">
        <f>B5</f>
        <v>45930</v>
      </c>
      <c r="C76" s="11"/>
      <c r="D76" s="11"/>
      <c r="E76" s="7"/>
      <c r="F76" s="7"/>
      <c r="G76" s="7"/>
      <c r="H76" s="7"/>
      <c r="I76" s="7"/>
      <c r="J76" s="7"/>
      <c r="K76" s="7"/>
      <c r="L76" s="7"/>
      <c r="M76" s="7"/>
      <c r="N76" s="7"/>
      <c r="O76" s="7"/>
      <c r="P76" s="7"/>
      <c r="Q76" s="7"/>
      <c r="R76" s="7"/>
      <c r="S76" s="7"/>
      <c r="U76" s="14"/>
    </row>
    <row r="77" spans="1:22" ht="13.5" customHeight="1" x14ac:dyDescent="0.2">
      <c r="B77" s="11"/>
      <c r="C77" s="11"/>
      <c r="D77" s="11"/>
      <c r="E77" s="7"/>
      <c r="F77" s="7"/>
      <c r="G77" s="7"/>
      <c r="H77" s="7"/>
      <c r="I77" s="7"/>
      <c r="J77" s="7"/>
      <c r="K77" s="7"/>
      <c r="L77" s="7"/>
      <c r="M77" s="7"/>
      <c r="N77" s="7"/>
      <c r="O77" s="7"/>
      <c r="P77" s="7"/>
      <c r="Q77" s="7"/>
      <c r="R77" s="7"/>
      <c r="S77" s="7"/>
      <c r="U77" s="14"/>
    </row>
    <row r="78" spans="1:22" ht="13.5" customHeight="1" x14ac:dyDescent="0.2">
      <c r="B78" s="11"/>
      <c r="C78" s="11"/>
      <c r="D78" s="11"/>
      <c r="E78" s="7"/>
      <c r="F78" s="7"/>
      <c r="G78" s="7"/>
      <c r="H78" s="7"/>
      <c r="I78" s="7"/>
      <c r="J78" s="7"/>
      <c r="K78" s="170" t="str">
        <f>F51</f>
        <v>FY 25-26</v>
      </c>
      <c r="L78" s="170" t="str">
        <f>P51</f>
        <v>FY 21-22</v>
      </c>
      <c r="M78" s="7"/>
      <c r="N78" s="7"/>
      <c r="O78" s="7"/>
      <c r="P78" s="7"/>
      <c r="Q78" s="7"/>
      <c r="R78" s="7"/>
      <c r="S78" s="7"/>
      <c r="U78" s="14"/>
    </row>
    <row r="79" spans="1:22" ht="15.75" x14ac:dyDescent="0.25">
      <c r="F79" s="90" t="s">
        <v>64</v>
      </c>
      <c r="G79" s="88"/>
      <c r="J79" s="89"/>
      <c r="K79" s="91"/>
      <c r="L79" s="91"/>
    </row>
    <row r="80" spans="1:22" x14ac:dyDescent="0.2">
      <c r="F80" s="92" t="s">
        <v>65</v>
      </c>
      <c r="G80" s="88"/>
      <c r="J80" s="89"/>
      <c r="K80" s="97"/>
      <c r="L80" s="98"/>
    </row>
    <row r="81" spans="6:12" ht="15.75" x14ac:dyDescent="0.25">
      <c r="F81" s="92" t="s">
        <v>66</v>
      </c>
      <c r="G81" s="88"/>
      <c r="J81" s="89"/>
      <c r="K81" s="99"/>
      <c r="L81" s="99"/>
    </row>
    <row r="82" spans="6:12" ht="15.75" x14ac:dyDescent="0.25">
      <c r="F82" s="92" t="s">
        <v>67</v>
      </c>
      <c r="G82" s="88"/>
      <c r="J82" s="89"/>
      <c r="K82" s="100"/>
      <c r="L82" s="100"/>
    </row>
    <row r="83" spans="6:12" ht="15.75" x14ac:dyDescent="0.25">
      <c r="F83" s="92" t="s">
        <v>68</v>
      </c>
      <c r="G83" s="88"/>
      <c r="J83" s="89"/>
      <c r="K83" s="100"/>
      <c r="L83" s="100"/>
    </row>
    <row r="84" spans="6:12" ht="16.5" thickBot="1" x14ac:dyDescent="0.3">
      <c r="F84"/>
      <c r="G84" s="94" t="s">
        <v>22</v>
      </c>
      <c r="J84" s="89"/>
      <c r="K84" s="101">
        <f>SUM(K80:K83)</f>
        <v>0</v>
      </c>
      <c r="L84" s="101">
        <f>SUM(L80:L83)</f>
        <v>0</v>
      </c>
    </row>
    <row r="85" spans="6:12" ht="16.5" thickTop="1" x14ac:dyDescent="0.25">
      <c r="F85" s="95" t="s">
        <v>21</v>
      </c>
      <c r="G85" s="88"/>
      <c r="J85" s="89"/>
      <c r="K85" s="98"/>
      <c r="L85" s="98"/>
    </row>
    <row r="86" spans="6:12" x14ac:dyDescent="0.2">
      <c r="F86" s="92" t="s">
        <v>93</v>
      </c>
      <c r="G86" s="88"/>
      <c r="J86" s="89"/>
      <c r="K86" s="102"/>
      <c r="L86" s="102"/>
    </row>
    <row r="87" spans="6:12" ht="15.75" x14ac:dyDescent="0.25">
      <c r="F87" s="92" t="s">
        <v>69</v>
      </c>
      <c r="G87" s="88"/>
      <c r="J87" s="89"/>
      <c r="K87" s="99"/>
      <c r="L87" s="102"/>
    </row>
    <row r="88" spans="6:12" ht="15.75" x14ac:dyDescent="0.25">
      <c r="F88" s="92" t="s">
        <v>70</v>
      </c>
      <c r="G88" s="88"/>
      <c r="J88" s="89"/>
      <c r="K88" s="99"/>
      <c r="L88" s="102"/>
    </row>
    <row r="89" spans="6:12" ht="15.75" x14ac:dyDescent="0.25">
      <c r="F89" s="92" t="s">
        <v>71</v>
      </c>
      <c r="G89" s="88"/>
      <c r="J89" s="89"/>
      <c r="K89" s="100"/>
      <c r="L89" s="100"/>
    </row>
    <row r="90" spans="6:12" ht="15.75" x14ac:dyDescent="0.25">
      <c r="F90"/>
      <c r="G90" s="96" t="s">
        <v>72</v>
      </c>
      <c r="J90" s="89"/>
      <c r="K90" s="103">
        <f>SUM(K86:K89)</f>
        <v>0</v>
      </c>
      <c r="L90" s="103">
        <f>SUM(L86:L89)</f>
        <v>0</v>
      </c>
    </row>
    <row r="91" spans="6:12" ht="15.75" x14ac:dyDescent="0.25">
      <c r="F91" s="95" t="s">
        <v>73</v>
      </c>
      <c r="G91" s="88"/>
      <c r="J91" s="93"/>
      <c r="K91" s="98"/>
      <c r="L91" s="98"/>
    </row>
    <row r="92" spans="6:12" x14ac:dyDescent="0.2">
      <c r="F92" s="92" t="s">
        <v>74</v>
      </c>
      <c r="G92" s="88"/>
      <c r="J92" s="89"/>
      <c r="K92" s="98"/>
      <c r="L92" s="98"/>
    </row>
    <row r="93" spans="6:12" x14ac:dyDescent="0.2">
      <c r="F93" s="92" t="s">
        <v>75</v>
      </c>
      <c r="G93" s="88"/>
      <c r="J93" s="89"/>
      <c r="K93" s="98"/>
      <c r="L93" s="98"/>
    </row>
    <row r="94" spans="6:12" ht="15.75" x14ac:dyDescent="0.25">
      <c r="F94"/>
      <c r="G94" s="96" t="s">
        <v>76</v>
      </c>
      <c r="J94" s="89"/>
      <c r="K94" s="103">
        <f>SUM(K91:K93)</f>
        <v>0</v>
      </c>
      <c r="L94" s="103">
        <f>SUM(L91:L93)</f>
        <v>0</v>
      </c>
    </row>
    <row r="95" spans="6:12" x14ac:dyDescent="0.2">
      <c r="F95"/>
      <c r="G95" s="88"/>
      <c r="J95" s="89"/>
      <c r="K95" s="98"/>
      <c r="L95" s="98"/>
    </row>
    <row r="96" spans="6:12" ht="16.5" thickBot="1" x14ac:dyDescent="0.3">
      <c r="F96" s="3"/>
      <c r="H96" s="96" t="s">
        <v>77</v>
      </c>
      <c r="J96" s="89"/>
      <c r="K96" s="104">
        <f>+K94+K90</f>
        <v>0</v>
      </c>
      <c r="L96" s="104">
        <f>+L94+L90</f>
        <v>0</v>
      </c>
    </row>
    <row r="97" spans="10:10" ht="9" customHeight="1" thickTop="1"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row r="1542" spans="10:10" x14ac:dyDescent="0.2">
      <c r="J1542"/>
    </row>
    <row r="1543" spans="10:10" x14ac:dyDescent="0.2">
      <c r="J1543"/>
    </row>
    <row r="1544" spans="10:10" x14ac:dyDescent="0.2">
      <c r="J1544"/>
    </row>
    <row r="1545" spans="10:10" x14ac:dyDescent="0.2">
      <c r="J1545"/>
    </row>
    <row r="1546" spans="10:10" x14ac:dyDescent="0.2">
      <c r="J1546"/>
    </row>
    <row r="1547" spans="10:10" x14ac:dyDescent="0.2">
      <c r="J1547"/>
    </row>
    <row r="1548" spans="10:10" x14ac:dyDescent="0.2">
      <c r="J1548"/>
    </row>
    <row r="1549" spans="10:10" x14ac:dyDescent="0.2">
      <c r="J1549"/>
    </row>
    <row r="1550" spans="10:10" x14ac:dyDescent="0.2">
      <c r="J1550"/>
    </row>
    <row r="1551" spans="10:10" x14ac:dyDescent="0.2">
      <c r="J1551"/>
    </row>
    <row r="1552" spans="10:10" x14ac:dyDescent="0.2">
      <c r="J1552"/>
    </row>
    <row r="1553" spans="10:10" x14ac:dyDescent="0.2">
      <c r="J1553"/>
    </row>
    <row r="1554" spans="10:10" x14ac:dyDescent="0.2">
      <c r="J1554"/>
    </row>
    <row r="1555" spans="10:10" x14ac:dyDescent="0.2">
      <c r="J1555"/>
    </row>
    <row r="1556" spans="10:10" x14ac:dyDescent="0.2">
      <c r="J1556"/>
    </row>
    <row r="1557" spans="10:10" x14ac:dyDescent="0.2">
      <c r="J1557"/>
    </row>
    <row r="1558" spans="10:10" x14ac:dyDescent="0.2">
      <c r="J1558"/>
    </row>
    <row r="1559" spans="10:10" x14ac:dyDescent="0.2">
      <c r="J1559"/>
    </row>
    <row r="1560" spans="10:10" x14ac:dyDescent="0.2">
      <c r="J1560"/>
    </row>
    <row r="1561" spans="10:10" x14ac:dyDescent="0.2">
      <c r="J1561"/>
    </row>
    <row r="1562" spans="10:10" x14ac:dyDescent="0.2">
      <c r="J1562"/>
    </row>
    <row r="1563" spans="10:10" x14ac:dyDescent="0.2">
      <c r="J1563"/>
    </row>
    <row r="1564" spans="10:10" x14ac:dyDescent="0.2">
      <c r="J1564"/>
    </row>
    <row r="1565" spans="10:10" x14ac:dyDescent="0.2">
      <c r="J1565"/>
    </row>
    <row r="1566" spans="10:10" x14ac:dyDescent="0.2">
      <c r="J1566"/>
    </row>
  </sheetData>
  <phoneticPr fontId="0" type="noConversion"/>
  <conditionalFormatting sqref="I20:I30">
    <cfRule type="cellIs" dxfId="25" priority="5" stopIfTrue="1" operator="greaterThan">
      <formula>1</formula>
    </cfRule>
  </conditionalFormatting>
  <conditionalFormatting sqref="I33:I34">
    <cfRule type="cellIs" dxfId="24" priority="4" stopIfTrue="1" operator="greaterThan">
      <formula>1</formula>
    </cfRule>
  </conditionalFormatting>
  <conditionalFormatting sqref="I56:I65">
    <cfRule type="cellIs" dxfId="23" priority="2" stopIfTrue="1" operator="greaterThan">
      <formula>100</formula>
    </cfRule>
  </conditionalFormatting>
  <conditionalFormatting sqref="N20:N36">
    <cfRule type="cellIs" dxfId="22" priority="3" stopIfTrue="1" operator="greaterThan">
      <formula>100</formula>
    </cfRule>
  </conditionalFormatting>
  <conditionalFormatting sqref="N56:N65">
    <cfRule type="cellIs" dxfId="21" priority="1" stopIfTrue="1" operator="greaterThan">
      <formula>100</formula>
    </cfRule>
  </conditionalFormatting>
  <pageMargins left="0.28000000000000003" right="0.2" top="0.33" bottom="0.45" header="0.24" footer="0.17"/>
  <pageSetup scale="65" fitToHeight="0" orientation="landscape" r:id="rId1"/>
  <headerFooter alignWithMargins="0">
    <oddHeader xml:space="preserve">&amp;R
</oddHeader>
    <oddFooter>&amp;L&amp;D &amp;F
&amp;C1&amp;R&amp;A</oddFooter>
  </headerFooter>
  <rowBreaks count="1" manualBreakCount="1">
    <brk id="48" min="1" max="18"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DC9D-391B-430F-AEA2-2A71505E4CF2}">
  <dimension ref="A1:U6"/>
  <sheetViews>
    <sheetView topLeftCell="A46" zoomScale="80" zoomScaleNormal="80" workbookViewId="0">
      <selection activeCell="B3" sqref="B3"/>
    </sheetView>
  </sheetViews>
  <sheetFormatPr defaultRowHeight="12.75" x14ac:dyDescent="0.2"/>
  <cols>
    <col min="1" max="1" width="2.42578125" customWidth="1"/>
    <col min="19" max="19" width="1.85546875" customWidth="1"/>
  </cols>
  <sheetData>
    <row r="1" spans="1:21" ht="6" customHeight="1" x14ac:dyDescent="0.2"/>
    <row r="2" spans="1:21" s="1" customFormat="1" ht="15.75" x14ac:dyDescent="0.25">
      <c r="A2" s="2"/>
      <c r="B2" s="12" t="str">
        <f>'General Fund'!B2</f>
        <v>District Name</v>
      </c>
      <c r="C2" s="12"/>
      <c r="D2" s="12"/>
      <c r="E2" s="6"/>
      <c r="F2" s="6"/>
      <c r="G2" s="6"/>
      <c r="H2" s="6"/>
      <c r="I2" s="6"/>
      <c r="J2" s="6"/>
      <c r="K2" s="6"/>
      <c r="L2" s="6"/>
      <c r="M2" s="6"/>
      <c r="N2" s="6"/>
      <c r="O2" s="6"/>
      <c r="P2" s="6"/>
      <c r="Q2" s="6"/>
      <c r="R2" s="6"/>
      <c r="S2" s="6"/>
      <c r="T2"/>
      <c r="U2" s="9"/>
    </row>
    <row r="3" spans="1:21" s="1" customFormat="1" x14ac:dyDescent="0.2">
      <c r="A3" s="2"/>
      <c r="B3" s="7" t="s">
        <v>13</v>
      </c>
      <c r="C3" s="7"/>
      <c r="D3" s="7"/>
      <c r="E3" s="7"/>
      <c r="F3" s="7"/>
      <c r="G3" s="7"/>
      <c r="H3" s="7"/>
      <c r="I3" s="7"/>
      <c r="J3" s="7"/>
      <c r="K3" s="7"/>
      <c r="L3" s="7"/>
      <c r="M3" s="7"/>
      <c r="N3" s="7"/>
      <c r="O3" s="7"/>
      <c r="P3" s="7"/>
      <c r="Q3" s="7"/>
      <c r="R3" s="7"/>
      <c r="S3" s="7"/>
      <c r="T3"/>
      <c r="U3" s="9"/>
    </row>
    <row r="4" spans="1:21" s="1" customFormat="1" x14ac:dyDescent="0.2">
      <c r="A4" s="2"/>
      <c r="B4" s="7" t="s">
        <v>29</v>
      </c>
      <c r="C4" s="7"/>
      <c r="D4" s="7"/>
      <c r="E4" s="7"/>
      <c r="F4" s="7"/>
      <c r="G4" s="7"/>
      <c r="H4" s="7"/>
      <c r="I4" s="7"/>
      <c r="J4" s="7"/>
      <c r="K4" s="7"/>
      <c r="L4" s="7"/>
      <c r="M4" s="7"/>
      <c r="N4" s="7"/>
      <c r="O4" s="7"/>
      <c r="P4" s="7"/>
      <c r="Q4" s="7"/>
      <c r="R4" s="7"/>
      <c r="S4" s="7"/>
      <c r="T4"/>
      <c r="U4" s="9"/>
    </row>
    <row r="5" spans="1:21" s="1" customFormat="1" ht="13.5" customHeight="1" x14ac:dyDescent="0.2">
      <c r="A5" s="2"/>
      <c r="B5" s="11">
        <f>Cover!F16</f>
        <v>45930</v>
      </c>
      <c r="C5" s="11"/>
      <c r="D5" s="11"/>
      <c r="E5" s="7"/>
      <c r="F5" s="7"/>
      <c r="G5" s="7"/>
      <c r="H5" s="7"/>
      <c r="I5" s="7"/>
      <c r="J5" s="7"/>
      <c r="K5" s="7"/>
      <c r="L5" s="7"/>
      <c r="M5" s="7"/>
      <c r="N5" s="7"/>
      <c r="O5" s="7"/>
      <c r="P5" s="7"/>
      <c r="Q5" s="7"/>
      <c r="R5" s="7"/>
      <c r="S5" s="7"/>
      <c r="T5"/>
      <c r="U5" s="14"/>
    </row>
    <row r="6" spans="1:21" ht="6.75" customHeight="1" x14ac:dyDescent="0.2"/>
  </sheetData>
  <pageMargins left="0.34" right="0.27" top="0.24" bottom="0.35" header="0.17" footer="0.17"/>
  <pageSetup scale="83" fitToHeight="2" orientation="landscape" horizontalDpi="0" verticalDpi="0" r:id="rId1"/>
  <headerFooter>
    <oddFooter>&amp;L&amp;D &amp;F&amp;C1b&amp;R&amp;A</oddFooter>
  </headerFooter>
  <rowBreaks count="1" manualBreakCount="1">
    <brk id="4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BEC50-924D-44A1-BFCB-60560E84888B}">
  <sheetPr>
    <pageSetUpPr fitToPage="1"/>
  </sheetPr>
  <dimension ref="A1:X1540"/>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30</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46</v>
      </c>
      <c r="D14" s="84"/>
      <c r="E14"/>
      <c r="F14" s="111"/>
      <c r="G14" s="112">
        <f>ROUND(+L14*0.25,0)</f>
        <v>0</v>
      </c>
      <c r="H14" s="112">
        <f>F14-G14</f>
        <v>0</v>
      </c>
      <c r="I14" s="283" t="str">
        <f>IF(G14=0,"N/A",(F14/G14))</f>
        <v>N/A</v>
      </c>
      <c r="J14" s="108"/>
      <c r="K14" s="111"/>
      <c r="L14" s="112"/>
      <c r="M14" s="112">
        <f>K14-L14</f>
        <v>0</v>
      </c>
      <c r="N14" s="283" t="str">
        <f>IF(L14=0,"N/A",(K14/L14))</f>
        <v>N/A</v>
      </c>
      <c r="O14" s="109"/>
      <c r="P14" s="121"/>
      <c r="Q14" s="81"/>
      <c r="R14" s="81"/>
      <c r="U14" s="23"/>
      <c r="V14" s="26"/>
      <c r="X14" s="25"/>
    </row>
    <row r="15" spans="1:24" s="15" customFormat="1" ht="15.75" x14ac:dyDescent="0.25">
      <c r="B15" s="83"/>
      <c r="C15" s="83"/>
      <c r="D15" s="82" t="s">
        <v>47</v>
      </c>
      <c r="E15" s="16"/>
      <c r="F15" s="114">
        <f>SUM(F13:F14)</f>
        <v>0</v>
      </c>
      <c r="G15" s="115">
        <f>SUM(G13:G14)</f>
        <v>0</v>
      </c>
      <c r="H15" s="115">
        <f>F15-G15</f>
        <v>0</v>
      </c>
      <c r="I15" s="107" t="str">
        <f>IF(G15=0,"N/A",(F15/G15))</f>
        <v>N/A</v>
      </c>
      <c r="J15" s="106"/>
      <c r="K15" s="114">
        <f>SUM(K13:K14)</f>
        <v>0</v>
      </c>
      <c r="L15" s="115">
        <f>SUM(L13:L14)</f>
        <v>0</v>
      </c>
      <c r="M15" s="115">
        <f>K15-L15</f>
        <v>0</v>
      </c>
      <c r="N15" s="107" t="str">
        <f>IF(L15=0,"N/A",(K15/L15))</f>
        <v>N/A</v>
      </c>
      <c r="O15" s="109"/>
      <c r="P15" s="110">
        <f>SUM(P13:P14)</f>
        <v>0</v>
      </c>
      <c r="Q15" s="30"/>
      <c r="R15" s="30"/>
      <c r="U15" s="23"/>
      <c r="V15" s="26"/>
      <c r="X15" s="25"/>
    </row>
    <row r="16" spans="1:24" s="15" customFormat="1" ht="8.25" customHeight="1" x14ac:dyDescent="0.25">
      <c r="B16" s="83"/>
      <c r="C16" s="83"/>
      <c r="D16" s="83"/>
      <c r="E16" s="16"/>
      <c r="F16" s="116"/>
      <c r="G16" s="106"/>
      <c r="H16" s="106"/>
      <c r="I16" s="107"/>
      <c r="J16" s="106"/>
      <c r="K16" s="116"/>
      <c r="L16" s="106"/>
      <c r="M16" s="106"/>
      <c r="N16" s="107"/>
      <c r="O16" s="109"/>
      <c r="P16" s="117"/>
      <c r="Q16" s="30"/>
      <c r="R16" s="30"/>
      <c r="U16" s="23"/>
      <c r="V16" s="26"/>
      <c r="X16" s="25"/>
    </row>
    <row r="17" spans="2:24" s="15" customFormat="1" ht="15.75" x14ac:dyDescent="0.25">
      <c r="B17" s="82" t="s">
        <v>1</v>
      </c>
      <c r="C17" s="83"/>
      <c r="D17" s="83"/>
      <c r="E17" s="16"/>
      <c r="F17" s="105"/>
      <c r="G17" s="118"/>
      <c r="H17" s="118"/>
      <c r="I17" s="119"/>
      <c r="J17" s="106"/>
      <c r="K17" s="105"/>
      <c r="L17" s="106"/>
      <c r="M17" s="106"/>
      <c r="N17" s="107"/>
      <c r="O17" s="109"/>
      <c r="P17" s="120"/>
      <c r="Q17" s="17"/>
      <c r="R17" s="17"/>
      <c r="U17" s="23"/>
      <c r="V17" s="26"/>
      <c r="X17" s="25"/>
    </row>
    <row r="18" spans="2:24" s="15" customFormat="1" ht="15.75" x14ac:dyDescent="0.25">
      <c r="B18" s="83"/>
      <c r="C18" s="73" t="s">
        <v>82</v>
      </c>
      <c r="D18" s="73"/>
      <c r="E18" s="16"/>
      <c r="F18" s="105"/>
      <c r="G18" s="106">
        <f>ROUND(+L18*0.25,0)</f>
        <v>0</v>
      </c>
      <c r="H18" s="106">
        <f>G18-F18</f>
        <v>0</v>
      </c>
      <c r="I18" s="107" t="str">
        <f t="shared" ref="I18:I26" si="0">IF(G18=0,"N/A",(F18/G18))</f>
        <v>N/A</v>
      </c>
      <c r="J18" s="106"/>
      <c r="K18" s="105"/>
      <c r="L18" s="106"/>
      <c r="M18" s="106">
        <f>L18-K18</f>
        <v>0</v>
      </c>
      <c r="N18" s="107" t="str">
        <f>IF(L18=0,"N/A",(K18/L18))</f>
        <v>N/A</v>
      </c>
      <c r="O18" s="109"/>
      <c r="P18" s="120"/>
      <c r="Q18" s="17"/>
      <c r="R18" s="17"/>
      <c r="U18" s="23"/>
      <c r="V18" s="26"/>
      <c r="X18" s="25"/>
    </row>
    <row r="19" spans="2:24" s="15" customFormat="1" ht="15.75" x14ac:dyDescent="0.25">
      <c r="B19" s="83"/>
      <c r="C19" s="73" t="s">
        <v>83</v>
      </c>
      <c r="D19" s="73"/>
      <c r="E19" s="16"/>
      <c r="F19" s="105"/>
      <c r="G19" s="106">
        <f>ROUND(+L19*0.25,0)</f>
        <v>0</v>
      </c>
      <c r="H19" s="106">
        <f t="shared" ref="H19:H25" si="1">G19-F19</f>
        <v>0</v>
      </c>
      <c r="I19" s="107" t="str">
        <f t="shared" si="0"/>
        <v>N/A</v>
      </c>
      <c r="J19" s="106"/>
      <c r="K19" s="105"/>
      <c r="L19" s="106"/>
      <c r="M19" s="106">
        <f t="shared" ref="M19:M25" si="2">L19-K19</f>
        <v>0</v>
      </c>
      <c r="N19" s="107" t="str">
        <f t="shared" ref="N19:N26" si="3">IF(L19=0,"N/A",(K19/L19))</f>
        <v>N/A</v>
      </c>
      <c r="O19" s="109"/>
      <c r="P19" s="120"/>
      <c r="Q19" s="17"/>
      <c r="R19" s="17"/>
      <c r="U19" s="23"/>
      <c r="V19" s="26"/>
      <c r="X19" s="25"/>
    </row>
    <row r="20" spans="2:24" s="15" customFormat="1" ht="15.75" x14ac:dyDescent="0.25">
      <c r="B20" s="83"/>
      <c r="C20" s="73" t="s">
        <v>84</v>
      </c>
      <c r="D20" s="73"/>
      <c r="E20" s="16"/>
      <c r="F20" s="105"/>
      <c r="G20" s="106">
        <f t="shared" ref="G20:G25" si="4">ROUND(+L20*0.25,0)</f>
        <v>0</v>
      </c>
      <c r="H20" s="106">
        <f t="shared" si="1"/>
        <v>0</v>
      </c>
      <c r="I20" s="107" t="str">
        <f t="shared" si="0"/>
        <v>N/A</v>
      </c>
      <c r="J20" s="106"/>
      <c r="K20" s="105"/>
      <c r="L20" s="106"/>
      <c r="M20" s="106">
        <f t="shared" si="2"/>
        <v>0</v>
      </c>
      <c r="N20" s="107" t="str">
        <f t="shared" si="3"/>
        <v>N/A</v>
      </c>
      <c r="O20" s="109"/>
      <c r="P20" s="120"/>
      <c r="Q20" s="17"/>
      <c r="R20" s="17"/>
      <c r="U20" s="23"/>
      <c r="V20" s="26"/>
      <c r="X20" s="25"/>
    </row>
    <row r="21" spans="2:24" s="15" customFormat="1" ht="15.75" x14ac:dyDescent="0.25">
      <c r="B21" s="83"/>
      <c r="C21" s="73" t="s">
        <v>85</v>
      </c>
      <c r="D21" s="73"/>
      <c r="E21" s="16"/>
      <c r="F21" s="105"/>
      <c r="G21" s="106">
        <f t="shared" si="4"/>
        <v>0</v>
      </c>
      <c r="H21" s="106">
        <f t="shared" si="1"/>
        <v>0</v>
      </c>
      <c r="I21" s="107" t="str">
        <f t="shared" si="0"/>
        <v>N/A</v>
      </c>
      <c r="J21" s="106"/>
      <c r="K21" s="105"/>
      <c r="L21" s="106"/>
      <c r="M21" s="106">
        <f t="shared" si="2"/>
        <v>0</v>
      </c>
      <c r="N21" s="107" t="str">
        <f t="shared" si="3"/>
        <v>N/A</v>
      </c>
      <c r="O21" s="109"/>
      <c r="P21" s="120"/>
      <c r="Q21" s="17"/>
      <c r="R21" s="17"/>
      <c r="U21" s="23"/>
      <c r="V21" s="26"/>
      <c r="X21" s="25"/>
    </row>
    <row r="22" spans="2:24" s="15" customFormat="1" ht="15.75" x14ac:dyDescent="0.25">
      <c r="B22" s="83"/>
      <c r="C22" s="73" t="s">
        <v>57</v>
      </c>
      <c r="D22" s="73"/>
      <c r="E22" s="16"/>
      <c r="F22" s="105"/>
      <c r="G22" s="106">
        <f t="shared" si="4"/>
        <v>0</v>
      </c>
      <c r="H22" s="106">
        <f t="shared" si="1"/>
        <v>0</v>
      </c>
      <c r="I22" s="107" t="str">
        <f t="shared" si="0"/>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86</v>
      </c>
      <c r="D23" s="73"/>
      <c r="E23" s="16"/>
      <c r="F23" s="105"/>
      <c r="G23" s="106">
        <f t="shared" si="4"/>
        <v>0</v>
      </c>
      <c r="H23" s="106">
        <f t="shared" si="1"/>
        <v>0</v>
      </c>
      <c r="I23" s="107" t="str">
        <f t="shared" si="0"/>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87</v>
      </c>
      <c r="D24" s="73"/>
      <c r="E24" s="16"/>
      <c r="F24" s="105"/>
      <c r="G24" s="106">
        <f t="shared" si="4"/>
        <v>0</v>
      </c>
      <c r="H24" s="106">
        <f t="shared" si="1"/>
        <v>0</v>
      </c>
      <c r="I24" s="107" t="str">
        <f t="shared" si="0"/>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88</v>
      </c>
      <c r="D25" s="73"/>
      <c r="E25" s="16"/>
      <c r="F25" s="111"/>
      <c r="G25" s="112">
        <f t="shared" si="4"/>
        <v>0</v>
      </c>
      <c r="H25" s="112">
        <f t="shared" si="1"/>
        <v>0</v>
      </c>
      <c r="I25" s="283" t="str">
        <f t="shared" si="0"/>
        <v>N/A</v>
      </c>
      <c r="J25" s="106"/>
      <c r="K25" s="111"/>
      <c r="L25" s="112"/>
      <c r="M25" s="112">
        <f t="shared" si="2"/>
        <v>0</v>
      </c>
      <c r="N25" s="283" t="str">
        <f t="shared" si="3"/>
        <v>N/A</v>
      </c>
      <c r="O25" s="109"/>
      <c r="P25" s="121"/>
      <c r="Q25" s="17"/>
      <c r="R25" s="17"/>
      <c r="U25" s="23"/>
      <c r="V25" s="26"/>
      <c r="X25" s="25"/>
    </row>
    <row r="26" spans="2:24" s="15" customFormat="1" ht="15.75" x14ac:dyDescent="0.25">
      <c r="B26" s="83"/>
      <c r="C26" s="83"/>
      <c r="D26" s="82" t="s">
        <v>58</v>
      </c>
      <c r="E26" s="16"/>
      <c r="F26" s="114">
        <f>SUM(F18:F25)</f>
        <v>0</v>
      </c>
      <c r="G26" s="115">
        <f>SUM(G18:G25)</f>
        <v>0</v>
      </c>
      <c r="H26" s="115">
        <f>G26-F26</f>
        <v>0</v>
      </c>
      <c r="I26" s="107" t="str">
        <f t="shared" si="0"/>
        <v>N/A</v>
      </c>
      <c r="J26" s="106"/>
      <c r="K26" s="114">
        <f>SUM(K18:K25)</f>
        <v>0</v>
      </c>
      <c r="L26" s="115">
        <f>SUM(L18:L25)</f>
        <v>0</v>
      </c>
      <c r="M26" s="115">
        <f>L26-K26</f>
        <v>0</v>
      </c>
      <c r="N26" s="107" t="str">
        <f t="shared" si="3"/>
        <v>N/A</v>
      </c>
      <c r="O26" s="109"/>
      <c r="P26" s="110">
        <f>SUM(P18:P25)</f>
        <v>0</v>
      </c>
      <c r="Q26" s="17"/>
      <c r="R26" s="17"/>
      <c r="U26" s="23"/>
      <c r="V26" s="26"/>
      <c r="X26" s="25"/>
    </row>
    <row r="27" spans="2:24" s="15" customFormat="1" ht="15.75" x14ac:dyDescent="0.25">
      <c r="B27" s="83"/>
      <c r="C27" s="83"/>
      <c r="D27" s="83"/>
      <c r="E27" s="16"/>
      <c r="F27" s="105"/>
      <c r="G27" s="106"/>
      <c r="H27" s="106"/>
      <c r="I27" s="107"/>
      <c r="J27" s="106"/>
      <c r="K27" s="105"/>
      <c r="L27" s="106"/>
      <c r="M27" s="106"/>
      <c r="N27" s="107"/>
      <c r="O27" s="109"/>
      <c r="P27" s="120"/>
      <c r="Q27" s="17"/>
      <c r="R27" s="17"/>
      <c r="U27" s="23"/>
      <c r="V27" s="26"/>
      <c r="X27" s="25"/>
    </row>
    <row r="28" spans="2:24" s="15" customFormat="1" ht="15.75" x14ac:dyDescent="0.25">
      <c r="B28" s="85" t="s">
        <v>59</v>
      </c>
      <c r="C28" s="86"/>
      <c r="D28" s="86"/>
      <c r="E28" s="16"/>
      <c r="F28" s="105"/>
      <c r="G28" s="106"/>
      <c r="H28" s="106"/>
      <c r="I28" s="107"/>
      <c r="J28" s="106"/>
      <c r="K28" s="105"/>
      <c r="L28" s="106"/>
      <c r="M28" s="106"/>
      <c r="N28" s="107"/>
      <c r="O28" s="109"/>
      <c r="P28" s="120"/>
      <c r="Q28" s="17"/>
      <c r="R28" s="17"/>
      <c r="U28" s="23"/>
      <c r="V28" s="26"/>
      <c r="X28" s="25"/>
    </row>
    <row r="29" spans="2:24" s="15" customFormat="1" ht="15.75" x14ac:dyDescent="0.25">
      <c r="B29" s="52"/>
      <c r="C29" s="84" t="s">
        <v>19</v>
      </c>
      <c r="D29" s="86"/>
      <c r="E29" s="16"/>
      <c r="F29" s="111">
        <v>0</v>
      </c>
      <c r="G29" s="112">
        <f>L29/4</f>
        <v>0</v>
      </c>
      <c r="H29" s="112">
        <f>G29-F28</f>
        <v>0</v>
      </c>
      <c r="I29" s="283" t="str">
        <f>IF(G29=0,"N/A",(F29/G29))</f>
        <v>N/A</v>
      </c>
      <c r="J29" s="106"/>
      <c r="K29" s="111"/>
      <c r="L29" s="112"/>
      <c r="M29" s="112">
        <f>L29-K28</f>
        <v>0</v>
      </c>
      <c r="N29" s="283" t="str">
        <f>IF(L29=0,"N/A",(K29/L29))</f>
        <v>N/A</v>
      </c>
      <c r="O29" s="109"/>
      <c r="P29" s="121"/>
      <c r="Q29" s="17"/>
      <c r="R29" s="17"/>
      <c r="U29" s="23"/>
      <c r="V29" s="26"/>
      <c r="X29" s="25"/>
    </row>
    <row r="30" spans="2:24" s="15" customFormat="1" ht="15.75" x14ac:dyDescent="0.25">
      <c r="B30" s="83"/>
      <c r="C30" s="83"/>
      <c r="D30" s="85" t="s">
        <v>60</v>
      </c>
      <c r="E30" s="16"/>
      <c r="F30" s="114">
        <f>SUM(F29)</f>
        <v>0</v>
      </c>
      <c r="G30" s="115">
        <f>G29</f>
        <v>0</v>
      </c>
      <c r="H30" s="115">
        <f>H29</f>
        <v>0</v>
      </c>
      <c r="I30" s="107" t="str">
        <f>IF(G30=0,"N/A",(F30/G30))</f>
        <v>N/A</v>
      </c>
      <c r="J30" s="106"/>
      <c r="K30" s="114">
        <f>SUM(K29)</f>
        <v>0</v>
      </c>
      <c r="L30" s="115">
        <f>L29</f>
        <v>0</v>
      </c>
      <c r="M30" s="115">
        <f>L30-K29</f>
        <v>0</v>
      </c>
      <c r="N30" s="107" t="str">
        <f>IF(L30=0,"N/A",(K30/L30))</f>
        <v>N/A</v>
      </c>
      <c r="O30" s="109"/>
      <c r="P30" s="110">
        <f>SUM(P29)</f>
        <v>0</v>
      </c>
      <c r="Q30" s="17"/>
      <c r="R30" s="17"/>
      <c r="U30" s="23"/>
      <c r="V30" s="26"/>
      <c r="X30" s="25"/>
    </row>
    <row r="31" spans="2:24" s="15" customFormat="1" ht="15.75" x14ac:dyDescent="0.25">
      <c r="B31" s="83"/>
      <c r="C31" s="83"/>
      <c r="D31" s="83"/>
      <c r="E31" s="16"/>
      <c r="F31" s="105"/>
      <c r="G31" s="106"/>
      <c r="H31" s="106"/>
      <c r="I31" s="107"/>
      <c r="J31" s="106"/>
      <c r="K31" s="105"/>
      <c r="L31" s="106"/>
      <c r="M31" s="106"/>
      <c r="N31" s="107"/>
      <c r="O31" s="109"/>
      <c r="P31" s="120"/>
      <c r="Q31" s="17"/>
      <c r="R31" s="17"/>
      <c r="U31" s="23"/>
      <c r="V31" s="26"/>
      <c r="X31" s="25"/>
    </row>
    <row r="32" spans="2:24" s="15" customFormat="1" ht="16.5" thickBot="1" x14ac:dyDescent="0.3">
      <c r="B32" s="82" t="s">
        <v>20</v>
      </c>
      <c r="C32" s="83"/>
      <c r="D32" s="83"/>
      <c r="E32" s="24"/>
      <c r="F32" s="126">
        <f>F15-F26-F30</f>
        <v>0</v>
      </c>
      <c r="G32" s="127">
        <f>G15-G26-G30</f>
        <v>0</v>
      </c>
      <c r="H32" s="127">
        <f>H15+H26-H30</f>
        <v>0</v>
      </c>
      <c r="I32" s="133"/>
      <c r="J32" s="106"/>
      <c r="K32" s="114">
        <f>K15-K26-K30</f>
        <v>0</v>
      </c>
      <c r="L32" s="115">
        <f>L15-L26-L30</f>
        <v>0</v>
      </c>
      <c r="M32" s="115">
        <f>M15+M26+M30</f>
        <v>0</v>
      </c>
      <c r="N32" s="107" t="str">
        <f>IF(L32=0,"N/A",(K32/L32))</f>
        <v>N/A</v>
      </c>
      <c r="O32" s="109"/>
      <c r="P32" s="288">
        <f>P15-P26-P30</f>
        <v>0</v>
      </c>
      <c r="Q32" s="81"/>
      <c r="R32" s="81"/>
      <c r="U32" s="23"/>
      <c r="V32" s="26"/>
      <c r="X32" s="25"/>
    </row>
    <row r="33" spans="2:24" s="15" customFormat="1" ht="10.5" customHeight="1" thickTop="1" thickBot="1" x14ac:dyDescent="0.3">
      <c r="B33" s="82"/>
      <c r="C33" s="83"/>
      <c r="D33" s="83"/>
      <c r="E33" s="24"/>
      <c r="F33" s="141"/>
      <c r="G33" s="128"/>
      <c r="H33" s="128"/>
      <c r="I33" s="129"/>
      <c r="J33" s="106"/>
      <c r="K33" s="105"/>
      <c r="L33" s="106"/>
      <c r="M33" s="106"/>
      <c r="N33" s="107"/>
      <c r="O33" s="109"/>
      <c r="P33" s="120"/>
      <c r="Q33" s="17"/>
      <c r="R33" s="17"/>
      <c r="U33" s="23"/>
      <c r="V33" s="26"/>
      <c r="X33" s="25"/>
    </row>
    <row r="34" spans="2:24" s="15" customFormat="1" ht="15.75" x14ac:dyDescent="0.25">
      <c r="B34" s="82" t="s">
        <v>40</v>
      </c>
      <c r="C34" s="83"/>
      <c r="D34" s="83"/>
      <c r="E34" s="16"/>
      <c r="F34" s="280"/>
      <c r="G34" s="280"/>
      <c r="H34" s="280"/>
      <c r="I34" s="281"/>
      <c r="J34" s="106"/>
      <c r="K34" s="123"/>
      <c r="L34" s="118"/>
      <c r="M34" s="118"/>
      <c r="N34" s="119"/>
      <c r="O34" s="123"/>
      <c r="P34" s="285"/>
      <c r="U34" s="23"/>
      <c r="V34" s="26"/>
      <c r="X34" s="25"/>
    </row>
    <row r="35" spans="2:24" s="15" customFormat="1" ht="15.75" x14ac:dyDescent="0.25">
      <c r="B35" s="82"/>
      <c r="C35" s="82" t="s">
        <v>42</v>
      </c>
      <c r="D35" s="83"/>
      <c r="E35" s="16"/>
      <c r="F35" s="106"/>
      <c r="G35" s="106"/>
      <c r="H35" s="106"/>
      <c r="I35" s="282"/>
      <c r="J35" s="106"/>
      <c r="K35" s="124"/>
      <c r="L35" s="112"/>
      <c r="M35" s="112"/>
      <c r="N35" s="107"/>
      <c r="O35" s="109"/>
      <c r="P35" s="106"/>
      <c r="Q35" s="17"/>
      <c r="R35" s="17"/>
      <c r="U35" s="23"/>
      <c r="V35" s="26"/>
      <c r="X35" s="25"/>
    </row>
    <row r="36" spans="2:24" s="15" customFormat="1" ht="8.25" customHeight="1" x14ac:dyDescent="0.25">
      <c r="B36" s="82"/>
      <c r="C36" s="83"/>
      <c r="D36" s="83"/>
      <c r="E36" s="16"/>
      <c r="F36" s="106"/>
      <c r="G36" s="106"/>
      <c r="H36" s="125"/>
      <c r="I36" s="109"/>
      <c r="J36" s="106"/>
      <c r="K36" s="105"/>
      <c r="L36" s="106"/>
      <c r="M36" s="106"/>
      <c r="N36" s="107"/>
      <c r="O36" s="109"/>
      <c r="P36" s="106"/>
      <c r="Q36" s="17"/>
      <c r="R36" s="17"/>
      <c r="U36" s="23"/>
      <c r="V36" s="26"/>
      <c r="X36" s="25"/>
    </row>
    <row r="37" spans="2:24" s="15" customFormat="1" ht="16.5" thickBot="1" x14ac:dyDescent="0.3">
      <c r="B37" s="82" t="s">
        <v>41</v>
      </c>
      <c r="C37" s="83"/>
      <c r="D37" s="83"/>
      <c r="E37" s="24"/>
      <c r="F37" s="115"/>
      <c r="G37" s="115"/>
      <c r="H37" s="115"/>
      <c r="I37" s="109"/>
      <c r="J37" s="106"/>
      <c r="K37" s="126">
        <f>K32+K35</f>
        <v>0</v>
      </c>
      <c r="L37" s="127">
        <f>L32+L35</f>
        <v>0</v>
      </c>
      <c r="M37" s="127">
        <f>M32+M35</f>
        <v>0</v>
      </c>
      <c r="N37" s="107"/>
      <c r="O37" s="109"/>
      <c r="P37" s="115"/>
      <c r="Q37" s="17"/>
      <c r="R37" s="17"/>
      <c r="U37" s="23"/>
      <c r="V37" s="26"/>
      <c r="X37" s="25"/>
    </row>
    <row r="38" spans="2:24" s="15" customFormat="1" ht="6.75" customHeight="1" thickTop="1" thickBot="1" x14ac:dyDescent="0.3">
      <c r="B38" s="16"/>
      <c r="C38" s="16"/>
      <c r="D38" s="16"/>
      <c r="E38" s="16"/>
      <c r="F38" s="106"/>
      <c r="G38" s="106"/>
      <c r="H38" s="106"/>
      <c r="I38" s="109"/>
      <c r="J38" s="83"/>
      <c r="K38" s="130"/>
      <c r="L38" s="131"/>
      <c r="M38" s="131"/>
      <c r="N38" s="132"/>
      <c r="O38" s="83"/>
      <c r="P38" s="83"/>
      <c r="Q38" s="16"/>
      <c r="R38" s="16"/>
      <c r="S38" s="16"/>
      <c r="T38" s="16"/>
      <c r="U38" s="26"/>
      <c r="V38" s="26"/>
    </row>
    <row r="39" spans="2:24" s="15" customFormat="1" ht="15.75" x14ac:dyDescent="0.25">
      <c r="E39" s="16"/>
      <c r="F39" s="17"/>
      <c r="G39" s="17"/>
      <c r="H39" s="25"/>
      <c r="I39" s="23"/>
      <c r="J39" s="17"/>
      <c r="K39" s="17"/>
      <c r="L39" s="17"/>
      <c r="M39" s="17"/>
      <c r="N39" s="23"/>
      <c r="O39" s="23"/>
      <c r="P39" s="23"/>
      <c r="Q39" s="23"/>
      <c r="R39" s="23"/>
      <c r="S39" s="17"/>
      <c r="T39" s="17"/>
      <c r="U39" s="26"/>
      <c r="V39" s="26"/>
    </row>
    <row r="40" spans="2:24" s="15" customFormat="1" ht="15.75" x14ac:dyDescent="0.25">
      <c r="B40" s="22" t="s">
        <v>61</v>
      </c>
      <c r="C40" s="29"/>
      <c r="D40" s="29"/>
      <c r="E40" s="16"/>
      <c r="F40" s="17"/>
      <c r="G40" s="17"/>
      <c r="H40" s="25"/>
      <c r="I40" s="23"/>
      <c r="J40" s="17"/>
      <c r="K40" s="17"/>
      <c r="L40" s="17"/>
      <c r="M40" s="16"/>
      <c r="N40" s="16"/>
      <c r="O40" s="16"/>
      <c r="P40" s="16"/>
      <c r="Q40" s="16"/>
      <c r="R40" s="16"/>
      <c r="S40" s="24"/>
      <c r="T40" s="17"/>
      <c r="U40" s="26"/>
      <c r="V40" s="26"/>
    </row>
    <row r="41" spans="2:24" s="15" customFormat="1" ht="15.75" x14ac:dyDescent="0.25">
      <c r="B41" s="22"/>
      <c r="C41" s="134" t="s">
        <v>78</v>
      </c>
      <c r="D41" s="29"/>
      <c r="E41" s="16"/>
      <c r="F41" s="17"/>
      <c r="G41" s="17"/>
      <c r="H41" s="25"/>
      <c r="I41" s="23"/>
      <c r="J41" s="17"/>
      <c r="K41" s="17"/>
      <c r="L41" s="17"/>
      <c r="M41" s="16"/>
      <c r="N41" s="16"/>
      <c r="O41" s="16"/>
      <c r="P41" s="16"/>
      <c r="Q41" s="16"/>
      <c r="R41" s="16"/>
      <c r="S41" s="24"/>
      <c r="T41" s="17"/>
      <c r="U41" s="26"/>
      <c r="V41" s="26"/>
    </row>
    <row r="42" spans="2:24" s="15" customFormat="1" ht="15.75" x14ac:dyDescent="0.25">
      <c r="B42" s="22"/>
      <c r="C42" s="134" t="s">
        <v>79</v>
      </c>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16"/>
      <c r="C43" s="134" t="s">
        <v>80</v>
      </c>
      <c r="D43" s="16"/>
      <c r="E43" s="16"/>
      <c r="F43" s="17"/>
      <c r="G43" s="17"/>
      <c r="H43" s="25"/>
      <c r="I43" s="23"/>
      <c r="J43" s="17"/>
      <c r="K43" s="17"/>
      <c r="L43" s="17"/>
      <c r="M43" s="16"/>
      <c r="N43" s="16"/>
      <c r="O43" s="16"/>
      <c r="P43" s="16"/>
      <c r="Q43" s="16"/>
      <c r="R43" s="16"/>
      <c r="S43" s="24"/>
      <c r="T43" s="17"/>
      <c r="U43" s="26"/>
      <c r="V43" s="26"/>
    </row>
    <row r="44" spans="2:24" ht="5.25" customHeight="1" x14ac:dyDescent="0.2">
      <c r="J44"/>
    </row>
    <row r="45" spans="2:24" ht="15.75" x14ac:dyDescent="0.25">
      <c r="B45" s="12" t="str">
        <f>B2</f>
        <v>District Name</v>
      </c>
      <c r="C45" s="12"/>
      <c r="D45" s="12"/>
      <c r="E45" s="6"/>
      <c r="F45" s="6"/>
      <c r="G45" s="6"/>
      <c r="H45" s="6"/>
      <c r="I45" s="6"/>
      <c r="J45" s="6"/>
      <c r="K45" s="6"/>
      <c r="L45" s="6"/>
      <c r="M45" s="6"/>
      <c r="N45" s="6"/>
      <c r="O45" s="6"/>
      <c r="P45" s="6"/>
      <c r="Q45" s="6"/>
      <c r="R45" s="6"/>
      <c r="S45" s="6"/>
    </row>
    <row r="46" spans="2:24" x14ac:dyDescent="0.2">
      <c r="B46" s="7" t="s">
        <v>63</v>
      </c>
      <c r="C46" s="7"/>
      <c r="D46" s="7"/>
      <c r="E46" s="7"/>
      <c r="F46" s="7"/>
      <c r="G46" s="7"/>
      <c r="H46" s="7"/>
      <c r="I46" s="7"/>
      <c r="J46" s="7"/>
      <c r="K46" s="7"/>
      <c r="L46" s="7"/>
      <c r="M46" s="7"/>
      <c r="N46" s="7"/>
      <c r="O46" s="7"/>
      <c r="P46" s="7"/>
      <c r="Q46" s="7"/>
      <c r="R46" s="7"/>
      <c r="S46" s="7"/>
    </row>
    <row r="47" spans="2:24" x14ac:dyDescent="0.2">
      <c r="B47" s="7" t="str">
        <f>B4</f>
        <v>Insurance Reserve Fund</v>
      </c>
      <c r="C47" s="7"/>
      <c r="D47" s="7"/>
      <c r="E47" s="7"/>
      <c r="F47" s="7"/>
      <c r="G47" s="7"/>
      <c r="H47" s="7"/>
      <c r="I47" s="7"/>
      <c r="J47" s="7"/>
      <c r="K47" s="7"/>
      <c r="L47" s="7"/>
      <c r="M47" s="7"/>
      <c r="N47" s="7"/>
      <c r="O47" s="7"/>
      <c r="P47" s="7"/>
      <c r="Q47" s="7"/>
      <c r="R47" s="7"/>
      <c r="S47" s="7"/>
    </row>
    <row r="48" spans="2:24" ht="13.5" customHeight="1" x14ac:dyDescent="0.2">
      <c r="B48" s="11">
        <f>B5</f>
        <v>45930</v>
      </c>
      <c r="C48" s="11"/>
      <c r="D48" s="11"/>
      <c r="E48" s="7"/>
      <c r="F48" s="7"/>
      <c r="G48" s="7"/>
      <c r="H48" s="7"/>
      <c r="I48" s="7"/>
      <c r="J48" s="7"/>
      <c r="K48" s="7"/>
      <c r="L48" s="7"/>
      <c r="M48" s="7"/>
      <c r="N48" s="7"/>
      <c r="O48" s="7"/>
      <c r="P48" s="7"/>
      <c r="Q48" s="7"/>
      <c r="R48" s="7"/>
      <c r="S48" s="7"/>
      <c r="U48" s="14"/>
    </row>
    <row r="49" spans="2:21" ht="13.5" customHeight="1" x14ac:dyDescent="0.2">
      <c r="B49" s="11"/>
      <c r="C49" s="11"/>
      <c r="D49" s="11"/>
      <c r="E49" s="7"/>
      <c r="F49" s="7"/>
      <c r="G49" s="7"/>
      <c r="H49" s="7"/>
      <c r="I49" s="7"/>
      <c r="J49" s="7"/>
      <c r="K49" s="7"/>
      <c r="L49" s="7"/>
      <c r="M49" s="7"/>
      <c r="N49" s="7"/>
      <c r="O49" s="7"/>
      <c r="P49" s="7"/>
      <c r="Q49" s="7"/>
      <c r="R49" s="7"/>
      <c r="S49" s="7"/>
      <c r="U49" s="14"/>
    </row>
    <row r="50" spans="2:21" ht="13.5" customHeight="1" x14ac:dyDescent="0.2">
      <c r="B50" s="11"/>
      <c r="C50" s="11"/>
      <c r="D50" s="11"/>
      <c r="E50" s="7"/>
      <c r="F50" s="7"/>
      <c r="G50" s="7"/>
      <c r="H50" s="7"/>
      <c r="I50" s="7"/>
      <c r="J50" s="7"/>
      <c r="K50"/>
      <c r="L50"/>
      <c r="M50" s="7"/>
      <c r="N50" s="7"/>
      <c r="O50" s="7"/>
      <c r="P50" s="7"/>
      <c r="Q50" s="7"/>
      <c r="R50" s="7"/>
      <c r="S50" s="7"/>
      <c r="U50" s="14"/>
    </row>
    <row r="51" spans="2:21" ht="13.5" customHeight="1" x14ac:dyDescent="0.2">
      <c r="B51" s="11"/>
      <c r="C51" s="11"/>
      <c r="D51" s="11"/>
      <c r="E51" s="7"/>
      <c r="F51" s="7"/>
      <c r="G51" s="7"/>
      <c r="H51" s="7"/>
      <c r="I51" s="7"/>
      <c r="J51" s="7"/>
      <c r="K51" s="170" t="str">
        <f>F7</f>
        <v>FY 25-26</v>
      </c>
      <c r="L51" s="170" t="str">
        <f>P7</f>
        <v>FY 24-25</v>
      </c>
      <c r="M51" s="7"/>
      <c r="N51" s="7"/>
      <c r="O51" s="7"/>
      <c r="P51" s="7"/>
      <c r="Q51" s="7"/>
      <c r="R51" s="7"/>
      <c r="S51" s="7"/>
      <c r="U51" s="14"/>
    </row>
    <row r="52" spans="2:21" ht="15.75" x14ac:dyDescent="0.25">
      <c r="F52" s="90" t="s">
        <v>64</v>
      </c>
      <c r="G52" s="88"/>
      <c r="J52" s="89"/>
      <c r="K52" s="91"/>
      <c r="L52" s="91"/>
    </row>
    <row r="53" spans="2:21" x14ac:dyDescent="0.2">
      <c r="F53" s="92" t="s">
        <v>65</v>
      </c>
      <c r="G53" s="88"/>
      <c r="J53" s="89"/>
      <c r="K53" s="97"/>
      <c r="L53" s="98"/>
    </row>
    <row r="54" spans="2:21" ht="15.75" x14ac:dyDescent="0.25">
      <c r="F54" s="92" t="s">
        <v>66</v>
      </c>
      <c r="G54" s="88"/>
      <c r="J54" s="89"/>
      <c r="K54" s="99"/>
      <c r="L54" s="99"/>
    </row>
    <row r="55" spans="2:21" ht="15.75" x14ac:dyDescent="0.25">
      <c r="F55" s="92" t="s">
        <v>67</v>
      </c>
      <c r="G55" s="88"/>
      <c r="J55" s="89"/>
      <c r="K55" s="100"/>
      <c r="L55" s="100"/>
    </row>
    <row r="56" spans="2:21" ht="15.75" x14ac:dyDescent="0.25">
      <c r="F56" s="92" t="s">
        <v>68</v>
      </c>
      <c r="G56" s="88"/>
      <c r="J56" s="89"/>
      <c r="K56" s="100"/>
      <c r="L56" s="100"/>
    </row>
    <row r="57" spans="2:21" ht="16.5" thickBot="1" x14ac:dyDescent="0.3">
      <c r="F57"/>
      <c r="G57" s="94" t="s">
        <v>22</v>
      </c>
      <c r="J57" s="89"/>
      <c r="K57" s="101">
        <f>SUM(K53:K56)</f>
        <v>0</v>
      </c>
      <c r="L57" s="101">
        <f>SUM(L53:L56)</f>
        <v>0</v>
      </c>
    </row>
    <row r="58" spans="2:21" ht="16.5" thickTop="1" x14ac:dyDescent="0.25">
      <c r="F58" s="95" t="s">
        <v>21</v>
      </c>
      <c r="G58" s="88"/>
      <c r="J58" s="89"/>
      <c r="K58" s="98"/>
      <c r="L58" s="98"/>
    </row>
    <row r="59" spans="2:21" x14ac:dyDescent="0.2">
      <c r="F59" s="92" t="s">
        <v>93</v>
      </c>
      <c r="G59" s="88"/>
      <c r="J59" s="89"/>
      <c r="K59" s="102"/>
      <c r="L59" s="102"/>
    </row>
    <row r="60" spans="2:21" ht="15.75" x14ac:dyDescent="0.25">
      <c r="F60" s="92" t="s">
        <v>69</v>
      </c>
      <c r="G60" s="88"/>
      <c r="J60" s="89"/>
      <c r="K60" s="99"/>
      <c r="L60" s="102"/>
    </row>
    <row r="61" spans="2:21" ht="15.75" x14ac:dyDescent="0.25">
      <c r="F61" s="92" t="s">
        <v>70</v>
      </c>
      <c r="G61" s="88"/>
      <c r="J61" s="89"/>
      <c r="K61" s="99"/>
      <c r="L61" s="102"/>
    </row>
    <row r="62" spans="2:21" ht="15.75" x14ac:dyDescent="0.25">
      <c r="F62" s="92" t="s">
        <v>71</v>
      </c>
      <c r="G62" s="88"/>
      <c r="J62" s="89"/>
      <c r="K62" s="100"/>
      <c r="L62" s="100"/>
    </row>
    <row r="63" spans="2:21" ht="15.75" x14ac:dyDescent="0.25">
      <c r="F63"/>
      <c r="G63" s="96" t="s">
        <v>72</v>
      </c>
      <c r="J63" s="89"/>
      <c r="K63" s="103">
        <f>SUM(K59:K62)</f>
        <v>0</v>
      </c>
      <c r="L63" s="103">
        <f>SUM(L59:L62)</f>
        <v>0</v>
      </c>
    </row>
    <row r="64" spans="2:21" ht="15.75" x14ac:dyDescent="0.25">
      <c r="F64" s="95" t="s">
        <v>73</v>
      </c>
      <c r="G64" s="88"/>
      <c r="J64" s="93"/>
      <c r="K64" s="98"/>
      <c r="L64" s="98"/>
    </row>
    <row r="65" spans="6:12" x14ac:dyDescent="0.2">
      <c r="F65" s="92" t="s">
        <v>74</v>
      </c>
      <c r="G65" s="88"/>
      <c r="J65" s="89"/>
      <c r="K65" s="98"/>
      <c r="L65" s="98"/>
    </row>
    <row r="66" spans="6:12" x14ac:dyDescent="0.2">
      <c r="F66" s="92" t="s">
        <v>75</v>
      </c>
      <c r="G66" s="88"/>
      <c r="J66" s="89"/>
      <c r="K66" s="98"/>
      <c r="L66" s="98"/>
    </row>
    <row r="67" spans="6:12" ht="15.75" x14ac:dyDescent="0.25">
      <c r="F67"/>
      <c r="G67" s="96" t="s">
        <v>76</v>
      </c>
      <c r="J67" s="89"/>
      <c r="K67" s="103">
        <f>SUM(K64:K66)</f>
        <v>0</v>
      </c>
      <c r="L67" s="103">
        <f>SUM(L64:L66)</f>
        <v>0</v>
      </c>
    </row>
    <row r="68" spans="6:12" x14ac:dyDescent="0.2">
      <c r="F68"/>
      <c r="G68" s="88"/>
      <c r="J68" s="89"/>
      <c r="K68" s="98"/>
      <c r="L68" s="98"/>
    </row>
    <row r="69" spans="6:12" ht="16.5" thickBot="1" x14ac:dyDescent="0.3">
      <c r="F69" s="3"/>
      <c r="H69" s="96" t="s">
        <v>77</v>
      </c>
      <c r="J69" s="89"/>
      <c r="K69" s="104">
        <f>+K67+K63</f>
        <v>0</v>
      </c>
      <c r="L69" s="104">
        <f>+L67+L63</f>
        <v>0</v>
      </c>
    </row>
    <row r="70" spans="6:12" ht="9" customHeight="1" thickTop="1" x14ac:dyDescent="0.2">
      <c r="J70"/>
    </row>
    <row r="71" spans="6:12"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row>
    <row r="80" spans="6:12" x14ac:dyDescent="0.2">
      <c r="J80"/>
      <c r="K80" s="172" t="str">
        <f>F53</f>
        <v>Cash and investments</v>
      </c>
      <c r="L80" s="171">
        <f>P53</f>
        <v>0</v>
      </c>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sheetData>
  <conditionalFormatting sqref="I18:I30">
    <cfRule type="cellIs" dxfId="20" priority="2" stopIfTrue="1" operator="greaterThan">
      <formula>1</formula>
    </cfRule>
  </conditionalFormatting>
  <conditionalFormatting sqref="N18:N32">
    <cfRule type="cellIs" dxfId="19" priority="1" stopIfTrue="1" operator="greaterThan">
      <formula>1</formula>
    </cfRule>
  </conditionalFormatting>
  <pageMargins left="0.28000000000000003" right="0.23" top="0.28999999999999998" bottom="0.36" header="0.18" footer="0.18"/>
  <pageSetup scale="65" fitToHeight="0" orientation="landscape" horizontalDpi="0" verticalDpi="0" r:id="rId1"/>
  <headerFooter>
    <oddFooter>&amp;L&amp;D &amp;F&amp;C2&amp;R&amp;A</oddFooter>
  </headerFooter>
  <rowBreaks count="1" manualBreakCount="1">
    <brk id="4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46C1D-888E-4437-B828-A7BE3931FEA1}">
  <sheetPr>
    <pageSetUpPr fitToPage="1"/>
  </sheetPr>
  <dimension ref="A1:X1539"/>
  <sheetViews>
    <sheetView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81</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46</v>
      </c>
      <c r="D14" s="84"/>
      <c r="E14"/>
      <c r="F14" s="111"/>
      <c r="G14" s="112">
        <f>ROUND(+L14*0.25,0)</f>
        <v>0</v>
      </c>
      <c r="H14" s="112">
        <f>F14-G14</f>
        <v>0</v>
      </c>
      <c r="I14" s="283" t="str">
        <f>IF(G14=0,"N/A",(F14/G14))</f>
        <v>N/A</v>
      </c>
      <c r="J14" s="108"/>
      <c r="K14" s="111"/>
      <c r="L14" s="112"/>
      <c r="M14" s="112">
        <f>K14-L14</f>
        <v>0</v>
      </c>
      <c r="N14" s="283" t="str">
        <f>IF(L14=0,"N/A",(K14/L14))</f>
        <v>N/A</v>
      </c>
      <c r="O14" s="109"/>
      <c r="P14" s="121"/>
      <c r="Q14" s="81"/>
      <c r="R14" s="81"/>
      <c r="U14" s="23"/>
      <c r="V14" s="26"/>
      <c r="X14" s="25"/>
    </row>
    <row r="15" spans="1:24" s="15" customFormat="1" ht="15.75" x14ac:dyDescent="0.25">
      <c r="B15" s="83"/>
      <c r="C15" s="83"/>
      <c r="D15" s="82" t="s">
        <v>47</v>
      </c>
      <c r="E15" s="16"/>
      <c r="F15" s="114">
        <f>SUM(F13:F14)</f>
        <v>0</v>
      </c>
      <c r="G15" s="115">
        <f>SUM(G13:G14)</f>
        <v>0</v>
      </c>
      <c r="H15" s="115">
        <f>F15-G15</f>
        <v>0</v>
      </c>
      <c r="I15" s="107" t="str">
        <f>IF(G15=0,"N/A",(F15/G15))</f>
        <v>N/A</v>
      </c>
      <c r="J15" s="106"/>
      <c r="K15" s="114">
        <f>SUM(K13:K14)</f>
        <v>0</v>
      </c>
      <c r="L15" s="115">
        <f>SUM(L13:L14)</f>
        <v>0</v>
      </c>
      <c r="M15" s="115">
        <f>K15-L15</f>
        <v>0</v>
      </c>
      <c r="N15" s="107" t="str">
        <f>IF(L15=0,"N/A",(K15/L15))</f>
        <v>N/A</v>
      </c>
      <c r="O15" s="109"/>
      <c r="P15" s="110">
        <f>SUM(P13:P14)</f>
        <v>0</v>
      </c>
      <c r="Q15" s="30"/>
      <c r="R15" s="30"/>
      <c r="U15" s="23"/>
      <c r="V15" s="26"/>
      <c r="X15" s="25"/>
    </row>
    <row r="16" spans="1:24" s="15" customFormat="1" ht="8.25" customHeight="1" x14ac:dyDescent="0.25">
      <c r="B16" s="83"/>
      <c r="C16" s="83"/>
      <c r="D16" s="83"/>
      <c r="E16" s="16"/>
      <c r="F16" s="116"/>
      <c r="G16" s="106"/>
      <c r="H16" s="106"/>
      <c r="I16" s="107"/>
      <c r="J16" s="106"/>
      <c r="K16" s="116"/>
      <c r="L16" s="106"/>
      <c r="M16" s="106"/>
      <c r="N16" s="107"/>
      <c r="O16" s="109"/>
      <c r="P16" s="117"/>
      <c r="Q16" s="30"/>
      <c r="R16" s="30"/>
      <c r="U16" s="23"/>
      <c r="V16" s="26"/>
      <c r="X16" s="25"/>
    </row>
    <row r="17" spans="2:24" s="15" customFormat="1" ht="15.75" x14ac:dyDescent="0.25">
      <c r="B17" s="82" t="s">
        <v>1</v>
      </c>
      <c r="C17" s="83"/>
      <c r="D17" s="83"/>
      <c r="E17" s="16"/>
      <c r="F17" s="105"/>
      <c r="G17" s="118"/>
      <c r="H17" s="118"/>
      <c r="I17" s="119"/>
      <c r="J17" s="106"/>
      <c r="K17" s="105"/>
      <c r="L17" s="106"/>
      <c r="M17" s="106"/>
      <c r="N17" s="107"/>
      <c r="O17" s="109"/>
      <c r="P17" s="120"/>
      <c r="Q17" s="17"/>
      <c r="R17" s="17"/>
      <c r="U17" s="23"/>
      <c r="V17" s="26"/>
      <c r="X17" s="25"/>
    </row>
    <row r="18" spans="2:24" s="15" customFormat="1" ht="15.75" x14ac:dyDescent="0.25">
      <c r="B18" s="83"/>
      <c r="C18" s="73" t="s">
        <v>82</v>
      </c>
      <c r="D18" s="73"/>
      <c r="E18" s="16"/>
      <c r="F18" s="105"/>
      <c r="G18" s="106">
        <f>ROUND(+L18*0.25,0)</f>
        <v>0</v>
      </c>
      <c r="H18" s="106">
        <f>G18-F18</f>
        <v>0</v>
      </c>
      <c r="I18" s="107" t="str">
        <f>IF(G18=0,"N/A",(F18/G18))</f>
        <v>N/A</v>
      </c>
      <c r="J18" s="106"/>
      <c r="K18" s="105"/>
      <c r="L18" s="106"/>
      <c r="M18" s="106">
        <f>L18-K18</f>
        <v>0</v>
      </c>
      <c r="N18" s="107" t="str">
        <f>IF(L18=0,"N/A",(K18/L18))</f>
        <v>N/A</v>
      </c>
      <c r="O18" s="109"/>
      <c r="P18" s="120"/>
      <c r="Q18" s="17"/>
      <c r="R18" s="17"/>
      <c r="U18" s="23"/>
      <c r="V18" s="26"/>
      <c r="X18" s="25"/>
    </row>
    <row r="19" spans="2:24" s="15" customFormat="1" ht="15.75" x14ac:dyDescent="0.25">
      <c r="B19" s="83"/>
      <c r="C19" s="73" t="s">
        <v>83</v>
      </c>
      <c r="D19" s="73"/>
      <c r="E19" s="16"/>
      <c r="F19" s="105"/>
      <c r="G19" s="106">
        <f>ROUND(+L19*0.25,0)</f>
        <v>0</v>
      </c>
      <c r="H19" s="106">
        <f t="shared" ref="H19:H25" si="0">G19-F19</f>
        <v>0</v>
      </c>
      <c r="I19" s="107" t="str">
        <f t="shared" ref="I19:I26" si="1">IF(G19=0,"N/A",(F19/G19))</f>
        <v>N/A</v>
      </c>
      <c r="J19" s="106"/>
      <c r="K19" s="105"/>
      <c r="L19" s="106"/>
      <c r="M19" s="106">
        <f t="shared" ref="M19:M25" si="2">L19-K19</f>
        <v>0</v>
      </c>
      <c r="N19" s="107" t="str">
        <f t="shared" ref="N19:N26" si="3">IF(L19=0,"N/A",(K19/L19))</f>
        <v>N/A</v>
      </c>
      <c r="O19" s="109"/>
      <c r="P19" s="120"/>
      <c r="Q19" s="17"/>
      <c r="R19" s="17"/>
      <c r="U19" s="23"/>
      <c r="V19" s="26"/>
      <c r="X19" s="25"/>
    </row>
    <row r="20" spans="2:24" s="15" customFormat="1" ht="15.75" x14ac:dyDescent="0.25">
      <c r="B20" s="83"/>
      <c r="C20" s="73" t="s">
        <v>84</v>
      </c>
      <c r="D20" s="73"/>
      <c r="E20" s="16"/>
      <c r="F20" s="105"/>
      <c r="G20" s="106">
        <f t="shared" ref="G20:G25" si="4">ROUND(+L20*0.25,0)</f>
        <v>0</v>
      </c>
      <c r="H20" s="106">
        <f t="shared" si="0"/>
        <v>0</v>
      </c>
      <c r="I20" s="107" t="str">
        <f t="shared" si="1"/>
        <v>N/A</v>
      </c>
      <c r="J20" s="106"/>
      <c r="K20" s="105"/>
      <c r="L20" s="106"/>
      <c r="M20" s="106">
        <f t="shared" si="2"/>
        <v>0</v>
      </c>
      <c r="N20" s="107" t="str">
        <f t="shared" si="3"/>
        <v>N/A</v>
      </c>
      <c r="O20" s="109"/>
      <c r="P20" s="120"/>
      <c r="Q20" s="17"/>
      <c r="R20" s="17"/>
      <c r="U20" s="23"/>
      <c r="V20" s="26"/>
      <c r="X20" s="25"/>
    </row>
    <row r="21" spans="2:24" s="15" customFormat="1" ht="15.75" x14ac:dyDescent="0.25">
      <c r="B21" s="83"/>
      <c r="C21" s="73" t="s">
        <v>85</v>
      </c>
      <c r="D21" s="73"/>
      <c r="E21" s="16"/>
      <c r="F21" s="105"/>
      <c r="G21" s="106">
        <f t="shared" si="4"/>
        <v>0</v>
      </c>
      <c r="H21" s="106">
        <f t="shared" si="0"/>
        <v>0</v>
      </c>
      <c r="I21" s="107" t="str">
        <f t="shared" si="1"/>
        <v>N/A</v>
      </c>
      <c r="J21" s="106"/>
      <c r="K21" s="105"/>
      <c r="L21" s="106"/>
      <c r="M21" s="106">
        <f t="shared" si="2"/>
        <v>0</v>
      </c>
      <c r="N21" s="107" t="str">
        <f t="shared" si="3"/>
        <v>N/A</v>
      </c>
      <c r="O21" s="109"/>
      <c r="P21" s="120"/>
      <c r="Q21" s="17"/>
      <c r="R21" s="17"/>
      <c r="U21" s="23"/>
      <c r="V21" s="26"/>
      <c r="X21" s="25"/>
    </row>
    <row r="22" spans="2:24" s="15" customFormat="1" ht="15.75" x14ac:dyDescent="0.25">
      <c r="B22" s="83"/>
      <c r="C22" s="73" t="s">
        <v>57</v>
      </c>
      <c r="D22" s="73"/>
      <c r="E22" s="16"/>
      <c r="F22" s="105"/>
      <c r="G22" s="106">
        <f t="shared" si="4"/>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86</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87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88</v>
      </c>
      <c r="D25" s="73"/>
      <c r="E25" s="16"/>
      <c r="F25" s="111"/>
      <c r="G25" s="112">
        <f t="shared" si="4"/>
        <v>0</v>
      </c>
      <c r="H25" s="112">
        <f t="shared" si="0"/>
        <v>0</v>
      </c>
      <c r="I25" s="283" t="str">
        <f t="shared" si="1"/>
        <v>N/A</v>
      </c>
      <c r="J25" s="106"/>
      <c r="K25" s="111"/>
      <c r="L25" s="112"/>
      <c r="M25" s="112">
        <f t="shared" si="2"/>
        <v>0</v>
      </c>
      <c r="N25" s="283" t="str">
        <f t="shared" si="3"/>
        <v>N/A</v>
      </c>
      <c r="O25" s="109"/>
      <c r="P25" s="121"/>
      <c r="Q25" s="17"/>
      <c r="R25" s="17"/>
      <c r="U25" s="23"/>
      <c r="V25" s="26"/>
      <c r="X25" s="25"/>
    </row>
    <row r="26" spans="2:24" s="15" customFormat="1" ht="15.75" x14ac:dyDescent="0.25">
      <c r="B26" s="83"/>
      <c r="C26" s="83"/>
      <c r="D26" s="82" t="s">
        <v>58</v>
      </c>
      <c r="E26" s="16"/>
      <c r="F26" s="114">
        <f>SUM(F18:F25)</f>
        <v>0</v>
      </c>
      <c r="G26" s="115">
        <f>SUM(G18:G25)</f>
        <v>0</v>
      </c>
      <c r="H26" s="115">
        <f>G26-F26</f>
        <v>0</v>
      </c>
      <c r="I26" s="107" t="str">
        <f t="shared" si="1"/>
        <v>N/A</v>
      </c>
      <c r="J26" s="106"/>
      <c r="K26" s="114">
        <f>SUM(K18:K25)</f>
        <v>0</v>
      </c>
      <c r="L26" s="115">
        <f>SUM(L18:L25)</f>
        <v>0</v>
      </c>
      <c r="M26" s="115">
        <f>L26-K26</f>
        <v>0</v>
      </c>
      <c r="N26" s="107" t="str">
        <f t="shared" si="3"/>
        <v>N/A</v>
      </c>
      <c r="O26" s="109"/>
      <c r="P26" s="110">
        <f>SUM(P18:P25)</f>
        <v>0</v>
      </c>
      <c r="Q26" s="17"/>
      <c r="R26" s="17"/>
      <c r="U26" s="23"/>
      <c r="V26" s="26"/>
      <c r="X26" s="25"/>
    </row>
    <row r="27" spans="2:24" s="15" customFormat="1" ht="15.75" x14ac:dyDescent="0.25">
      <c r="B27" s="83"/>
      <c r="C27" s="83"/>
      <c r="D27" s="83"/>
      <c r="E27" s="16"/>
      <c r="F27" s="105"/>
      <c r="G27" s="106"/>
      <c r="H27" s="106"/>
      <c r="I27" s="107"/>
      <c r="J27" s="106"/>
      <c r="K27" s="105"/>
      <c r="L27" s="106"/>
      <c r="M27" s="106"/>
      <c r="N27" s="107"/>
      <c r="O27" s="109"/>
      <c r="P27" s="120"/>
      <c r="Q27" s="17"/>
      <c r="R27" s="17"/>
      <c r="U27" s="23"/>
      <c r="V27" s="26"/>
      <c r="X27" s="25"/>
    </row>
    <row r="28" spans="2:24" s="15" customFormat="1" ht="15.75" x14ac:dyDescent="0.25">
      <c r="B28" s="85" t="s">
        <v>59</v>
      </c>
      <c r="C28" s="86"/>
      <c r="D28" s="86"/>
      <c r="E28" s="16"/>
      <c r="F28" s="105"/>
      <c r="G28" s="106"/>
      <c r="H28" s="106"/>
      <c r="I28" s="107"/>
      <c r="J28" s="106"/>
      <c r="K28" s="105"/>
      <c r="L28" s="106"/>
      <c r="M28" s="106"/>
      <c r="N28" s="107"/>
      <c r="O28" s="109"/>
      <c r="P28" s="120"/>
      <c r="Q28" s="17"/>
      <c r="R28" s="17"/>
      <c r="U28" s="23"/>
      <c r="V28" s="26"/>
      <c r="X28" s="25"/>
    </row>
    <row r="29" spans="2:24" s="15" customFormat="1" ht="15.75" x14ac:dyDescent="0.25">
      <c r="B29" s="52"/>
      <c r="C29" s="84" t="s">
        <v>19</v>
      </c>
      <c r="D29" s="86"/>
      <c r="E29" s="16"/>
      <c r="F29" s="111">
        <v>0</v>
      </c>
      <c r="G29" s="112">
        <f>L29/4</f>
        <v>0</v>
      </c>
      <c r="H29" s="112">
        <f>G29-F28</f>
        <v>0</v>
      </c>
      <c r="I29" s="283" t="str">
        <f>IF(G29=0,"N/A",(F29/G29))</f>
        <v>N/A</v>
      </c>
      <c r="J29" s="106"/>
      <c r="K29" s="111"/>
      <c r="L29" s="112"/>
      <c r="M29" s="112">
        <f>L29-K28</f>
        <v>0</v>
      </c>
      <c r="N29" s="283" t="str">
        <f>IF(L29=0,"N/A",(K29/L29))</f>
        <v>N/A</v>
      </c>
      <c r="O29" s="109"/>
      <c r="P29" s="121"/>
      <c r="Q29" s="17"/>
      <c r="R29" s="17"/>
      <c r="U29" s="23"/>
      <c r="V29" s="26"/>
      <c r="X29" s="25"/>
    </row>
    <row r="30" spans="2:24" s="15" customFormat="1" ht="15.75" x14ac:dyDescent="0.25">
      <c r="B30" s="83"/>
      <c r="C30" s="83"/>
      <c r="D30" s="85" t="s">
        <v>60</v>
      </c>
      <c r="E30" s="16"/>
      <c r="F30" s="114">
        <f>SUM(F29)</f>
        <v>0</v>
      </c>
      <c r="G30" s="115">
        <f>G29</f>
        <v>0</v>
      </c>
      <c r="H30" s="115">
        <f>H29</f>
        <v>0</v>
      </c>
      <c r="I30" s="107" t="str">
        <f>IF(G30=0,"N/A",(F30/G30))</f>
        <v>N/A</v>
      </c>
      <c r="J30" s="106"/>
      <c r="K30" s="114">
        <f>SUM(K29)</f>
        <v>0</v>
      </c>
      <c r="L30" s="115">
        <f>L29</f>
        <v>0</v>
      </c>
      <c r="M30" s="115">
        <f>L30-K29</f>
        <v>0</v>
      </c>
      <c r="N30" s="107" t="str">
        <f>IF(L30=0,"N/A",(K30/L30))</f>
        <v>N/A</v>
      </c>
      <c r="O30" s="109"/>
      <c r="P30" s="110">
        <f>SUM(P29)</f>
        <v>0</v>
      </c>
      <c r="Q30" s="17"/>
      <c r="R30" s="17"/>
      <c r="U30" s="23"/>
      <c r="V30" s="26"/>
      <c r="X30" s="25"/>
    </row>
    <row r="31" spans="2:24" s="15" customFormat="1" ht="15.75" x14ac:dyDescent="0.25">
      <c r="B31" s="83"/>
      <c r="C31" s="83"/>
      <c r="D31" s="83"/>
      <c r="E31" s="16"/>
      <c r="F31" s="105"/>
      <c r="G31" s="106"/>
      <c r="H31" s="106"/>
      <c r="I31" s="107"/>
      <c r="J31" s="106"/>
      <c r="K31" s="105"/>
      <c r="L31" s="106"/>
      <c r="M31" s="106"/>
      <c r="N31" s="107"/>
      <c r="O31" s="109"/>
      <c r="P31" s="120"/>
      <c r="Q31" s="17"/>
      <c r="R31" s="17"/>
      <c r="U31" s="23"/>
      <c r="V31" s="26"/>
      <c r="X31" s="25"/>
    </row>
    <row r="32" spans="2:24" s="15" customFormat="1" ht="16.5" thickBot="1" x14ac:dyDescent="0.3">
      <c r="B32" s="82" t="s">
        <v>20</v>
      </c>
      <c r="C32" s="83"/>
      <c r="D32" s="83"/>
      <c r="E32" s="24"/>
      <c r="F32" s="126">
        <f>F15-F26-F30</f>
        <v>0</v>
      </c>
      <c r="G32" s="127">
        <f>G15-G26-G30</f>
        <v>0</v>
      </c>
      <c r="H32" s="127">
        <f>H15+H26-H30</f>
        <v>0</v>
      </c>
      <c r="I32" s="133"/>
      <c r="J32" s="106"/>
      <c r="K32" s="114">
        <f>K15-K26-K30</f>
        <v>0</v>
      </c>
      <c r="L32" s="115">
        <f>L15-L26-L30</f>
        <v>0</v>
      </c>
      <c r="M32" s="115">
        <f>M15+M26+M30</f>
        <v>0</v>
      </c>
      <c r="N32" s="107" t="str">
        <f>IF(L32=0,"N/A",(K32/L32))</f>
        <v>N/A</v>
      </c>
      <c r="O32" s="109"/>
      <c r="P32" s="288">
        <f>P15-P26-P30</f>
        <v>0</v>
      </c>
      <c r="Q32" s="81"/>
      <c r="R32" s="81"/>
      <c r="U32" s="23"/>
      <c r="V32" s="26"/>
      <c r="X32" s="25"/>
    </row>
    <row r="33" spans="2:24" s="15" customFormat="1" ht="10.5" customHeight="1" thickTop="1" thickBot="1" x14ac:dyDescent="0.3">
      <c r="B33" s="82"/>
      <c r="C33" s="83"/>
      <c r="D33" s="83"/>
      <c r="E33" s="24"/>
      <c r="F33" s="141"/>
      <c r="G33" s="128"/>
      <c r="H33" s="128"/>
      <c r="I33" s="129"/>
      <c r="J33" s="106"/>
      <c r="K33" s="105"/>
      <c r="L33" s="106"/>
      <c r="M33" s="106"/>
      <c r="N33" s="107"/>
      <c r="O33" s="109"/>
      <c r="P33" s="120"/>
      <c r="Q33" s="17"/>
      <c r="R33" s="17"/>
      <c r="U33" s="23"/>
      <c r="V33" s="26"/>
      <c r="X33" s="25"/>
    </row>
    <row r="34" spans="2:24" s="15" customFormat="1" ht="15.75" x14ac:dyDescent="0.25">
      <c r="B34" s="82" t="s">
        <v>40</v>
      </c>
      <c r="C34" s="83"/>
      <c r="D34" s="83"/>
      <c r="E34" s="16"/>
      <c r="F34" s="280"/>
      <c r="G34" s="280"/>
      <c r="H34" s="280"/>
      <c r="I34" s="281"/>
      <c r="J34" s="106"/>
      <c r="K34" s="123"/>
      <c r="L34" s="118"/>
      <c r="M34" s="118"/>
      <c r="N34" s="119"/>
      <c r="O34" s="123"/>
      <c r="P34" s="285"/>
      <c r="U34" s="23"/>
      <c r="V34" s="26"/>
      <c r="X34" s="25"/>
    </row>
    <row r="35" spans="2:24" s="15" customFormat="1" ht="15.75" x14ac:dyDescent="0.25">
      <c r="B35" s="82"/>
      <c r="C35" s="82" t="s">
        <v>42</v>
      </c>
      <c r="D35" s="83"/>
      <c r="E35" s="16"/>
      <c r="F35" s="106"/>
      <c r="G35" s="106"/>
      <c r="H35" s="106"/>
      <c r="I35" s="282"/>
      <c r="J35" s="106"/>
      <c r="K35" s="124"/>
      <c r="L35" s="112"/>
      <c r="M35" s="112"/>
      <c r="N35" s="107"/>
      <c r="O35" s="109"/>
      <c r="P35" s="106"/>
      <c r="Q35" s="17"/>
      <c r="R35" s="17"/>
      <c r="U35" s="23"/>
      <c r="V35" s="26"/>
      <c r="X35" s="25"/>
    </row>
    <row r="36" spans="2:24" s="15" customFormat="1" ht="8.25" customHeight="1" x14ac:dyDescent="0.25">
      <c r="B36" s="82"/>
      <c r="C36" s="83"/>
      <c r="D36" s="83"/>
      <c r="E36" s="16"/>
      <c r="F36" s="106"/>
      <c r="G36" s="106"/>
      <c r="H36" s="125"/>
      <c r="I36" s="109"/>
      <c r="J36" s="106"/>
      <c r="K36" s="105"/>
      <c r="L36" s="106"/>
      <c r="M36" s="106"/>
      <c r="N36" s="107"/>
      <c r="O36" s="109"/>
      <c r="P36" s="106"/>
      <c r="Q36" s="17"/>
      <c r="R36" s="17"/>
      <c r="U36" s="23"/>
      <c r="V36" s="26"/>
      <c r="X36" s="25"/>
    </row>
    <row r="37" spans="2:24" s="15" customFormat="1" ht="16.5" thickBot="1" x14ac:dyDescent="0.3">
      <c r="B37" s="82" t="s">
        <v>41</v>
      </c>
      <c r="C37" s="83"/>
      <c r="D37" s="83"/>
      <c r="E37" s="24"/>
      <c r="F37" s="115"/>
      <c r="G37" s="115"/>
      <c r="H37" s="115"/>
      <c r="I37" s="109"/>
      <c r="J37" s="106"/>
      <c r="K37" s="126">
        <f>K32+K35</f>
        <v>0</v>
      </c>
      <c r="L37" s="127">
        <f>L32+L35</f>
        <v>0</v>
      </c>
      <c r="M37" s="127">
        <f>M32+M35</f>
        <v>0</v>
      </c>
      <c r="N37" s="107"/>
      <c r="O37" s="109"/>
      <c r="P37" s="115"/>
      <c r="Q37" s="17"/>
      <c r="R37" s="17"/>
      <c r="U37" s="23"/>
      <c r="V37" s="26"/>
      <c r="X37" s="25"/>
    </row>
    <row r="38" spans="2:24" s="15" customFormat="1" ht="6.75" customHeight="1" thickTop="1" thickBot="1" x14ac:dyDescent="0.3">
      <c r="B38" s="16"/>
      <c r="C38" s="16"/>
      <c r="D38" s="16"/>
      <c r="E38" s="16"/>
      <c r="F38" s="106"/>
      <c r="G38" s="106"/>
      <c r="H38" s="106"/>
      <c r="I38" s="109"/>
      <c r="J38" s="83"/>
      <c r="K38" s="130"/>
      <c r="L38" s="131"/>
      <c r="M38" s="131"/>
      <c r="N38" s="132"/>
      <c r="O38" s="83"/>
      <c r="P38" s="83"/>
      <c r="Q38" s="16"/>
      <c r="R38" s="16"/>
      <c r="S38" s="16"/>
      <c r="T38" s="16"/>
      <c r="U38" s="26"/>
      <c r="V38" s="26"/>
    </row>
    <row r="39" spans="2:24" s="15" customFormat="1" ht="15.75" x14ac:dyDescent="0.25">
      <c r="E39" s="16"/>
      <c r="F39" s="17"/>
      <c r="G39" s="17"/>
      <c r="H39" s="25"/>
      <c r="I39" s="23"/>
      <c r="J39" s="17"/>
      <c r="K39" s="17"/>
      <c r="L39" s="17"/>
      <c r="M39" s="17"/>
      <c r="N39" s="23"/>
      <c r="O39" s="23"/>
      <c r="P39" s="23"/>
      <c r="Q39" s="23"/>
      <c r="R39" s="23"/>
      <c r="S39" s="17"/>
      <c r="T39" s="17"/>
      <c r="U39" s="26"/>
      <c r="V39" s="26"/>
    </row>
    <row r="40" spans="2:24" s="15" customFormat="1" ht="15.75" x14ac:dyDescent="0.25">
      <c r="B40" s="22" t="s">
        <v>61</v>
      </c>
      <c r="C40" s="29"/>
      <c r="D40" s="29"/>
      <c r="E40" s="16"/>
      <c r="F40" s="17"/>
      <c r="G40" s="17"/>
      <c r="H40" s="25"/>
      <c r="I40" s="23"/>
      <c r="J40" s="17"/>
      <c r="K40" s="17"/>
      <c r="L40" s="17"/>
      <c r="M40" s="16"/>
      <c r="N40" s="16"/>
      <c r="O40" s="16"/>
      <c r="P40" s="16"/>
      <c r="Q40" s="16"/>
      <c r="R40" s="16"/>
      <c r="S40" s="24"/>
      <c r="T40" s="17"/>
      <c r="U40" s="26"/>
      <c r="V40" s="26"/>
    </row>
    <row r="41" spans="2:24" s="15" customFormat="1" ht="15.75" x14ac:dyDescent="0.25">
      <c r="B41" s="22"/>
      <c r="C41" s="134" t="s">
        <v>78</v>
      </c>
      <c r="D41" s="29"/>
      <c r="E41" s="16"/>
      <c r="F41" s="17"/>
      <c r="G41" s="17"/>
      <c r="H41" s="25"/>
      <c r="I41" s="23"/>
      <c r="J41" s="17"/>
      <c r="K41" s="17"/>
      <c r="L41" s="17"/>
      <c r="M41" s="16"/>
      <c r="N41" s="16"/>
      <c r="O41" s="16"/>
      <c r="P41" s="16"/>
      <c r="Q41" s="16"/>
      <c r="R41" s="16"/>
      <c r="S41" s="24"/>
      <c r="T41" s="17"/>
      <c r="U41" s="26"/>
      <c r="V41" s="26"/>
    </row>
    <row r="42" spans="2:24" s="15" customFormat="1" ht="15.75" x14ac:dyDescent="0.25">
      <c r="B42" s="22"/>
      <c r="C42" s="134" t="s">
        <v>79</v>
      </c>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16"/>
      <c r="C43" s="134" t="s">
        <v>80</v>
      </c>
      <c r="D43" s="16"/>
      <c r="E43" s="16"/>
      <c r="F43" s="17"/>
      <c r="G43" s="17"/>
      <c r="H43" s="25"/>
      <c r="I43" s="23"/>
      <c r="J43" s="17"/>
      <c r="K43" s="17"/>
      <c r="L43" s="17"/>
      <c r="M43" s="16"/>
      <c r="N43" s="16"/>
      <c r="O43" s="16"/>
      <c r="P43" s="16"/>
      <c r="Q43" s="16"/>
      <c r="R43" s="16"/>
      <c r="S43" s="24"/>
      <c r="T43" s="17"/>
      <c r="U43" s="26"/>
      <c r="V43" s="26"/>
    </row>
    <row r="44" spans="2:24" ht="5.25" customHeight="1" x14ac:dyDescent="0.2">
      <c r="J44"/>
    </row>
    <row r="45" spans="2:24" ht="15.75" x14ac:dyDescent="0.25">
      <c r="B45" s="12" t="str">
        <f>B2</f>
        <v>District Name</v>
      </c>
      <c r="C45" s="12"/>
      <c r="D45" s="12"/>
      <c r="E45" s="6"/>
      <c r="F45" s="6"/>
      <c r="G45" s="6"/>
      <c r="H45" s="6"/>
      <c r="I45" s="6"/>
      <c r="J45" s="6"/>
      <c r="K45" s="6"/>
      <c r="L45" s="6"/>
      <c r="M45" s="6"/>
      <c r="N45" s="6"/>
      <c r="O45" s="6"/>
      <c r="P45" s="6"/>
      <c r="Q45" s="6"/>
      <c r="R45" s="6"/>
      <c r="S45" s="6"/>
    </row>
    <row r="46" spans="2:24" x14ac:dyDescent="0.2">
      <c r="B46" s="7" t="s">
        <v>63</v>
      </c>
      <c r="C46" s="7"/>
      <c r="D46" s="7"/>
      <c r="E46" s="7"/>
      <c r="F46" s="7"/>
      <c r="G46" s="7"/>
      <c r="H46" s="7"/>
      <c r="I46" s="7"/>
      <c r="J46" s="7"/>
      <c r="K46" s="7"/>
      <c r="L46" s="7"/>
      <c r="M46" s="7"/>
      <c r="N46" s="7"/>
      <c r="O46" s="7"/>
      <c r="P46" s="7"/>
      <c r="Q46" s="7"/>
      <c r="R46" s="7"/>
      <c r="S46" s="7"/>
    </row>
    <row r="47" spans="2:24" x14ac:dyDescent="0.2">
      <c r="B47" s="7" t="str">
        <f>B4</f>
        <v>PreSchool Fund</v>
      </c>
      <c r="C47" s="7"/>
      <c r="D47" s="7"/>
      <c r="E47" s="7"/>
      <c r="F47" s="7"/>
      <c r="G47" s="7"/>
      <c r="H47" s="7"/>
      <c r="I47" s="7"/>
      <c r="J47" s="7"/>
      <c r="K47" s="7"/>
      <c r="L47" s="7"/>
      <c r="M47" s="7"/>
      <c r="N47" s="7"/>
      <c r="O47" s="7"/>
      <c r="P47" s="7"/>
      <c r="Q47" s="7"/>
      <c r="R47" s="7"/>
      <c r="S47" s="7"/>
    </row>
    <row r="48" spans="2:24" ht="13.5" customHeight="1" x14ac:dyDescent="0.2">
      <c r="B48" s="11">
        <f>B5</f>
        <v>45930</v>
      </c>
      <c r="C48" s="11"/>
      <c r="D48" s="11"/>
      <c r="E48" s="7"/>
      <c r="F48" s="7"/>
      <c r="G48" s="7"/>
      <c r="H48" s="7"/>
      <c r="I48" s="7"/>
      <c r="J48" s="7"/>
      <c r="K48" s="7"/>
      <c r="L48" s="7"/>
      <c r="M48" s="7"/>
      <c r="N48" s="7"/>
      <c r="O48" s="7"/>
      <c r="P48" s="7"/>
      <c r="Q48" s="7"/>
      <c r="R48" s="7"/>
      <c r="S48" s="7"/>
      <c r="U48" s="14"/>
    </row>
    <row r="49" spans="2:21" ht="13.5" customHeight="1" x14ac:dyDescent="0.2">
      <c r="B49" s="11"/>
      <c r="C49" s="11"/>
      <c r="D49" s="11"/>
      <c r="E49" s="7"/>
      <c r="F49" s="7"/>
      <c r="G49" s="7"/>
      <c r="H49" s="7"/>
      <c r="I49" s="7"/>
      <c r="J49" s="7"/>
      <c r="K49" s="7"/>
      <c r="L49" s="7"/>
      <c r="M49" s="7"/>
      <c r="N49" s="7"/>
      <c r="O49" s="7"/>
      <c r="P49" s="7"/>
      <c r="Q49" s="7"/>
      <c r="R49" s="7"/>
      <c r="S49" s="7"/>
      <c r="U49" s="14"/>
    </row>
    <row r="50" spans="2:21" ht="13.5" customHeight="1" x14ac:dyDescent="0.2">
      <c r="B50" s="11"/>
      <c r="C50" s="11"/>
      <c r="D50" s="11"/>
      <c r="E50" s="7"/>
      <c r="F50" s="7"/>
      <c r="G50" s="7"/>
      <c r="H50" s="7"/>
      <c r="I50" s="7"/>
      <c r="J50" s="7"/>
      <c r="K50" s="170" t="str">
        <f>F7</f>
        <v>FY 25-26</v>
      </c>
      <c r="L50" s="170" t="str">
        <f>P7</f>
        <v>FY 24-25</v>
      </c>
      <c r="M50" s="7"/>
      <c r="N50" s="7"/>
      <c r="O50" s="7"/>
      <c r="P50" s="7"/>
      <c r="Q50" s="7"/>
      <c r="R50" s="7"/>
      <c r="S50" s="7"/>
      <c r="U50" s="14"/>
    </row>
    <row r="51" spans="2:21" ht="15.75" x14ac:dyDescent="0.25">
      <c r="F51" s="90" t="s">
        <v>64</v>
      </c>
      <c r="G51" s="88"/>
      <c r="J51" s="89"/>
      <c r="K51" s="91"/>
      <c r="L51" s="91"/>
    </row>
    <row r="52" spans="2:21" x14ac:dyDescent="0.2">
      <c r="F52" s="92" t="s">
        <v>65</v>
      </c>
      <c r="G52" s="88"/>
      <c r="J52" s="89"/>
      <c r="K52" s="97"/>
      <c r="L52" s="98"/>
    </row>
    <row r="53" spans="2:21" ht="15.75" x14ac:dyDescent="0.25">
      <c r="F53" s="92" t="s">
        <v>66</v>
      </c>
      <c r="G53" s="88"/>
      <c r="J53" s="89"/>
      <c r="K53" s="99"/>
      <c r="L53" s="99"/>
    </row>
    <row r="54" spans="2:21" ht="15.75" x14ac:dyDescent="0.25">
      <c r="F54" s="92" t="s">
        <v>67</v>
      </c>
      <c r="G54" s="88"/>
      <c r="J54" s="89"/>
      <c r="K54" s="100"/>
      <c r="L54" s="100"/>
    </row>
    <row r="55" spans="2:21" ht="15.75" x14ac:dyDescent="0.25">
      <c r="F55" s="92" t="s">
        <v>68</v>
      </c>
      <c r="G55" s="88"/>
      <c r="J55" s="89"/>
      <c r="K55" s="100"/>
      <c r="L55" s="100"/>
    </row>
    <row r="56" spans="2:21" ht="16.5" thickBot="1" x14ac:dyDescent="0.3">
      <c r="F56"/>
      <c r="G56" s="94" t="s">
        <v>22</v>
      </c>
      <c r="J56" s="89"/>
      <c r="K56" s="101">
        <f>SUM(K52:K55)</f>
        <v>0</v>
      </c>
      <c r="L56" s="101">
        <f>SUM(L52:L55)</f>
        <v>0</v>
      </c>
    </row>
    <row r="57" spans="2:21" ht="16.5" thickTop="1" x14ac:dyDescent="0.25">
      <c r="F57" s="95" t="s">
        <v>21</v>
      </c>
      <c r="G57" s="88"/>
      <c r="J57" s="89"/>
      <c r="K57" s="98"/>
      <c r="L57" s="98"/>
    </row>
    <row r="58" spans="2:21" x14ac:dyDescent="0.2">
      <c r="F58" s="92" t="s">
        <v>93</v>
      </c>
      <c r="G58" s="88"/>
      <c r="J58" s="89"/>
      <c r="K58" s="102"/>
      <c r="L58" s="102"/>
    </row>
    <row r="59" spans="2:21" ht="15.75" x14ac:dyDescent="0.25">
      <c r="F59" s="92" t="s">
        <v>69</v>
      </c>
      <c r="G59" s="88"/>
      <c r="J59" s="89"/>
      <c r="K59" s="99"/>
      <c r="L59" s="102"/>
    </row>
    <row r="60" spans="2:21" ht="15.75" x14ac:dyDescent="0.25">
      <c r="F60" s="92" t="s">
        <v>70</v>
      </c>
      <c r="G60" s="88"/>
      <c r="J60" s="89"/>
      <c r="K60" s="99"/>
      <c r="L60" s="102"/>
    </row>
    <row r="61" spans="2:21" ht="15.75" x14ac:dyDescent="0.25">
      <c r="F61" s="92" t="s">
        <v>71</v>
      </c>
      <c r="G61" s="88"/>
      <c r="J61" s="89"/>
      <c r="K61" s="100"/>
      <c r="L61" s="100"/>
    </row>
    <row r="62" spans="2:21" ht="15.75" x14ac:dyDescent="0.25">
      <c r="F62"/>
      <c r="G62" s="96" t="s">
        <v>72</v>
      </c>
      <c r="J62" s="89"/>
      <c r="K62" s="103">
        <f>SUM(K58:K61)</f>
        <v>0</v>
      </c>
      <c r="L62" s="103">
        <f>SUM(L58:L61)</f>
        <v>0</v>
      </c>
    </row>
    <row r="63" spans="2:21" ht="15.75" x14ac:dyDescent="0.25">
      <c r="F63" s="95" t="s">
        <v>73</v>
      </c>
      <c r="G63" s="88"/>
      <c r="J63" s="93"/>
      <c r="K63" s="98"/>
      <c r="L63" s="98"/>
    </row>
    <row r="64" spans="2:21" x14ac:dyDescent="0.2">
      <c r="F64" s="92" t="s">
        <v>74</v>
      </c>
      <c r="G64" s="88"/>
      <c r="J64" s="89"/>
      <c r="K64" s="98"/>
      <c r="L64" s="98"/>
    </row>
    <row r="65" spans="6:12" x14ac:dyDescent="0.2">
      <c r="F65" s="92" t="s">
        <v>75</v>
      </c>
      <c r="G65" s="88"/>
      <c r="J65" s="89"/>
      <c r="K65" s="98"/>
      <c r="L65" s="98"/>
    </row>
    <row r="66" spans="6:12" ht="15.75" x14ac:dyDescent="0.25">
      <c r="F66"/>
      <c r="G66" s="96" t="s">
        <v>76</v>
      </c>
      <c r="J66" s="89"/>
      <c r="K66" s="103">
        <f>SUM(K63:K65)</f>
        <v>0</v>
      </c>
      <c r="L66" s="103">
        <f>SUM(L63:L65)</f>
        <v>0</v>
      </c>
    </row>
    <row r="67" spans="6:12" x14ac:dyDescent="0.2">
      <c r="F67"/>
      <c r="G67" s="88"/>
      <c r="J67" s="89"/>
      <c r="K67" s="98"/>
      <c r="L67" s="98"/>
    </row>
    <row r="68" spans="6:12" ht="16.5" thickBot="1" x14ac:dyDescent="0.3">
      <c r="F68" s="3"/>
      <c r="H68" s="96" t="s">
        <v>77</v>
      </c>
      <c r="J68" s="89"/>
      <c r="K68" s="104">
        <f>+K66+K62</f>
        <v>0</v>
      </c>
      <c r="L68" s="104">
        <f>+L66+L62</f>
        <v>0</v>
      </c>
    </row>
    <row r="69" spans="6:12" ht="9" customHeight="1" thickTop="1" x14ac:dyDescent="0.2">
      <c r="J69"/>
    </row>
    <row r="70" spans="6:12" x14ac:dyDescent="0.2">
      <c r="J70"/>
    </row>
    <row r="71" spans="6:12" x14ac:dyDescent="0.2">
      <c r="J71"/>
    </row>
    <row r="72" spans="6:12" x14ac:dyDescent="0.2">
      <c r="J72"/>
    </row>
    <row r="73" spans="6:12" x14ac:dyDescent="0.2">
      <c r="J73"/>
    </row>
    <row r="74" spans="6:12" x14ac:dyDescent="0.2">
      <c r="J74"/>
    </row>
    <row r="75" spans="6:12" x14ac:dyDescent="0.2">
      <c r="J75"/>
    </row>
    <row r="76" spans="6:12" x14ac:dyDescent="0.2">
      <c r="J76"/>
    </row>
    <row r="77" spans="6:12" x14ac:dyDescent="0.2">
      <c r="J77"/>
    </row>
    <row r="78" spans="6:12" x14ac:dyDescent="0.2">
      <c r="J78"/>
    </row>
    <row r="79" spans="6:12" x14ac:dyDescent="0.2">
      <c r="J79"/>
      <c r="K79" s="172"/>
      <c r="L79" s="171"/>
    </row>
    <row r="80" spans="6:12" x14ac:dyDescent="0.2">
      <c r="J80"/>
    </row>
    <row r="81" spans="10:10" x14ac:dyDescent="0.2">
      <c r="J81"/>
    </row>
    <row r="82" spans="10:10" x14ac:dyDescent="0.2">
      <c r="J82"/>
    </row>
    <row r="83" spans="10:10" x14ac:dyDescent="0.2">
      <c r="J83"/>
    </row>
    <row r="84" spans="10:10" x14ac:dyDescent="0.2">
      <c r="J84"/>
    </row>
    <row r="85" spans="10:10" x14ac:dyDescent="0.2">
      <c r="J85"/>
    </row>
    <row r="86" spans="10:10" x14ac:dyDescent="0.2">
      <c r="J86"/>
    </row>
    <row r="87" spans="10:10" x14ac:dyDescent="0.2">
      <c r="J87"/>
    </row>
    <row r="88" spans="10:10" x14ac:dyDescent="0.2">
      <c r="J88"/>
    </row>
    <row r="89" spans="10:10" x14ac:dyDescent="0.2">
      <c r="J89"/>
    </row>
    <row r="90" spans="10:10" x14ac:dyDescent="0.2">
      <c r="J90"/>
    </row>
    <row r="91" spans="10:10" x14ac:dyDescent="0.2">
      <c r="J91"/>
    </row>
    <row r="92" spans="10:10" x14ac:dyDescent="0.2">
      <c r="J92"/>
    </row>
    <row r="93" spans="10:10" x14ac:dyDescent="0.2">
      <c r="J93"/>
    </row>
    <row r="94" spans="10:10" x14ac:dyDescent="0.2">
      <c r="J94"/>
    </row>
    <row r="95" spans="10:10" x14ac:dyDescent="0.2">
      <c r="J95"/>
    </row>
    <row r="96" spans="10:10"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sheetData>
  <conditionalFormatting sqref="I18:I30">
    <cfRule type="cellIs" dxfId="18" priority="2" stopIfTrue="1" operator="greaterThan">
      <formula>1</formula>
    </cfRule>
  </conditionalFormatting>
  <conditionalFormatting sqref="N18:N32">
    <cfRule type="cellIs" dxfId="17" priority="1" stopIfTrue="1" operator="greaterThan">
      <formula>1</formula>
    </cfRule>
  </conditionalFormatting>
  <pageMargins left="0.22" right="0.2" top="0.4" bottom="0.42" header="0.3" footer="0.17"/>
  <pageSetup scale="65" fitToHeight="0" orientation="landscape" horizontalDpi="0" verticalDpi="0" r:id="rId1"/>
  <headerFooter>
    <oddFooter>&amp;L&amp;D &amp;F&amp;C3&amp;R&amp;A</oddFooter>
  </headerFooter>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BE5B5-D77E-4E19-9A08-B9601C1F5A5D}">
  <sheetPr>
    <pageSetUpPr fitToPage="1"/>
  </sheetPr>
  <dimension ref="A1:U48"/>
  <sheetViews>
    <sheetView topLeftCell="A56" zoomScale="80" zoomScaleNormal="80" workbookViewId="0">
      <selection activeCell="R53" sqref="R53"/>
    </sheetView>
  </sheetViews>
  <sheetFormatPr defaultRowHeight="12.75" x14ac:dyDescent="0.2"/>
  <cols>
    <col min="1" max="1" width="2.42578125" customWidth="1"/>
    <col min="19" max="19" width="1.85546875" customWidth="1"/>
  </cols>
  <sheetData>
    <row r="1" spans="1:21" ht="6" customHeight="1" x14ac:dyDescent="0.2"/>
    <row r="2" spans="1:21" s="1" customFormat="1" ht="15.75" x14ac:dyDescent="0.25">
      <c r="A2" s="2"/>
      <c r="B2" s="12" t="str">
        <f>'PreSchool Fund'!B2</f>
        <v>District Name</v>
      </c>
      <c r="C2" s="12"/>
      <c r="D2" s="12"/>
      <c r="E2" s="6"/>
      <c r="F2" s="6"/>
      <c r="G2" s="6"/>
      <c r="H2" s="6"/>
      <c r="I2" s="6"/>
      <c r="J2" s="6"/>
      <c r="K2" s="6"/>
      <c r="L2" s="6"/>
      <c r="M2" s="6"/>
      <c r="N2" s="6"/>
      <c r="O2" s="6"/>
      <c r="P2" s="6"/>
      <c r="Q2" s="6"/>
      <c r="R2" s="6"/>
      <c r="S2" s="6"/>
      <c r="T2"/>
      <c r="U2" s="9"/>
    </row>
    <row r="3" spans="1:21" s="1" customFormat="1" x14ac:dyDescent="0.2">
      <c r="A3" s="2"/>
      <c r="B3" s="7" t="s">
        <v>13</v>
      </c>
      <c r="C3" s="7"/>
      <c r="D3" s="7"/>
      <c r="E3" s="7"/>
      <c r="F3" s="7"/>
      <c r="G3" s="7"/>
      <c r="H3" s="7"/>
      <c r="I3" s="7"/>
      <c r="J3" s="7"/>
      <c r="K3" s="7"/>
      <c r="L3" s="7"/>
      <c r="M3" s="7"/>
      <c r="N3" s="7"/>
      <c r="O3" s="7"/>
      <c r="P3" s="7"/>
      <c r="Q3" s="7"/>
      <c r="R3" s="7"/>
      <c r="S3" s="7"/>
      <c r="T3"/>
      <c r="U3" s="9"/>
    </row>
    <row r="4" spans="1:21" s="1" customFormat="1" x14ac:dyDescent="0.2">
      <c r="A4" s="2"/>
      <c r="B4" s="7" t="s">
        <v>181</v>
      </c>
      <c r="C4" s="7"/>
      <c r="D4" s="7"/>
      <c r="E4" s="7"/>
      <c r="F4" s="7"/>
      <c r="G4" s="7"/>
      <c r="H4" s="7"/>
      <c r="I4" s="7"/>
      <c r="J4" s="7"/>
      <c r="K4" s="7"/>
      <c r="L4" s="7"/>
      <c r="M4" s="7"/>
      <c r="N4" s="7"/>
      <c r="O4" s="7"/>
      <c r="P4" s="7"/>
      <c r="Q4" s="7"/>
      <c r="R4" s="7"/>
      <c r="S4" s="7"/>
      <c r="T4"/>
      <c r="U4" s="9"/>
    </row>
    <row r="5" spans="1:21" s="1" customFormat="1" ht="13.5" customHeight="1" x14ac:dyDescent="0.2">
      <c r="A5" s="2"/>
      <c r="B5" s="11">
        <f>Cover!F16</f>
        <v>45930</v>
      </c>
      <c r="C5" s="11"/>
      <c r="D5" s="11"/>
      <c r="E5" s="7"/>
      <c r="F5" s="7"/>
      <c r="G5" s="7"/>
      <c r="H5" s="7"/>
      <c r="I5" s="7"/>
      <c r="J5" s="7"/>
      <c r="K5" s="7"/>
      <c r="L5" s="7"/>
      <c r="M5" s="7"/>
      <c r="N5" s="7"/>
      <c r="O5" s="7"/>
      <c r="P5" s="7"/>
      <c r="Q5" s="7"/>
      <c r="R5" s="7"/>
      <c r="S5" s="7"/>
      <c r="T5"/>
      <c r="U5" s="14"/>
    </row>
    <row r="6" spans="1:21" ht="6.75" customHeight="1" thickBot="1" x14ac:dyDescent="0.25"/>
    <row r="7" spans="1:21" ht="13.5" thickBot="1" x14ac:dyDescent="0.25">
      <c r="B7" s="181" t="s">
        <v>30</v>
      </c>
      <c r="C7" s="182"/>
      <c r="D7" s="182"/>
      <c r="E7" s="182"/>
      <c r="F7" s="182"/>
      <c r="G7" s="182"/>
      <c r="H7" s="182"/>
      <c r="I7" s="182"/>
      <c r="J7" s="182"/>
      <c r="K7" s="182"/>
      <c r="L7" s="182"/>
      <c r="M7" s="182"/>
      <c r="N7" s="182"/>
      <c r="O7" s="182"/>
      <c r="P7" s="182"/>
      <c r="Q7" s="182"/>
      <c r="R7" s="183"/>
    </row>
    <row r="47" spans="2:18" ht="13.5" thickBot="1" x14ac:dyDescent="0.25"/>
    <row r="48" spans="2:18" ht="13.5" thickBot="1" x14ac:dyDescent="0.25">
      <c r="B48" s="181" t="s">
        <v>81</v>
      </c>
      <c r="C48" s="182"/>
      <c r="D48" s="182"/>
      <c r="E48" s="182"/>
      <c r="F48" s="182"/>
      <c r="G48" s="182"/>
      <c r="H48" s="182"/>
      <c r="I48" s="182"/>
      <c r="J48" s="182"/>
      <c r="K48" s="182"/>
      <c r="L48" s="182"/>
      <c r="M48" s="182"/>
      <c r="N48" s="182"/>
      <c r="O48" s="182"/>
      <c r="P48" s="182"/>
      <c r="Q48" s="182"/>
      <c r="R48" s="183"/>
    </row>
  </sheetData>
  <pageMargins left="0.68" right="0.7" top="0.24" bottom="0.39" header="0.17" footer="0.17"/>
  <pageSetup scale="78" fitToHeight="0" orientation="landscape" horizontalDpi="0" verticalDpi="0" r:id="rId1"/>
  <headerFooter>
    <oddFooter>&amp;L&amp;D &amp;F&amp;C2b-3b&amp;R&amp;A</oddFooter>
  </headerFooter>
  <rowBreaks count="1" manualBreakCount="1">
    <brk id="4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1047-5939-4503-809F-C20A2D618A63}">
  <sheetPr>
    <pageSetUpPr fitToPage="1"/>
  </sheetPr>
  <dimension ref="A1:X1541"/>
  <sheetViews>
    <sheetView topLeftCell="F1" zoomScale="80" zoomScaleNormal="80" workbookViewId="0">
      <selection activeCell="P8" sqref="P8"/>
    </sheetView>
  </sheetViews>
  <sheetFormatPr defaultRowHeight="12.75" x14ac:dyDescent="0.2"/>
  <cols>
    <col min="1" max="1" width="2.140625" style="2" customWidth="1"/>
    <col min="2" max="2" width="4" style="3" customWidth="1"/>
    <col min="3" max="3" width="4.7109375" style="3" customWidth="1"/>
    <col min="4" max="4" width="27.7109375" style="3" customWidth="1"/>
    <col min="5" max="5" width="1.42578125" style="3" customWidth="1"/>
    <col min="6" max="6" width="14.5703125" style="1" customWidth="1"/>
    <col min="7" max="7" width="18" style="1" customWidth="1"/>
    <col min="8" max="8" width="20.140625" style="1" customWidth="1"/>
    <col min="9" max="9" width="13.7109375" style="8" customWidth="1"/>
    <col min="10" max="10" width="2.28515625" style="1" customWidth="1"/>
    <col min="11" max="11" width="19" style="1" bestFit="1" customWidth="1"/>
    <col min="12" max="13" width="17.140625" style="1" bestFit="1" customWidth="1"/>
    <col min="14" max="14" width="15.5703125" style="8" customWidth="1"/>
    <col min="15" max="15" width="1.7109375" style="8" customWidth="1"/>
    <col min="16" max="16" width="16.28515625" style="8" customWidth="1"/>
    <col min="17" max="17" width="1.85546875" style="8" customWidth="1"/>
    <col min="18" max="18" width="10.28515625" style="8" customWidth="1"/>
    <col min="19" max="19" width="1.28515625" style="5" customWidth="1"/>
    <col min="20" max="20" width="20.140625" customWidth="1"/>
    <col min="21" max="21" width="19" style="9" customWidth="1"/>
    <col min="22" max="22" width="19.5703125" style="1" customWidth="1"/>
    <col min="23" max="23" width="19.85546875" style="1" customWidth="1"/>
    <col min="24" max="24" width="16" style="1" customWidth="1"/>
    <col min="25" max="25" width="9.140625" style="1"/>
    <col min="26" max="26" width="19" style="1" customWidth="1"/>
    <col min="27" max="16384" width="9.140625" style="1"/>
  </cols>
  <sheetData>
    <row r="1" spans="1:24" ht="5.25" customHeight="1" x14ac:dyDescent="0.2">
      <c r="A1"/>
      <c r="B1" s="4"/>
      <c r="C1" s="4"/>
      <c r="D1" s="4"/>
      <c r="L1"/>
      <c r="M1" s="10"/>
      <c r="N1" s="10"/>
      <c r="O1" s="10"/>
      <c r="P1" s="10"/>
      <c r="Q1" s="10"/>
      <c r="R1" s="10"/>
      <c r="S1" s="10"/>
      <c r="U1" s="13"/>
      <c r="X1" s="2"/>
    </row>
    <row r="2" spans="1:24" ht="15.75" x14ac:dyDescent="0.25">
      <c r="B2" s="12" t="str">
        <f>'General Fund'!B2</f>
        <v>District Name</v>
      </c>
      <c r="C2" s="12"/>
      <c r="D2" s="12"/>
      <c r="E2" s="6"/>
      <c r="F2" s="6"/>
      <c r="G2" s="6"/>
      <c r="H2" s="6"/>
      <c r="I2" s="6"/>
      <c r="J2" s="6"/>
      <c r="K2" s="6"/>
      <c r="L2" s="6"/>
      <c r="M2" s="6"/>
      <c r="N2" s="6"/>
      <c r="O2" s="6"/>
      <c r="P2" s="6"/>
      <c r="Q2" s="6"/>
      <c r="R2" s="6"/>
      <c r="S2" s="6"/>
    </row>
    <row r="3" spans="1:24" x14ac:dyDescent="0.2">
      <c r="B3" s="7" t="s">
        <v>13</v>
      </c>
      <c r="C3" s="7"/>
      <c r="D3" s="7"/>
      <c r="E3" s="7"/>
      <c r="F3" s="7"/>
      <c r="G3" s="7"/>
      <c r="H3" s="7"/>
      <c r="I3" s="7"/>
      <c r="J3" s="7"/>
      <c r="K3" s="7"/>
      <c r="L3" s="7"/>
      <c r="M3" s="7"/>
      <c r="N3" s="7"/>
      <c r="O3" s="7"/>
      <c r="P3" s="7"/>
      <c r="Q3" s="7"/>
      <c r="R3" s="7"/>
      <c r="S3" s="7"/>
    </row>
    <row r="4" spans="1:24" x14ac:dyDescent="0.2">
      <c r="B4" s="7" t="s">
        <v>25</v>
      </c>
      <c r="C4" s="7"/>
      <c r="D4" s="7"/>
      <c r="E4" s="7"/>
      <c r="F4" s="7"/>
      <c r="G4" s="7"/>
      <c r="H4" s="7"/>
      <c r="I4" s="7"/>
      <c r="J4" s="7"/>
      <c r="K4" s="7"/>
      <c r="L4" s="7"/>
      <c r="M4" s="7"/>
      <c r="N4" s="7"/>
      <c r="O4" s="7"/>
      <c r="P4" s="7"/>
      <c r="Q4" s="7"/>
      <c r="R4" s="7"/>
      <c r="S4" s="7"/>
    </row>
    <row r="5" spans="1:24" ht="13.5" customHeight="1" x14ac:dyDescent="0.2">
      <c r="B5" s="11">
        <f>Cover!F16</f>
        <v>45930</v>
      </c>
      <c r="C5" s="11"/>
      <c r="D5" s="11"/>
      <c r="E5" s="7"/>
      <c r="F5" s="7"/>
      <c r="G5" s="7"/>
      <c r="H5" s="7"/>
      <c r="I5" s="7"/>
      <c r="J5" s="7"/>
      <c r="K5" s="7"/>
      <c r="L5" s="7"/>
      <c r="M5" s="7"/>
      <c r="N5" s="7"/>
      <c r="O5" s="7"/>
      <c r="P5" s="7"/>
      <c r="Q5" s="7"/>
      <c r="R5" s="7"/>
      <c r="S5" s="7"/>
      <c r="U5" s="14"/>
    </row>
    <row r="6" spans="1:24" ht="4.5" customHeight="1" thickBot="1" x14ac:dyDescent="0.25">
      <c r="P6" s="47"/>
    </row>
    <row r="7" spans="1:24" s="15" customFormat="1" ht="15.75" x14ac:dyDescent="0.25">
      <c r="B7" s="16"/>
      <c r="C7" s="16"/>
      <c r="D7" s="16"/>
      <c r="E7" s="16"/>
      <c r="F7" s="135" t="str">
        <f>'General Fund'!F7</f>
        <v>FY 25-26</v>
      </c>
      <c r="G7" s="136"/>
      <c r="H7" s="136"/>
      <c r="I7" s="137"/>
      <c r="J7" s="17"/>
      <c r="K7" s="135" t="str">
        <f>'General Fund'!K7</f>
        <v>FY 25-26</v>
      </c>
      <c r="L7" s="136"/>
      <c r="M7" s="136"/>
      <c r="N7" s="137"/>
      <c r="O7" s="18"/>
      <c r="P7" s="38" t="str">
        <f>+'General Fund'!P7</f>
        <v>FY 24-25</v>
      </c>
      <c r="Q7" s="18"/>
      <c r="R7" s="18"/>
      <c r="U7" s="18"/>
      <c r="V7" s="44"/>
    </row>
    <row r="8" spans="1:24" s="15" customFormat="1" ht="16.5" thickBot="1" x14ac:dyDescent="0.3">
      <c r="B8" s="16"/>
      <c r="C8" s="16"/>
      <c r="D8" s="16"/>
      <c r="E8" s="16"/>
      <c r="F8" s="138" t="str">
        <f>'General Fund'!F8</f>
        <v>FIRST QUARTER</v>
      </c>
      <c r="G8" s="139"/>
      <c r="H8" s="139"/>
      <c r="I8" s="140"/>
      <c r="J8" s="17"/>
      <c r="K8" s="138" t="str">
        <f>'General Fund'!K8</f>
        <v>YEAR-TO-DATE</v>
      </c>
      <c r="L8" s="139"/>
      <c r="M8" s="139"/>
      <c r="N8" s="140"/>
      <c r="O8" s="18"/>
      <c r="P8" s="43" t="str">
        <f>+F9</f>
        <v>1st QUARTER</v>
      </c>
      <c r="Q8" s="18"/>
      <c r="R8" s="87" t="s">
        <v>62</v>
      </c>
      <c r="U8" s="40"/>
      <c r="V8" s="45"/>
      <c r="X8" s="46"/>
    </row>
    <row r="9" spans="1:24" s="15" customFormat="1" ht="15.75" x14ac:dyDescent="0.25">
      <c r="B9" s="16"/>
      <c r="C9" s="16"/>
      <c r="D9" s="16"/>
      <c r="E9" s="16"/>
      <c r="F9" s="39" t="str">
        <f>'General Fund'!F9</f>
        <v>1st QUARTER</v>
      </c>
      <c r="G9" s="40" t="s">
        <v>15</v>
      </c>
      <c r="H9" s="40"/>
      <c r="I9" s="41" t="s">
        <v>16</v>
      </c>
      <c r="J9" s="17"/>
      <c r="K9" s="39" t="s">
        <v>6</v>
      </c>
      <c r="L9" s="40" t="s">
        <v>7</v>
      </c>
      <c r="M9" s="40"/>
      <c r="N9" s="41" t="s">
        <v>17</v>
      </c>
      <c r="O9" s="20"/>
      <c r="P9" s="42" t="s">
        <v>227</v>
      </c>
      <c r="Q9" s="40"/>
      <c r="R9" s="40"/>
      <c r="U9" s="20"/>
      <c r="V9" s="21"/>
    </row>
    <row r="10" spans="1:24" s="15" customFormat="1" ht="15.75" x14ac:dyDescent="0.25">
      <c r="B10" s="16"/>
      <c r="C10" s="16"/>
      <c r="D10" s="16"/>
      <c r="E10" s="16"/>
      <c r="F10" s="31" t="s">
        <v>2</v>
      </c>
      <c r="G10" s="19" t="s">
        <v>3</v>
      </c>
      <c r="H10" s="19" t="s">
        <v>4</v>
      </c>
      <c r="I10" s="32" t="s">
        <v>5</v>
      </c>
      <c r="J10" s="17"/>
      <c r="K10" s="31" t="s">
        <v>2</v>
      </c>
      <c r="L10" s="19" t="s">
        <v>3</v>
      </c>
      <c r="M10" s="19" t="s">
        <v>4</v>
      </c>
      <c r="N10" s="32" t="s">
        <v>18</v>
      </c>
      <c r="O10" s="20"/>
      <c r="P10" s="34" t="s">
        <v>2</v>
      </c>
      <c r="Q10" s="40"/>
      <c r="R10" s="40"/>
      <c r="U10" s="20"/>
      <c r="V10" s="21"/>
    </row>
    <row r="11" spans="1:24" s="15" customFormat="1" ht="7.5" customHeight="1" x14ac:dyDescent="0.25">
      <c r="B11" s="22"/>
      <c r="C11" s="22"/>
      <c r="D11" s="22"/>
      <c r="E11" s="22"/>
      <c r="F11" s="33"/>
      <c r="G11" s="17"/>
      <c r="H11" s="17"/>
      <c r="I11" s="28"/>
      <c r="J11" s="17"/>
      <c r="K11" s="27"/>
      <c r="L11" s="17"/>
      <c r="M11" s="17"/>
      <c r="N11" s="28"/>
      <c r="O11" s="23"/>
      <c r="P11" s="35"/>
      <c r="Q11" s="17"/>
      <c r="R11" s="17"/>
      <c r="U11" s="23"/>
      <c r="V11" s="26"/>
    </row>
    <row r="12" spans="1:24" s="15" customFormat="1" ht="15.75" x14ac:dyDescent="0.25">
      <c r="B12" s="82" t="s">
        <v>0</v>
      </c>
      <c r="C12" s="83"/>
      <c r="D12" s="83"/>
      <c r="E12" s="24"/>
      <c r="F12" s="36"/>
      <c r="G12" s="17"/>
      <c r="H12" s="17"/>
      <c r="I12" s="28"/>
      <c r="J12" s="24"/>
      <c r="K12" s="36"/>
      <c r="L12" s="17"/>
      <c r="M12" s="17"/>
      <c r="N12" s="28"/>
      <c r="O12" s="23"/>
      <c r="P12" s="37"/>
      <c r="Q12" s="81"/>
      <c r="R12" s="81"/>
      <c r="U12" s="23"/>
      <c r="V12" s="26"/>
      <c r="X12" s="25"/>
    </row>
    <row r="13" spans="1:24" s="15" customFormat="1" ht="15.75" x14ac:dyDescent="0.25">
      <c r="B13" s="83"/>
      <c r="C13" s="84" t="s">
        <v>43</v>
      </c>
      <c r="D13" s="84"/>
      <c r="E13"/>
      <c r="F13" s="105"/>
      <c r="G13" s="106">
        <f>ROUND(+L13*0.25,0)</f>
        <v>0</v>
      </c>
      <c r="H13" s="106">
        <f>F13-G13</f>
        <v>0</v>
      </c>
      <c r="I13" s="107" t="str">
        <f>IF(G13=0,"N/A",(F13/G13))</f>
        <v>N/A</v>
      </c>
      <c r="J13" s="108"/>
      <c r="K13" s="105"/>
      <c r="L13" s="106"/>
      <c r="M13" s="106">
        <f>K13-L13</f>
        <v>0</v>
      </c>
      <c r="N13" s="107" t="str">
        <f>IF(L13=0,"N/A",(K13/L13))</f>
        <v>N/A</v>
      </c>
      <c r="O13" s="109"/>
      <c r="P13" s="120"/>
      <c r="Q13" s="81"/>
      <c r="R13" s="81"/>
      <c r="U13" s="23"/>
      <c r="V13" s="26"/>
      <c r="X13" s="25"/>
    </row>
    <row r="14" spans="1:24" s="15" customFormat="1" ht="15.75" x14ac:dyDescent="0.25">
      <c r="B14" s="83"/>
      <c r="C14" s="84" t="s">
        <v>44</v>
      </c>
      <c r="D14" s="84"/>
      <c r="E14"/>
      <c r="F14" s="105"/>
      <c r="G14" s="106">
        <f>ROUND(+L14*0.25,0)</f>
        <v>0</v>
      </c>
      <c r="H14" s="106">
        <f>F14-G14</f>
        <v>0</v>
      </c>
      <c r="I14" s="107" t="str">
        <f>IF(G14=0,"N/A",(F14/G14))</f>
        <v>N/A</v>
      </c>
      <c r="J14" s="108"/>
      <c r="K14" s="105"/>
      <c r="L14" s="106"/>
      <c r="M14" s="106">
        <f>K14-L14</f>
        <v>0</v>
      </c>
      <c r="N14" s="107" t="str">
        <f>IF(L14=0,"N/A",(K14/L14))</f>
        <v>N/A</v>
      </c>
      <c r="O14" s="109"/>
      <c r="P14" s="120"/>
      <c r="Q14" s="81"/>
      <c r="R14" s="81"/>
      <c r="U14" s="23"/>
      <c r="V14" s="26"/>
      <c r="X14" s="25"/>
    </row>
    <row r="15" spans="1:24" s="15" customFormat="1" ht="15.75" x14ac:dyDescent="0.25">
      <c r="B15" s="83"/>
      <c r="C15" s="84" t="s">
        <v>45</v>
      </c>
      <c r="D15" s="84"/>
      <c r="E15"/>
      <c r="F15" s="105"/>
      <c r="G15" s="106">
        <f>ROUND(+L15*0.25,0)</f>
        <v>0</v>
      </c>
      <c r="H15" s="106">
        <f>F15-G15</f>
        <v>0</v>
      </c>
      <c r="I15" s="107" t="str">
        <f>IF(G15=0,"N/A",(F15/G15))</f>
        <v>N/A</v>
      </c>
      <c r="J15" s="108"/>
      <c r="K15" s="105"/>
      <c r="L15" s="106"/>
      <c r="M15" s="106">
        <f>K15-L15</f>
        <v>0</v>
      </c>
      <c r="N15" s="107" t="str">
        <f>IF(L15=0,"N/A",(K15/L15))</f>
        <v>N/A</v>
      </c>
      <c r="O15" s="109"/>
      <c r="P15" s="120"/>
      <c r="Q15" s="81"/>
      <c r="R15" s="81"/>
      <c r="U15" s="23"/>
      <c r="V15" s="26"/>
      <c r="X15" s="25"/>
    </row>
    <row r="16" spans="1:24" s="15" customFormat="1" ht="15.75" x14ac:dyDescent="0.25">
      <c r="B16" s="83"/>
      <c r="C16" s="84" t="s">
        <v>46</v>
      </c>
      <c r="D16" s="84"/>
      <c r="E16"/>
      <c r="F16" s="111"/>
      <c r="G16" s="112">
        <f>ROUND(+L16*0.25,0)</f>
        <v>0</v>
      </c>
      <c r="H16" s="112">
        <f>F16-G16</f>
        <v>0</v>
      </c>
      <c r="I16" s="283" t="str">
        <f>IF(G16=0,"N/A",(F16/G16))</f>
        <v>N/A</v>
      </c>
      <c r="J16" s="108"/>
      <c r="K16" s="111"/>
      <c r="L16" s="112"/>
      <c r="M16" s="112">
        <f>K16-L16</f>
        <v>0</v>
      </c>
      <c r="N16" s="283" t="str">
        <f>IF(L16=0,"N/A",(K16/L16))</f>
        <v>N/A</v>
      </c>
      <c r="O16" s="109"/>
      <c r="P16" s="121"/>
      <c r="Q16" s="81"/>
      <c r="R16" s="81"/>
      <c r="U16" s="23"/>
      <c r="V16" s="26"/>
      <c r="X16" s="25"/>
    </row>
    <row r="17" spans="2:24" s="15" customFormat="1" ht="15.75" x14ac:dyDescent="0.25">
      <c r="B17" s="83"/>
      <c r="C17" s="83"/>
      <c r="D17" s="82" t="s">
        <v>47</v>
      </c>
      <c r="E17" s="16"/>
      <c r="F17" s="114">
        <f>SUM(F13:F16)</f>
        <v>0</v>
      </c>
      <c r="G17" s="115">
        <f>SUM(G13:G16)</f>
        <v>0</v>
      </c>
      <c r="H17" s="115">
        <f>F17-G17</f>
        <v>0</v>
      </c>
      <c r="I17" s="107" t="str">
        <f>IF(G17=0,"N/A",(F17/G17))</f>
        <v>N/A</v>
      </c>
      <c r="J17" s="106"/>
      <c r="K17" s="114">
        <f>SUM(K13:K16)</f>
        <v>0</v>
      </c>
      <c r="L17" s="115">
        <f>SUM(L13:L16)</f>
        <v>0</v>
      </c>
      <c r="M17" s="115">
        <f>K17-L17</f>
        <v>0</v>
      </c>
      <c r="N17" s="107" t="str">
        <f>IF(L17=0,"N/A",(K17/L17))</f>
        <v>N/A</v>
      </c>
      <c r="O17" s="109"/>
      <c r="P17" s="110">
        <f>SUM(P13:P16)</f>
        <v>0</v>
      </c>
      <c r="Q17" s="30"/>
      <c r="R17" s="30"/>
      <c r="U17" s="23"/>
      <c r="V17" s="26"/>
      <c r="X17" s="25"/>
    </row>
    <row r="18" spans="2:24" s="15" customFormat="1" ht="8.25" customHeight="1" x14ac:dyDescent="0.25">
      <c r="B18" s="83"/>
      <c r="C18" s="83"/>
      <c r="D18" s="83"/>
      <c r="E18" s="16"/>
      <c r="F18" s="116"/>
      <c r="G18" s="106"/>
      <c r="H18" s="106"/>
      <c r="I18" s="107"/>
      <c r="J18" s="106"/>
      <c r="K18" s="116"/>
      <c r="L18" s="106"/>
      <c r="M18" s="106"/>
      <c r="N18" s="107"/>
      <c r="O18" s="109"/>
      <c r="P18" s="117"/>
      <c r="Q18" s="30"/>
      <c r="R18" s="30"/>
      <c r="U18" s="23"/>
      <c r="V18" s="26"/>
      <c r="X18" s="25"/>
    </row>
    <row r="19" spans="2:24" s="15" customFormat="1" ht="15.75" x14ac:dyDescent="0.25">
      <c r="B19" s="82" t="s">
        <v>1</v>
      </c>
      <c r="C19" s="83"/>
      <c r="D19" s="83"/>
      <c r="E19" s="16"/>
      <c r="F19" s="105"/>
      <c r="G19" s="118"/>
      <c r="H19" s="118"/>
      <c r="I19" s="119"/>
      <c r="J19" s="106"/>
      <c r="K19" s="105"/>
      <c r="L19" s="106"/>
      <c r="M19" s="106"/>
      <c r="N19" s="107"/>
      <c r="O19" s="109"/>
      <c r="P19" s="120"/>
      <c r="Q19" s="17"/>
      <c r="R19" s="17"/>
      <c r="U19" s="23"/>
      <c r="V19" s="26"/>
      <c r="X19" s="25"/>
    </row>
    <row r="20" spans="2:24" s="15" customFormat="1" ht="15.75" x14ac:dyDescent="0.25">
      <c r="B20" s="83"/>
      <c r="C20" s="73" t="s">
        <v>82</v>
      </c>
      <c r="D20" s="73"/>
      <c r="E20" s="16"/>
      <c r="F20" s="105"/>
      <c r="G20" s="106">
        <f>ROUND(+L20*0.25,0)</f>
        <v>0</v>
      </c>
      <c r="H20" s="106">
        <f>G20-F20</f>
        <v>0</v>
      </c>
      <c r="I20" s="107" t="str">
        <f>IF(G20=0,"N/A",(F20/G20))</f>
        <v>N/A</v>
      </c>
      <c r="J20" s="106"/>
      <c r="K20" s="105"/>
      <c r="L20" s="106"/>
      <c r="M20" s="106">
        <f>L20-K20</f>
        <v>0</v>
      </c>
      <c r="N20" s="107" t="str">
        <f>IF(L20=0,"N/A",(K20/L20))</f>
        <v>N/A</v>
      </c>
      <c r="O20" s="109"/>
      <c r="P20" s="120"/>
      <c r="Q20" s="17"/>
      <c r="R20" s="17"/>
      <c r="U20" s="23"/>
      <c r="V20" s="26"/>
      <c r="X20" s="25"/>
    </row>
    <row r="21" spans="2:24" s="15" customFormat="1" ht="15.75" x14ac:dyDescent="0.25">
      <c r="B21" s="83"/>
      <c r="C21" s="73" t="s">
        <v>83</v>
      </c>
      <c r="D21" s="73"/>
      <c r="E21" s="16"/>
      <c r="F21" s="105"/>
      <c r="G21" s="106">
        <f>ROUND(+L21*0.25,0)</f>
        <v>0</v>
      </c>
      <c r="H21" s="106">
        <f t="shared" ref="H21:H27" si="0">G21-F21</f>
        <v>0</v>
      </c>
      <c r="I21" s="107" t="str">
        <f t="shared" ref="I21:I28" si="1">IF(G21=0,"N/A",(F21/G21))</f>
        <v>N/A</v>
      </c>
      <c r="J21" s="106"/>
      <c r="K21" s="105"/>
      <c r="L21" s="106"/>
      <c r="M21" s="106">
        <f t="shared" ref="M21:M27" si="2">L21-K21</f>
        <v>0</v>
      </c>
      <c r="N21" s="107" t="str">
        <f t="shared" ref="N21:N28" si="3">IF(L21=0,"N/A",(K21/L21))</f>
        <v>N/A</v>
      </c>
      <c r="O21" s="109"/>
      <c r="P21" s="120"/>
      <c r="Q21" s="17"/>
      <c r="R21" s="17"/>
      <c r="U21" s="23"/>
      <c r="V21" s="26"/>
      <c r="X21" s="25"/>
    </row>
    <row r="22" spans="2:24" s="15" customFormat="1" ht="15.75" x14ac:dyDescent="0.25">
      <c r="B22" s="83"/>
      <c r="C22" s="73" t="s">
        <v>84</v>
      </c>
      <c r="D22" s="73"/>
      <c r="E22" s="16"/>
      <c r="F22" s="105"/>
      <c r="G22" s="106">
        <f t="shared" ref="G22:G27" si="4">ROUND(+L22*0.25,0)</f>
        <v>0</v>
      </c>
      <c r="H22" s="106">
        <f t="shared" si="0"/>
        <v>0</v>
      </c>
      <c r="I22" s="107" t="str">
        <f t="shared" si="1"/>
        <v>N/A</v>
      </c>
      <c r="J22" s="106"/>
      <c r="K22" s="105"/>
      <c r="L22" s="106"/>
      <c r="M22" s="106">
        <f t="shared" si="2"/>
        <v>0</v>
      </c>
      <c r="N22" s="107" t="str">
        <f t="shared" si="3"/>
        <v>N/A</v>
      </c>
      <c r="O22" s="109"/>
      <c r="P22" s="120"/>
      <c r="Q22" s="17"/>
      <c r="R22" s="17"/>
      <c r="U22" s="23"/>
      <c r="V22" s="26"/>
      <c r="X22" s="25"/>
    </row>
    <row r="23" spans="2:24" s="15" customFormat="1" ht="15.75" x14ac:dyDescent="0.25">
      <c r="B23" s="83"/>
      <c r="C23" s="73" t="s">
        <v>85</v>
      </c>
      <c r="D23" s="73"/>
      <c r="E23" s="16"/>
      <c r="F23" s="105"/>
      <c r="G23" s="106">
        <f t="shared" si="4"/>
        <v>0</v>
      </c>
      <c r="H23" s="106">
        <f t="shared" si="0"/>
        <v>0</v>
      </c>
      <c r="I23" s="107" t="str">
        <f t="shared" si="1"/>
        <v>N/A</v>
      </c>
      <c r="J23" s="106"/>
      <c r="K23" s="105"/>
      <c r="L23" s="106"/>
      <c r="M23" s="106">
        <f t="shared" si="2"/>
        <v>0</v>
      </c>
      <c r="N23" s="107" t="str">
        <f t="shared" si="3"/>
        <v>N/A</v>
      </c>
      <c r="O23" s="109"/>
      <c r="P23" s="120"/>
      <c r="Q23" s="17"/>
      <c r="R23" s="17"/>
      <c r="U23" s="23"/>
      <c r="V23" s="26"/>
      <c r="X23" s="25"/>
    </row>
    <row r="24" spans="2:24" s="15" customFormat="1" ht="15.75" x14ac:dyDescent="0.25">
      <c r="B24" s="83"/>
      <c r="C24" s="73" t="s">
        <v>57</v>
      </c>
      <c r="D24" s="73"/>
      <c r="E24" s="16"/>
      <c r="F24" s="105"/>
      <c r="G24" s="106">
        <f t="shared" si="4"/>
        <v>0</v>
      </c>
      <c r="H24" s="106">
        <f t="shared" si="0"/>
        <v>0</v>
      </c>
      <c r="I24" s="107" t="str">
        <f t="shared" si="1"/>
        <v>N/A</v>
      </c>
      <c r="J24" s="106"/>
      <c r="K24" s="105"/>
      <c r="L24" s="106"/>
      <c r="M24" s="106">
        <f t="shared" si="2"/>
        <v>0</v>
      </c>
      <c r="N24" s="107" t="str">
        <f t="shared" si="3"/>
        <v>N/A</v>
      </c>
      <c r="O24" s="109"/>
      <c r="P24" s="120"/>
      <c r="Q24" s="17"/>
      <c r="R24" s="17"/>
      <c r="U24" s="23"/>
      <c r="V24" s="26"/>
      <c r="X24" s="25"/>
    </row>
    <row r="25" spans="2:24" s="15" customFormat="1" ht="15.75" x14ac:dyDescent="0.25">
      <c r="B25" s="83"/>
      <c r="C25" s="73" t="s">
        <v>86</v>
      </c>
      <c r="D25" s="73"/>
      <c r="E25" s="16"/>
      <c r="F25" s="105"/>
      <c r="G25" s="106">
        <f t="shared" si="4"/>
        <v>0</v>
      </c>
      <c r="H25" s="106">
        <f t="shared" si="0"/>
        <v>0</v>
      </c>
      <c r="I25" s="107" t="str">
        <f t="shared" si="1"/>
        <v>N/A</v>
      </c>
      <c r="J25" s="106"/>
      <c r="K25" s="105"/>
      <c r="L25" s="106"/>
      <c r="M25" s="106">
        <f t="shared" si="2"/>
        <v>0</v>
      </c>
      <c r="N25" s="107" t="str">
        <f t="shared" si="3"/>
        <v>N/A</v>
      </c>
      <c r="O25" s="109"/>
      <c r="P25" s="120"/>
      <c r="Q25" s="17"/>
      <c r="R25" s="17"/>
      <c r="U25" s="23"/>
      <c r="V25" s="26"/>
      <c r="X25" s="25"/>
    </row>
    <row r="26" spans="2:24" s="15" customFormat="1" ht="15.75" x14ac:dyDescent="0.25">
      <c r="B26" s="83"/>
      <c r="C26" s="73" t="s">
        <v>87</v>
      </c>
      <c r="D26" s="73"/>
      <c r="E26" s="16"/>
      <c r="F26" s="105"/>
      <c r="G26" s="106">
        <f t="shared" si="4"/>
        <v>0</v>
      </c>
      <c r="H26" s="106">
        <f t="shared" si="0"/>
        <v>0</v>
      </c>
      <c r="I26" s="107" t="str">
        <f t="shared" si="1"/>
        <v>N/A</v>
      </c>
      <c r="J26" s="106"/>
      <c r="K26" s="105"/>
      <c r="L26" s="106"/>
      <c r="M26" s="106">
        <f t="shared" si="2"/>
        <v>0</v>
      </c>
      <c r="N26" s="107" t="str">
        <f t="shared" si="3"/>
        <v>N/A</v>
      </c>
      <c r="O26" s="109"/>
      <c r="P26" s="120"/>
      <c r="Q26" s="17"/>
      <c r="R26" s="17"/>
      <c r="U26" s="23"/>
      <c r="V26" s="26"/>
      <c r="X26" s="25"/>
    </row>
    <row r="27" spans="2:24" s="15" customFormat="1" ht="15.75" x14ac:dyDescent="0.25">
      <c r="B27" s="83"/>
      <c r="C27" s="73" t="s">
        <v>88</v>
      </c>
      <c r="D27" s="73"/>
      <c r="E27" s="16"/>
      <c r="F27" s="111"/>
      <c r="G27" s="112">
        <f t="shared" si="4"/>
        <v>0</v>
      </c>
      <c r="H27" s="112">
        <f t="shared" si="0"/>
        <v>0</v>
      </c>
      <c r="I27" s="283" t="str">
        <f t="shared" si="1"/>
        <v>N/A</v>
      </c>
      <c r="J27" s="106"/>
      <c r="K27" s="111"/>
      <c r="L27" s="112"/>
      <c r="M27" s="112">
        <f t="shared" si="2"/>
        <v>0</v>
      </c>
      <c r="N27" s="283" t="str">
        <f t="shared" si="3"/>
        <v>N/A</v>
      </c>
      <c r="O27" s="109"/>
      <c r="P27" s="121"/>
      <c r="Q27" s="17"/>
      <c r="R27" s="17"/>
      <c r="U27" s="23"/>
      <c r="V27" s="26"/>
      <c r="X27" s="25"/>
    </row>
    <row r="28" spans="2:24" s="15" customFormat="1" ht="15.75" x14ac:dyDescent="0.25">
      <c r="B28" s="83"/>
      <c r="C28" s="83"/>
      <c r="D28" s="82" t="s">
        <v>58</v>
      </c>
      <c r="E28" s="16"/>
      <c r="F28" s="114">
        <f>SUM(F20:F27)</f>
        <v>0</v>
      </c>
      <c r="G28" s="115">
        <f>SUM(G20:G27)</f>
        <v>0</v>
      </c>
      <c r="H28" s="115">
        <f>G28-F28</f>
        <v>0</v>
      </c>
      <c r="I28" s="107" t="str">
        <f t="shared" si="1"/>
        <v>N/A</v>
      </c>
      <c r="J28" s="106"/>
      <c r="K28" s="114">
        <f>SUM(K20:K27)</f>
        <v>0</v>
      </c>
      <c r="L28" s="115">
        <f>SUM(L20:L27)</f>
        <v>0</v>
      </c>
      <c r="M28" s="115">
        <f>L28-K28</f>
        <v>0</v>
      </c>
      <c r="N28" s="107" t="str">
        <f t="shared" si="3"/>
        <v>N/A</v>
      </c>
      <c r="O28" s="109"/>
      <c r="P28" s="110">
        <f>SUM(P20:P27)</f>
        <v>0</v>
      </c>
      <c r="Q28" s="17"/>
      <c r="R28" s="17"/>
      <c r="U28" s="23"/>
      <c r="V28" s="26"/>
      <c r="X28" s="25"/>
    </row>
    <row r="29" spans="2:24" s="15" customFormat="1" ht="15.75" x14ac:dyDescent="0.25">
      <c r="B29" s="83"/>
      <c r="C29" s="83"/>
      <c r="D29" s="83"/>
      <c r="E29" s="16"/>
      <c r="F29" s="105"/>
      <c r="G29" s="106"/>
      <c r="H29" s="106"/>
      <c r="I29" s="107"/>
      <c r="J29" s="106"/>
      <c r="K29" s="105"/>
      <c r="L29" s="106"/>
      <c r="M29" s="106"/>
      <c r="N29" s="107"/>
      <c r="O29" s="109"/>
      <c r="P29" s="120"/>
      <c r="Q29" s="17"/>
      <c r="R29" s="17"/>
      <c r="U29" s="23"/>
      <c r="V29" s="26"/>
      <c r="X29" s="25"/>
    </row>
    <row r="30" spans="2:24" s="15" customFormat="1" ht="15.75" x14ac:dyDescent="0.25">
      <c r="B30" s="85" t="s">
        <v>59</v>
      </c>
      <c r="C30" s="86"/>
      <c r="D30" s="86"/>
      <c r="E30" s="16"/>
      <c r="F30" s="105"/>
      <c r="G30" s="106"/>
      <c r="H30" s="106"/>
      <c r="I30" s="107"/>
      <c r="J30" s="106"/>
      <c r="K30" s="105"/>
      <c r="L30" s="106"/>
      <c r="M30" s="106"/>
      <c r="N30" s="107"/>
      <c r="O30" s="109"/>
      <c r="P30" s="120"/>
      <c r="Q30" s="17"/>
      <c r="R30" s="17"/>
      <c r="U30" s="23"/>
      <c r="V30" s="26"/>
      <c r="X30" s="25"/>
    </row>
    <row r="31" spans="2:24" s="15" customFormat="1" ht="15.75" x14ac:dyDescent="0.25">
      <c r="B31" s="52"/>
      <c r="C31" s="84" t="s">
        <v>19</v>
      </c>
      <c r="D31" s="86"/>
      <c r="E31" s="16"/>
      <c r="F31" s="111">
        <v>0</v>
      </c>
      <c r="G31" s="112">
        <f>L31/4</f>
        <v>0</v>
      </c>
      <c r="H31" s="112">
        <f>G31-F30</f>
        <v>0</v>
      </c>
      <c r="I31" s="283" t="str">
        <f>IF(G31=0,"N/A",(F31/G31))</f>
        <v>N/A</v>
      </c>
      <c r="J31" s="106"/>
      <c r="K31" s="111"/>
      <c r="L31" s="112"/>
      <c r="M31" s="112">
        <f>L31-K30</f>
        <v>0</v>
      </c>
      <c r="N31" s="283" t="str">
        <f>IF(L31=0,"N/A",(K31/L31))</f>
        <v>N/A</v>
      </c>
      <c r="O31" s="109"/>
      <c r="P31" s="121"/>
      <c r="Q31" s="17"/>
      <c r="R31" s="17"/>
      <c r="U31" s="23"/>
      <c r="V31" s="26"/>
      <c r="X31" s="25"/>
    </row>
    <row r="32" spans="2:24" s="15" customFormat="1" ht="15.75" x14ac:dyDescent="0.25">
      <c r="B32" s="83"/>
      <c r="C32" s="83"/>
      <c r="D32" s="85" t="s">
        <v>60</v>
      </c>
      <c r="E32" s="16"/>
      <c r="F32" s="114">
        <f>SUM(F31)</f>
        <v>0</v>
      </c>
      <c r="G32" s="115">
        <f>G31</f>
        <v>0</v>
      </c>
      <c r="H32" s="115">
        <f>H31</f>
        <v>0</v>
      </c>
      <c r="I32" s="107" t="str">
        <f>IF(G32=0,"N/A",(F32/G32))</f>
        <v>N/A</v>
      </c>
      <c r="J32" s="106"/>
      <c r="K32" s="114">
        <f>SUM(K31)</f>
        <v>0</v>
      </c>
      <c r="L32" s="115">
        <f>L31</f>
        <v>0</v>
      </c>
      <c r="M32" s="115">
        <f>L32-K31</f>
        <v>0</v>
      </c>
      <c r="N32" s="107" t="str">
        <f>IF(L32=0,"N/A",(K32/L32))</f>
        <v>N/A</v>
      </c>
      <c r="O32" s="109"/>
      <c r="P32" s="110">
        <f>SUM(P31)</f>
        <v>0</v>
      </c>
      <c r="Q32" s="17"/>
      <c r="R32" s="17"/>
      <c r="U32" s="23"/>
      <c r="V32" s="26"/>
      <c r="X32" s="25"/>
    </row>
    <row r="33" spans="2:24" s="15" customFormat="1" ht="15.75" x14ac:dyDescent="0.25">
      <c r="B33" s="83"/>
      <c r="C33" s="83"/>
      <c r="D33" s="83"/>
      <c r="E33" s="16"/>
      <c r="F33" s="105"/>
      <c r="G33" s="106"/>
      <c r="H33" s="106"/>
      <c r="I33" s="107"/>
      <c r="J33" s="106"/>
      <c r="K33" s="105"/>
      <c r="L33" s="106"/>
      <c r="M33" s="106"/>
      <c r="N33" s="107"/>
      <c r="O33" s="109"/>
      <c r="P33" s="120"/>
      <c r="Q33" s="17"/>
      <c r="R33" s="17"/>
      <c r="U33" s="23"/>
      <c r="V33" s="26"/>
      <c r="X33" s="25"/>
    </row>
    <row r="34" spans="2:24" s="15" customFormat="1" ht="16.5" thickBot="1" x14ac:dyDescent="0.3">
      <c r="B34" s="82" t="s">
        <v>20</v>
      </c>
      <c r="C34" s="83"/>
      <c r="D34" s="83"/>
      <c r="E34" s="24"/>
      <c r="F34" s="126">
        <f>F17-F28-F32</f>
        <v>0</v>
      </c>
      <c r="G34" s="127">
        <f>G17-G28-G32</f>
        <v>0</v>
      </c>
      <c r="H34" s="127">
        <f>H17+H28-H32</f>
        <v>0</v>
      </c>
      <c r="I34" s="133"/>
      <c r="J34" s="106"/>
      <c r="K34" s="114">
        <f>K17-K28-K32</f>
        <v>0</v>
      </c>
      <c r="L34" s="115">
        <f>L17-L28-L32</f>
        <v>0</v>
      </c>
      <c r="M34" s="115">
        <f>M17+M28+M32</f>
        <v>0</v>
      </c>
      <c r="N34" s="107" t="str">
        <f>IF(L34=0,"N/A",(K34/L34))</f>
        <v>N/A</v>
      </c>
      <c r="O34" s="109"/>
      <c r="P34" s="288">
        <f>P17-P28-P32</f>
        <v>0</v>
      </c>
      <c r="Q34" s="81"/>
      <c r="R34" s="81"/>
      <c r="U34" s="23"/>
      <c r="V34" s="26"/>
      <c r="X34" s="25"/>
    </row>
    <row r="35" spans="2:24" s="15" customFormat="1" ht="10.5" customHeight="1" thickTop="1" thickBot="1" x14ac:dyDescent="0.3">
      <c r="B35" s="82"/>
      <c r="C35" s="83"/>
      <c r="D35" s="83"/>
      <c r="E35" s="24"/>
      <c r="F35" s="141"/>
      <c r="G35" s="128"/>
      <c r="H35" s="128"/>
      <c r="I35" s="129"/>
      <c r="J35" s="106"/>
      <c r="K35" s="105"/>
      <c r="L35" s="106"/>
      <c r="M35" s="106"/>
      <c r="N35" s="107"/>
      <c r="O35" s="109"/>
      <c r="P35" s="284"/>
      <c r="Q35" s="17"/>
      <c r="R35" s="17"/>
      <c r="U35" s="23"/>
      <c r="V35" s="26"/>
      <c r="X35" s="25"/>
    </row>
    <row r="36" spans="2:24" s="15" customFormat="1" ht="15.75" x14ac:dyDescent="0.25">
      <c r="B36" s="82" t="s">
        <v>40</v>
      </c>
      <c r="C36" s="83"/>
      <c r="D36" s="83"/>
      <c r="E36" s="16"/>
      <c r="F36" s="280"/>
      <c r="G36" s="280"/>
      <c r="H36" s="280"/>
      <c r="I36" s="281"/>
      <c r="J36" s="106"/>
      <c r="K36" s="123"/>
      <c r="L36" s="118"/>
      <c r="M36" s="118"/>
      <c r="N36" s="119"/>
      <c r="O36" s="123"/>
      <c r="P36" s="285"/>
      <c r="U36" s="23"/>
      <c r="V36" s="26"/>
      <c r="X36" s="25"/>
    </row>
    <row r="37" spans="2:24" s="15" customFormat="1" ht="15.75" x14ac:dyDescent="0.25">
      <c r="B37" s="82"/>
      <c r="C37" s="82" t="s">
        <v>42</v>
      </c>
      <c r="D37" s="83"/>
      <c r="E37" s="16"/>
      <c r="F37" s="106"/>
      <c r="G37" s="106"/>
      <c r="H37" s="106"/>
      <c r="I37" s="282"/>
      <c r="J37" s="106"/>
      <c r="K37" s="124"/>
      <c r="L37" s="112"/>
      <c r="M37" s="112"/>
      <c r="N37" s="107"/>
      <c r="O37" s="109"/>
      <c r="P37" s="106"/>
      <c r="Q37" s="17"/>
      <c r="R37" s="17"/>
      <c r="U37" s="23"/>
      <c r="V37" s="26"/>
      <c r="X37" s="25"/>
    </row>
    <row r="38" spans="2:24" s="15" customFormat="1" ht="8.25" customHeight="1" x14ac:dyDescent="0.25">
      <c r="B38" s="82"/>
      <c r="C38" s="83"/>
      <c r="D38" s="83"/>
      <c r="E38" s="16"/>
      <c r="F38" s="106"/>
      <c r="G38" s="106"/>
      <c r="H38" s="125"/>
      <c r="I38" s="109"/>
      <c r="J38" s="106"/>
      <c r="K38" s="105"/>
      <c r="L38" s="106"/>
      <c r="M38" s="106"/>
      <c r="N38" s="107"/>
      <c r="O38" s="109"/>
      <c r="P38" s="106"/>
      <c r="Q38" s="17"/>
      <c r="R38" s="17"/>
      <c r="U38" s="23"/>
      <c r="V38" s="26"/>
      <c r="X38" s="25"/>
    </row>
    <row r="39" spans="2:24" s="15" customFormat="1" ht="16.5" thickBot="1" x14ac:dyDescent="0.3">
      <c r="B39" s="82" t="s">
        <v>41</v>
      </c>
      <c r="C39" s="83"/>
      <c r="D39" s="83"/>
      <c r="E39" s="24"/>
      <c r="F39" s="115"/>
      <c r="G39" s="115"/>
      <c r="H39" s="115"/>
      <c r="I39" s="109"/>
      <c r="J39" s="106"/>
      <c r="K39" s="126">
        <f>K34+K37</f>
        <v>0</v>
      </c>
      <c r="L39" s="127">
        <f>L34+L37</f>
        <v>0</v>
      </c>
      <c r="M39" s="127">
        <f>M34+M37</f>
        <v>0</v>
      </c>
      <c r="N39" s="107"/>
      <c r="O39" s="109"/>
      <c r="P39" s="115"/>
      <c r="Q39" s="17"/>
      <c r="R39" s="17"/>
      <c r="U39" s="23"/>
      <c r="V39" s="26"/>
      <c r="X39" s="25"/>
    </row>
    <row r="40" spans="2:24" s="15" customFormat="1" ht="6.75" customHeight="1" thickTop="1" thickBot="1" x14ac:dyDescent="0.3">
      <c r="B40" s="16"/>
      <c r="C40" s="16"/>
      <c r="D40" s="16"/>
      <c r="E40" s="16"/>
      <c r="F40" s="106"/>
      <c r="G40" s="106"/>
      <c r="H40" s="106"/>
      <c r="I40" s="109"/>
      <c r="J40" s="83"/>
      <c r="K40" s="130"/>
      <c r="L40" s="131"/>
      <c r="M40" s="131"/>
      <c r="N40" s="132"/>
      <c r="O40" s="83"/>
      <c r="P40" s="83"/>
      <c r="Q40" s="16"/>
      <c r="R40" s="16"/>
      <c r="S40" s="16"/>
      <c r="T40" s="16"/>
      <c r="U40" s="26"/>
      <c r="V40" s="26"/>
    </row>
    <row r="41" spans="2:24" s="15" customFormat="1" ht="15.75" x14ac:dyDescent="0.25">
      <c r="E41" s="16"/>
      <c r="F41" s="17"/>
      <c r="G41" s="17"/>
      <c r="H41" s="25"/>
      <c r="I41" s="23"/>
      <c r="J41" s="17"/>
      <c r="K41" s="17"/>
      <c r="L41" s="17"/>
      <c r="M41" s="17"/>
      <c r="N41" s="23"/>
      <c r="O41" s="23"/>
      <c r="P41" s="23"/>
      <c r="Q41" s="23"/>
      <c r="R41" s="23"/>
      <c r="S41" s="17"/>
      <c r="T41" s="17"/>
      <c r="U41" s="26"/>
      <c r="V41" s="26"/>
    </row>
    <row r="42" spans="2:24" s="15" customFormat="1" ht="15.75" x14ac:dyDescent="0.25">
      <c r="B42" s="22" t="s">
        <v>61</v>
      </c>
      <c r="C42" s="29"/>
      <c r="D42" s="29"/>
      <c r="E42" s="16"/>
      <c r="F42" s="17"/>
      <c r="G42" s="17"/>
      <c r="H42" s="25"/>
      <c r="I42" s="23"/>
      <c r="J42" s="17"/>
      <c r="K42" s="17"/>
      <c r="L42" s="17"/>
      <c r="M42" s="16"/>
      <c r="N42" s="16"/>
      <c r="O42" s="16"/>
      <c r="P42" s="16"/>
      <c r="Q42" s="16"/>
      <c r="R42" s="16"/>
      <c r="S42" s="24"/>
      <c r="T42" s="17"/>
      <c r="U42" s="26"/>
      <c r="V42" s="26"/>
    </row>
    <row r="43" spans="2:24" s="15" customFormat="1" ht="15.75" x14ac:dyDescent="0.25">
      <c r="B43" s="22"/>
      <c r="C43" s="134" t="s">
        <v>78</v>
      </c>
      <c r="D43" s="29"/>
      <c r="E43" s="16"/>
      <c r="F43" s="17"/>
      <c r="G43" s="17"/>
      <c r="H43" s="25"/>
      <c r="I43" s="23"/>
      <c r="J43" s="17"/>
      <c r="K43" s="17"/>
      <c r="L43" s="17"/>
      <c r="M43" s="16"/>
      <c r="N43" s="16"/>
      <c r="O43" s="16"/>
      <c r="P43" s="16"/>
      <c r="Q43" s="16"/>
      <c r="R43" s="16"/>
      <c r="S43" s="24"/>
      <c r="T43" s="17"/>
      <c r="U43" s="26"/>
      <c r="V43" s="26"/>
    </row>
    <row r="44" spans="2:24" s="15" customFormat="1" ht="15.75" x14ac:dyDescent="0.25">
      <c r="B44" s="22"/>
      <c r="C44" s="134" t="s">
        <v>79</v>
      </c>
      <c r="D44" s="29"/>
      <c r="E44" s="16"/>
      <c r="F44" s="17"/>
      <c r="G44" s="17"/>
      <c r="H44" s="25"/>
      <c r="I44" s="23"/>
      <c r="J44" s="17"/>
      <c r="K44" s="17"/>
      <c r="L44" s="17"/>
      <c r="M44" s="16"/>
      <c r="N44" s="16"/>
      <c r="O44" s="16"/>
      <c r="P44" s="16"/>
      <c r="Q44" s="16"/>
      <c r="R44" s="16"/>
      <c r="S44" s="24"/>
      <c r="T44" s="17"/>
      <c r="U44" s="26"/>
      <c r="V44" s="26"/>
    </row>
    <row r="45" spans="2:24" s="15" customFormat="1" ht="15.75" x14ac:dyDescent="0.25">
      <c r="B45" s="16"/>
      <c r="C45" s="134" t="s">
        <v>80</v>
      </c>
      <c r="D45" s="16"/>
      <c r="E45" s="16"/>
      <c r="F45" s="17"/>
      <c r="G45" s="17"/>
      <c r="H45" s="25"/>
      <c r="I45" s="23"/>
      <c r="J45" s="17"/>
      <c r="K45" s="17"/>
      <c r="L45" s="17"/>
      <c r="M45" s="16"/>
      <c r="N45" s="16"/>
      <c r="O45" s="16"/>
      <c r="P45" s="16"/>
      <c r="Q45" s="16"/>
      <c r="R45" s="16"/>
      <c r="S45" s="24"/>
      <c r="T45" s="17"/>
      <c r="U45" s="26"/>
      <c r="V45" s="26"/>
    </row>
    <row r="46" spans="2:24" ht="5.25" customHeight="1" x14ac:dyDescent="0.2">
      <c r="J46"/>
    </row>
    <row r="47" spans="2:24" ht="15.75" x14ac:dyDescent="0.25">
      <c r="B47" s="12" t="str">
        <f>B2</f>
        <v>District Name</v>
      </c>
      <c r="C47" s="12"/>
      <c r="D47" s="12"/>
      <c r="E47" s="6"/>
      <c r="F47" s="6"/>
      <c r="G47" s="6"/>
      <c r="H47" s="6"/>
      <c r="I47" s="6"/>
      <c r="J47" s="6"/>
      <c r="K47" s="6"/>
      <c r="L47" s="6"/>
      <c r="M47" s="6"/>
      <c r="N47" s="6"/>
      <c r="O47" s="6"/>
      <c r="P47" s="6"/>
      <c r="Q47" s="6"/>
      <c r="R47" s="6"/>
      <c r="S47" s="6"/>
    </row>
    <row r="48" spans="2:24" x14ac:dyDescent="0.2">
      <c r="B48" s="7" t="s">
        <v>63</v>
      </c>
      <c r="C48" s="7"/>
      <c r="D48" s="7"/>
      <c r="E48" s="7"/>
      <c r="F48" s="7"/>
      <c r="G48" s="7"/>
      <c r="H48" s="7"/>
      <c r="I48" s="7"/>
      <c r="J48" s="7"/>
      <c r="K48" s="7"/>
      <c r="L48" s="7"/>
      <c r="M48" s="7"/>
      <c r="N48" s="7"/>
      <c r="O48" s="7"/>
      <c r="P48" s="7"/>
      <c r="Q48" s="7"/>
      <c r="R48" s="7"/>
      <c r="S48" s="7"/>
    </row>
    <row r="49" spans="2:21" x14ac:dyDescent="0.2">
      <c r="B49" s="7" t="str">
        <f>B4</f>
        <v>Food Services Fund</v>
      </c>
      <c r="C49" s="7"/>
      <c r="D49" s="7"/>
      <c r="E49" s="7"/>
      <c r="F49" s="7"/>
      <c r="G49" s="7"/>
      <c r="H49" s="7"/>
      <c r="I49" s="7"/>
      <c r="J49" s="7"/>
      <c r="K49" s="7"/>
      <c r="L49" s="7"/>
      <c r="M49" s="7"/>
      <c r="N49" s="7"/>
      <c r="O49" s="7"/>
      <c r="P49" s="7"/>
      <c r="Q49" s="7"/>
      <c r="R49" s="7"/>
      <c r="S49" s="7"/>
    </row>
    <row r="50" spans="2:21" ht="13.5" customHeight="1" x14ac:dyDescent="0.2">
      <c r="B50" s="11">
        <f>B5</f>
        <v>45930</v>
      </c>
      <c r="C50" s="11"/>
      <c r="D50" s="11"/>
      <c r="E50" s="7"/>
      <c r="F50" s="7"/>
      <c r="G50" s="7"/>
      <c r="H50" s="7"/>
      <c r="I50" s="7"/>
      <c r="J50" s="7"/>
      <c r="K50" s="7"/>
      <c r="L50" s="7"/>
      <c r="M50" s="7"/>
      <c r="N50" s="7"/>
      <c r="O50" s="7"/>
      <c r="P50" s="7"/>
      <c r="Q50" s="7"/>
      <c r="R50" s="7"/>
      <c r="S50" s="7"/>
      <c r="U50" s="14"/>
    </row>
    <row r="51" spans="2:21" ht="13.5" customHeight="1" x14ac:dyDescent="0.2">
      <c r="B51" s="11"/>
      <c r="C51" s="11"/>
      <c r="D51" s="11"/>
      <c r="E51" s="7"/>
      <c r="F51" s="7"/>
      <c r="G51" s="7"/>
      <c r="H51" s="7"/>
      <c r="I51" s="7"/>
      <c r="J51" s="7"/>
      <c r="K51" s="7"/>
      <c r="L51" s="7"/>
      <c r="M51" s="7"/>
      <c r="N51" s="7"/>
      <c r="O51" s="7"/>
      <c r="P51" s="7"/>
      <c r="Q51" s="7"/>
      <c r="R51" s="7"/>
      <c r="S51" s="7"/>
      <c r="U51" s="14"/>
    </row>
    <row r="52" spans="2:21" ht="13.5" customHeight="1" x14ac:dyDescent="0.2">
      <c r="B52" s="11"/>
      <c r="C52" s="11"/>
      <c r="D52" s="11"/>
      <c r="E52" s="7"/>
      <c r="F52" s="7"/>
      <c r="G52" s="7"/>
      <c r="H52" s="7"/>
      <c r="I52" s="7"/>
      <c r="J52" s="7"/>
      <c r="K52" s="170" t="str">
        <f>F7</f>
        <v>FY 25-26</v>
      </c>
      <c r="L52" s="170" t="str">
        <f>P7</f>
        <v>FY 24-25</v>
      </c>
      <c r="M52"/>
      <c r="N52" s="7"/>
      <c r="O52" s="7"/>
      <c r="P52" s="7"/>
      <c r="Q52" s="7"/>
      <c r="R52" s="7"/>
      <c r="S52" s="7"/>
      <c r="U52" s="14"/>
    </row>
    <row r="53" spans="2:21" ht="15.75" x14ac:dyDescent="0.25">
      <c r="F53" s="90" t="s">
        <v>64</v>
      </c>
      <c r="G53" s="88"/>
      <c r="J53" s="89"/>
      <c r="K53" s="91"/>
      <c r="L53" s="91"/>
    </row>
    <row r="54" spans="2:21" x14ac:dyDescent="0.2">
      <c r="F54" s="92" t="s">
        <v>65</v>
      </c>
      <c r="G54" s="88"/>
      <c r="J54" s="89"/>
      <c r="K54" s="97"/>
      <c r="L54" s="98"/>
    </row>
    <row r="55" spans="2:21" ht="15.75" x14ac:dyDescent="0.25">
      <c r="F55" s="92" t="s">
        <v>66</v>
      </c>
      <c r="G55" s="88"/>
      <c r="J55" s="89"/>
      <c r="K55" s="99"/>
      <c r="L55" s="99"/>
    </row>
    <row r="56" spans="2:21" ht="15.75" x14ac:dyDescent="0.25">
      <c r="F56" s="92" t="s">
        <v>67</v>
      </c>
      <c r="G56" s="88"/>
      <c r="J56" s="89"/>
      <c r="K56" s="100"/>
      <c r="L56" s="100"/>
    </row>
    <row r="57" spans="2:21" ht="15.75" x14ac:dyDescent="0.25">
      <c r="F57" s="92" t="s">
        <v>68</v>
      </c>
      <c r="G57" s="88"/>
      <c r="J57" s="89"/>
      <c r="K57" s="100"/>
      <c r="L57" s="100"/>
    </row>
    <row r="58" spans="2:21" ht="16.5" thickBot="1" x14ac:dyDescent="0.3">
      <c r="F58"/>
      <c r="G58" s="94" t="s">
        <v>22</v>
      </c>
      <c r="J58" s="89"/>
      <c r="K58" s="101">
        <f>SUM(K54:K57)</f>
        <v>0</v>
      </c>
      <c r="L58" s="101">
        <f>SUM(L54:L57)</f>
        <v>0</v>
      </c>
    </row>
    <row r="59" spans="2:21" ht="16.5" thickTop="1" x14ac:dyDescent="0.25">
      <c r="F59" s="95" t="s">
        <v>21</v>
      </c>
      <c r="G59" s="88"/>
      <c r="J59" s="89"/>
      <c r="K59" s="98"/>
      <c r="L59" s="98"/>
    </row>
    <row r="60" spans="2:21" x14ac:dyDescent="0.2">
      <c r="F60" s="92" t="s">
        <v>93</v>
      </c>
      <c r="G60" s="88"/>
      <c r="J60" s="89"/>
      <c r="K60" s="102"/>
      <c r="L60" s="102"/>
    </row>
    <row r="61" spans="2:21" ht="15.75" x14ac:dyDescent="0.25">
      <c r="F61" s="92" t="s">
        <v>69</v>
      </c>
      <c r="G61" s="88"/>
      <c r="J61" s="89"/>
      <c r="K61" s="99"/>
      <c r="L61" s="102"/>
    </row>
    <row r="62" spans="2:21" ht="15.75" x14ac:dyDescent="0.25">
      <c r="F62" s="92" t="s">
        <v>70</v>
      </c>
      <c r="G62" s="88"/>
      <c r="J62" s="89"/>
      <c r="K62" s="99"/>
      <c r="L62" s="102"/>
    </row>
    <row r="63" spans="2:21" ht="15.75" x14ac:dyDescent="0.25">
      <c r="F63" s="92" t="s">
        <v>71</v>
      </c>
      <c r="G63" s="88"/>
      <c r="J63" s="89"/>
      <c r="K63" s="100"/>
      <c r="L63" s="100"/>
    </row>
    <row r="64" spans="2:21" ht="15.75" x14ac:dyDescent="0.25">
      <c r="F64"/>
      <c r="G64" s="96" t="s">
        <v>72</v>
      </c>
      <c r="J64" s="89"/>
      <c r="K64" s="103">
        <f>SUM(K60:K63)</f>
        <v>0</v>
      </c>
      <c r="L64" s="103">
        <f>SUM(L60:L63)</f>
        <v>0</v>
      </c>
    </row>
    <row r="65" spans="6:14" ht="15.75" x14ac:dyDescent="0.25">
      <c r="F65" s="95" t="s">
        <v>73</v>
      </c>
      <c r="G65" s="88"/>
      <c r="J65" s="93"/>
      <c r="K65" s="98"/>
      <c r="L65" s="98"/>
    </row>
    <row r="66" spans="6:14" x14ac:dyDescent="0.2">
      <c r="F66" s="92" t="s">
        <v>74</v>
      </c>
      <c r="G66" s="88"/>
      <c r="J66" s="89"/>
      <c r="K66" s="98"/>
      <c r="L66" s="98"/>
    </row>
    <row r="67" spans="6:14" x14ac:dyDescent="0.2">
      <c r="F67" s="92" t="s">
        <v>75</v>
      </c>
      <c r="G67" s="88"/>
      <c r="J67" s="89"/>
      <c r="K67" s="98"/>
      <c r="L67" s="98"/>
    </row>
    <row r="68" spans="6:14" ht="15.75" x14ac:dyDescent="0.25">
      <c r="F68"/>
      <c r="G68" s="96" t="s">
        <v>76</v>
      </c>
      <c r="J68" s="89"/>
      <c r="K68" s="103">
        <f>SUM(K65:K67)</f>
        <v>0</v>
      </c>
      <c r="L68" s="103">
        <f>SUM(L65:L67)</f>
        <v>0</v>
      </c>
    </row>
    <row r="69" spans="6:14" x14ac:dyDescent="0.2">
      <c r="F69"/>
      <c r="G69" s="88"/>
      <c r="J69" s="89"/>
      <c r="K69" s="98"/>
      <c r="L69" s="98"/>
    </row>
    <row r="70" spans="6:14" ht="16.5" thickBot="1" x14ac:dyDescent="0.3">
      <c r="F70" s="3"/>
      <c r="H70" s="96" t="s">
        <v>77</v>
      </c>
      <c r="J70" s="89"/>
      <c r="K70" s="104">
        <f>+K68+K64</f>
        <v>0</v>
      </c>
      <c r="L70" s="104">
        <f>+L68+L64</f>
        <v>0</v>
      </c>
    </row>
    <row r="71" spans="6:14" ht="9" customHeight="1" thickTop="1" x14ac:dyDescent="0.2">
      <c r="J71"/>
    </row>
    <row r="72" spans="6:14" x14ac:dyDescent="0.2">
      <c r="J72"/>
    </row>
    <row r="73" spans="6:14" x14ac:dyDescent="0.2">
      <c r="J73"/>
    </row>
    <row r="74" spans="6:14" x14ac:dyDescent="0.2">
      <c r="J74"/>
    </row>
    <row r="75" spans="6:14" x14ac:dyDescent="0.2">
      <c r="J75"/>
    </row>
    <row r="76" spans="6:14" x14ac:dyDescent="0.2">
      <c r="J76"/>
    </row>
    <row r="77" spans="6:14" x14ac:dyDescent="0.2">
      <c r="J77"/>
    </row>
    <row r="78" spans="6:14" x14ac:dyDescent="0.2">
      <c r="I78"/>
      <c r="J78"/>
      <c r="K78"/>
      <c r="L78"/>
      <c r="M78"/>
      <c r="N78"/>
    </row>
    <row r="79" spans="6:14" x14ac:dyDescent="0.2">
      <c r="I79"/>
      <c r="J79"/>
      <c r="K79"/>
      <c r="L79"/>
      <c r="M79"/>
      <c r="N79"/>
    </row>
    <row r="80" spans="6:14" x14ac:dyDescent="0.2">
      <c r="I80"/>
      <c r="J80"/>
      <c r="K80"/>
      <c r="L80"/>
      <c r="M80"/>
      <c r="N80"/>
    </row>
    <row r="81" spans="9:14" x14ac:dyDescent="0.2">
      <c r="I81"/>
      <c r="J81"/>
      <c r="K81"/>
      <c r="L81"/>
      <c r="M81"/>
      <c r="N81"/>
    </row>
    <row r="82" spans="9:14" x14ac:dyDescent="0.2">
      <c r="I82"/>
      <c r="J82"/>
      <c r="K82"/>
      <c r="L82"/>
      <c r="M82"/>
      <c r="N82"/>
    </row>
    <row r="83" spans="9:14" x14ac:dyDescent="0.2">
      <c r="I83"/>
      <c r="J83"/>
      <c r="K83"/>
      <c r="L83"/>
      <c r="M83"/>
      <c r="N83"/>
    </row>
    <row r="84" spans="9:14" x14ac:dyDescent="0.2">
      <c r="I84"/>
      <c r="J84"/>
      <c r="K84"/>
      <c r="L84"/>
      <c r="M84"/>
      <c r="N84"/>
    </row>
    <row r="85" spans="9:14" x14ac:dyDescent="0.2">
      <c r="I85"/>
      <c r="J85"/>
      <c r="K85"/>
      <c r="L85"/>
      <c r="M85"/>
      <c r="N85"/>
    </row>
    <row r="86" spans="9:14" x14ac:dyDescent="0.2">
      <c r="I86"/>
      <c r="J86"/>
      <c r="K86"/>
      <c r="L86"/>
      <c r="M86"/>
      <c r="N86"/>
    </row>
    <row r="87" spans="9:14" x14ac:dyDescent="0.2">
      <c r="I87"/>
      <c r="J87"/>
      <c r="K87"/>
      <c r="L87"/>
      <c r="M87"/>
      <c r="N87"/>
    </row>
    <row r="88" spans="9:14" x14ac:dyDescent="0.2">
      <c r="J88"/>
    </row>
    <row r="89" spans="9:14" x14ac:dyDescent="0.2">
      <c r="J89"/>
    </row>
    <row r="90" spans="9:14" x14ac:dyDescent="0.2">
      <c r="J90"/>
    </row>
    <row r="91" spans="9:14" x14ac:dyDescent="0.2">
      <c r="J91"/>
    </row>
    <row r="92" spans="9:14" x14ac:dyDescent="0.2">
      <c r="J92"/>
    </row>
    <row r="93" spans="9:14" x14ac:dyDescent="0.2">
      <c r="J93"/>
    </row>
    <row r="94" spans="9:14" x14ac:dyDescent="0.2">
      <c r="J94"/>
    </row>
    <row r="95" spans="9:14" x14ac:dyDescent="0.2">
      <c r="J95"/>
    </row>
    <row r="96" spans="9:14" x14ac:dyDescent="0.2">
      <c r="J96"/>
    </row>
    <row r="97" spans="10:10" x14ac:dyDescent="0.2">
      <c r="J97"/>
    </row>
    <row r="98" spans="10:10" x14ac:dyDescent="0.2">
      <c r="J98"/>
    </row>
    <row r="99" spans="10:10" x14ac:dyDescent="0.2">
      <c r="J99"/>
    </row>
    <row r="100" spans="10:10" x14ac:dyDescent="0.2">
      <c r="J100"/>
    </row>
    <row r="101" spans="10:10" x14ac:dyDescent="0.2">
      <c r="J101"/>
    </row>
    <row r="102" spans="10:10" x14ac:dyDescent="0.2">
      <c r="J102"/>
    </row>
    <row r="103" spans="10:10" x14ac:dyDescent="0.2">
      <c r="J103"/>
    </row>
    <row r="104" spans="10:10" x14ac:dyDescent="0.2">
      <c r="J104"/>
    </row>
    <row r="105" spans="10:10" x14ac:dyDescent="0.2">
      <c r="J105"/>
    </row>
    <row r="106" spans="10:10" x14ac:dyDescent="0.2">
      <c r="J106"/>
    </row>
    <row r="107" spans="10:10" x14ac:dyDescent="0.2">
      <c r="J107"/>
    </row>
    <row r="108" spans="10:10" x14ac:dyDescent="0.2">
      <c r="J108"/>
    </row>
    <row r="109" spans="10:10" x14ac:dyDescent="0.2">
      <c r="J109"/>
    </row>
    <row r="110" spans="10:10" x14ac:dyDescent="0.2">
      <c r="J110"/>
    </row>
    <row r="111" spans="10:10" x14ac:dyDescent="0.2">
      <c r="J111"/>
    </row>
    <row r="112" spans="10:10" x14ac:dyDescent="0.2">
      <c r="J112"/>
    </row>
    <row r="113" spans="10:10" x14ac:dyDescent="0.2">
      <c r="J113"/>
    </row>
    <row r="114" spans="10:10" x14ac:dyDescent="0.2">
      <c r="J114"/>
    </row>
    <row r="115" spans="10:10" x14ac:dyDescent="0.2">
      <c r="J115"/>
    </row>
    <row r="116" spans="10:10" x14ac:dyDescent="0.2">
      <c r="J116"/>
    </row>
    <row r="117" spans="10:10" x14ac:dyDescent="0.2">
      <c r="J117"/>
    </row>
    <row r="118" spans="10:10" x14ac:dyDescent="0.2">
      <c r="J118"/>
    </row>
    <row r="119" spans="10:10" x14ac:dyDescent="0.2">
      <c r="J119"/>
    </row>
    <row r="120" spans="10:10" x14ac:dyDescent="0.2">
      <c r="J120"/>
    </row>
    <row r="121" spans="10:10" x14ac:dyDescent="0.2">
      <c r="J121"/>
    </row>
    <row r="122" spans="10:10" x14ac:dyDescent="0.2">
      <c r="J122"/>
    </row>
    <row r="123" spans="10:10" x14ac:dyDescent="0.2">
      <c r="J123"/>
    </row>
    <row r="124" spans="10:10" x14ac:dyDescent="0.2">
      <c r="J124"/>
    </row>
    <row r="125" spans="10:10" x14ac:dyDescent="0.2">
      <c r="J125"/>
    </row>
    <row r="126" spans="10:10" x14ac:dyDescent="0.2">
      <c r="J126"/>
    </row>
    <row r="127" spans="10:10" x14ac:dyDescent="0.2">
      <c r="J127"/>
    </row>
    <row r="128" spans="10:10" x14ac:dyDescent="0.2">
      <c r="J128"/>
    </row>
    <row r="129" spans="10:10" x14ac:dyDescent="0.2">
      <c r="J129"/>
    </row>
    <row r="130" spans="10:10" x14ac:dyDescent="0.2">
      <c r="J130"/>
    </row>
    <row r="131" spans="10:10" x14ac:dyDescent="0.2">
      <c r="J131"/>
    </row>
    <row r="132" spans="10:10" x14ac:dyDescent="0.2">
      <c r="J132"/>
    </row>
    <row r="133" spans="10:10" x14ac:dyDescent="0.2">
      <c r="J133"/>
    </row>
    <row r="134" spans="10:10" x14ac:dyDescent="0.2">
      <c r="J134"/>
    </row>
    <row r="135" spans="10:10" x14ac:dyDescent="0.2">
      <c r="J135"/>
    </row>
    <row r="136" spans="10:10" x14ac:dyDescent="0.2">
      <c r="J136"/>
    </row>
    <row r="137" spans="10:10" x14ac:dyDescent="0.2">
      <c r="J137"/>
    </row>
    <row r="138" spans="10:10" x14ac:dyDescent="0.2">
      <c r="J138"/>
    </row>
    <row r="139" spans="10:10" x14ac:dyDescent="0.2">
      <c r="J139"/>
    </row>
    <row r="140" spans="10:10" x14ac:dyDescent="0.2">
      <c r="J140"/>
    </row>
    <row r="141" spans="10:10" x14ac:dyDescent="0.2">
      <c r="J141"/>
    </row>
    <row r="142" spans="10:10" x14ac:dyDescent="0.2">
      <c r="J142"/>
    </row>
    <row r="143" spans="10:10" x14ac:dyDescent="0.2">
      <c r="J143"/>
    </row>
    <row r="144" spans="10:10" x14ac:dyDescent="0.2">
      <c r="J144"/>
    </row>
    <row r="145" spans="10:10" x14ac:dyDescent="0.2">
      <c r="J145"/>
    </row>
    <row r="146" spans="10:10" x14ac:dyDescent="0.2">
      <c r="J146"/>
    </row>
    <row r="147" spans="10:10" x14ac:dyDescent="0.2">
      <c r="J147"/>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1" spans="10:10" x14ac:dyDescent="0.2">
      <c r="J181"/>
    </row>
    <row r="182" spans="10:10" x14ac:dyDescent="0.2">
      <c r="J182"/>
    </row>
    <row r="183" spans="10:10" x14ac:dyDescent="0.2">
      <c r="J183"/>
    </row>
    <row r="184" spans="10:10" x14ac:dyDescent="0.2">
      <c r="J184"/>
    </row>
    <row r="185" spans="10:10" x14ac:dyDescent="0.2">
      <c r="J185"/>
    </row>
    <row r="186" spans="10:10" x14ac:dyDescent="0.2">
      <c r="J186"/>
    </row>
    <row r="187" spans="10:10" x14ac:dyDescent="0.2">
      <c r="J187"/>
    </row>
    <row r="188" spans="10:10" x14ac:dyDescent="0.2">
      <c r="J188"/>
    </row>
    <row r="189" spans="10:10" x14ac:dyDescent="0.2">
      <c r="J189"/>
    </row>
    <row r="190" spans="10:10" x14ac:dyDescent="0.2">
      <c r="J190"/>
    </row>
    <row r="191" spans="10:10" x14ac:dyDescent="0.2">
      <c r="J191"/>
    </row>
    <row r="192" spans="10:10" x14ac:dyDescent="0.2">
      <c r="J192"/>
    </row>
    <row r="193" spans="10:10" x14ac:dyDescent="0.2">
      <c r="J193"/>
    </row>
    <row r="194" spans="10:10" x14ac:dyDescent="0.2">
      <c r="J194"/>
    </row>
    <row r="195" spans="10:10" x14ac:dyDescent="0.2">
      <c r="J195"/>
    </row>
    <row r="196" spans="10:10" x14ac:dyDescent="0.2">
      <c r="J196"/>
    </row>
    <row r="197" spans="10:10" x14ac:dyDescent="0.2">
      <c r="J197"/>
    </row>
    <row r="198" spans="10:10" x14ac:dyDescent="0.2">
      <c r="J198"/>
    </row>
    <row r="199" spans="10:10" x14ac:dyDescent="0.2">
      <c r="J199"/>
    </row>
    <row r="200" spans="10:10" x14ac:dyDescent="0.2">
      <c r="J200"/>
    </row>
    <row r="201" spans="10:10" x14ac:dyDescent="0.2">
      <c r="J201"/>
    </row>
    <row r="202" spans="10:10" x14ac:dyDescent="0.2">
      <c r="J202"/>
    </row>
    <row r="203" spans="10:10" x14ac:dyDescent="0.2">
      <c r="J203"/>
    </row>
    <row r="204" spans="10:10" x14ac:dyDescent="0.2">
      <c r="J204"/>
    </row>
    <row r="205" spans="10:10" x14ac:dyDescent="0.2">
      <c r="J205"/>
    </row>
    <row r="206" spans="10:10" x14ac:dyDescent="0.2">
      <c r="J206"/>
    </row>
    <row r="207" spans="10:10" x14ac:dyDescent="0.2">
      <c r="J207"/>
    </row>
    <row r="208" spans="10:10" x14ac:dyDescent="0.2">
      <c r="J208"/>
    </row>
    <row r="209" spans="10:10" x14ac:dyDescent="0.2">
      <c r="J209"/>
    </row>
    <row r="210" spans="10:10" x14ac:dyDescent="0.2">
      <c r="J210"/>
    </row>
    <row r="211" spans="10:10" x14ac:dyDescent="0.2">
      <c r="J211"/>
    </row>
    <row r="212" spans="10:10" x14ac:dyDescent="0.2">
      <c r="J212"/>
    </row>
    <row r="213" spans="10:10" x14ac:dyDescent="0.2">
      <c r="J213"/>
    </row>
    <row r="214" spans="10:10" x14ac:dyDescent="0.2">
      <c r="J214"/>
    </row>
    <row r="215" spans="10:10" x14ac:dyDescent="0.2">
      <c r="J215"/>
    </row>
    <row r="216" spans="10:10" x14ac:dyDescent="0.2">
      <c r="J216"/>
    </row>
    <row r="217" spans="10:10" x14ac:dyDescent="0.2">
      <c r="J217"/>
    </row>
    <row r="218" spans="10:10" x14ac:dyDescent="0.2">
      <c r="J218"/>
    </row>
    <row r="219" spans="10:10" x14ac:dyDescent="0.2">
      <c r="J219"/>
    </row>
    <row r="220" spans="10:10" x14ac:dyDescent="0.2">
      <c r="J220"/>
    </row>
    <row r="221" spans="10:10" x14ac:dyDescent="0.2">
      <c r="J221"/>
    </row>
    <row r="222" spans="10:10" x14ac:dyDescent="0.2">
      <c r="J222"/>
    </row>
    <row r="223" spans="10:10" x14ac:dyDescent="0.2">
      <c r="J223"/>
    </row>
    <row r="224" spans="10:10" x14ac:dyDescent="0.2">
      <c r="J224"/>
    </row>
    <row r="225" spans="10:10" x14ac:dyDescent="0.2">
      <c r="J225"/>
    </row>
    <row r="226" spans="10:10" x14ac:dyDescent="0.2">
      <c r="J226"/>
    </row>
    <row r="227" spans="10:10" x14ac:dyDescent="0.2">
      <c r="J227"/>
    </row>
    <row r="228" spans="10:10" x14ac:dyDescent="0.2">
      <c r="J228"/>
    </row>
    <row r="229" spans="10:10" x14ac:dyDescent="0.2">
      <c r="J229"/>
    </row>
    <row r="230" spans="10:10" x14ac:dyDescent="0.2">
      <c r="J230"/>
    </row>
    <row r="231" spans="10:10" x14ac:dyDescent="0.2">
      <c r="J231"/>
    </row>
    <row r="232" spans="10:10" x14ac:dyDescent="0.2">
      <c r="J232"/>
    </row>
    <row r="233" spans="10:10" x14ac:dyDescent="0.2">
      <c r="J233"/>
    </row>
    <row r="234" spans="10:10" x14ac:dyDescent="0.2">
      <c r="J234"/>
    </row>
    <row r="235" spans="10:10" x14ac:dyDescent="0.2">
      <c r="J235"/>
    </row>
    <row r="236" spans="10:10" x14ac:dyDescent="0.2">
      <c r="J236"/>
    </row>
    <row r="237" spans="10:10" x14ac:dyDescent="0.2">
      <c r="J237"/>
    </row>
    <row r="238" spans="10:10" x14ac:dyDescent="0.2">
      <c r="J238"/>
    </row>
    <row r="239" spans="10:10" x14ac:dyDescent="0.2">
      <c r="J239"/>
    </row>
    <row r="240" spans="10:10" x14ac:dyDescent="0.2">
      <c r="J240"/>
    </row>
    <row r="241" spans="10:10" x14ac:dyDescent="0.2">
      <c r="J241"/>
    </row>
    <row r="242" spans="10:10" x14ac:dyDescent="0.2">
      <c r="J242"/>
    </row>
    <row r="243" spans="10:10" x14ac:dyDescent="0.2">
      <c r="J243"/>
    </row>
    <row r="244" spans="10:10" x14ac:dyDescent="0.2">
      <c r="J244"/>
    </row>
    <row r="245" spans="10:10" x14ac:dyDescent="0.2">
      <c r="J245"/>
    </row>
    <row r="246" spans="10:10" x14ac:dyDescent="0.2">
      <c r="J246"/>
    </row>
    <row r="247" spans="10:10" x14ac:dyDescent="0.2">
      <c r="J247"/>
    </row>
    <row r="248" spans="10:10" x14ac:dyDescent="0.2">
      <c r="J248"/>
    </row>
    <row r="249" spans="10:10" x14ac:dyDescent="0.2">
      <c r="J249"/>
    </row>
    <row r="250" spans="10:10" x14ac:dyDescent="0.2">
      <c r="J250"/>
    </row>
    <row r="251" spans="10:10" x14ac:dyDescent="0.2">
      <c r="J251"/>
    </row>
    <row r="252" spans="10:10" x14ac:dyDescent="0.2">
      <c r="J252"/>
    </row>
    <row r="253" spans="10:10" x14ac:dyDescent="0.2">
      <c r="J253"/>
    </row>
    <row r="254" spans="10:10" x14ac:dyDescent="0.2">
      <c r="J254"/>
    </row>
    <row r="255" spans="10:10" x14ac:dyDescent="0.2">
      <c r="J255"/>
    </row>
    <row r="256" spans="10:10" x14ac:dyDescent="0.2">
      <c r="J256"/>
    </row>
    <row r="257" spans="10:10" x14ac:dyDescent="0.2">
      <c r="J257"/>
    </row>
    <row r="258" spans="10:10" x14ac:dyDescent="0.2">
      <c r="J258"/>
    </row>
    <row r="259" spans="10:10" x14ac:dyDescent="0.2">
      <c r="J259"/>
    </row>
    <row r="260" spans="10:10" x14ac:dyDescent="0.2">
      <c r="J260"/>
    </row>
    <row r="261" spans="10:10" x14ac:dyDescent="0.2">
      <c r="J261"/>
    </row>
    <row r="262" spans="10:10" x14ac:dyDescent="0.2">
      <c r="J262"/>
    </row>
    <row r="263" spans="10:10" x14ac:dyDescent="0.2">
      <c r="J263"/>
    </row>
    <row r="264" spans="10:10" x14ac:dyDescent="0.2">
      <c r="J264"/>
    </row>
    <row r="265" spans="10:10" x14ac:dyDescent="0.2">
      <c r="J265"/>
    </row>
    <row r="266" spans="10:10" x14ac:dyDescent="0.2">
      <c r="J266"/>
    </row>
    <row r="267" spans="10:10" x14ac:dyDescent="0.2">
      <c r="J267"/>
    </row>
    <row r="268" spans="10:10" x14ac:dyDescent="0.2">
      <c r="J268"/>
    </row>
    <row r="269" spans="10:10" x14ac:dyDescent="0.2">
      <c r="J269"/>
    </row>
    <row r="270" spans="10:10" x14ac:dyDescent="0.2">
      <c r="J270"/>
    </row>
    <row r="271" spans="10:10" x14ac:dyDescent="0.2">
      <c r="J271"/>
    </row>
    <row r="272" spans="10:10" x14ac:dyDescent="0.2">
      <c r="J272"/>
    </row>
    <row r="273" spans="10:10" x14ac:dyDescent="0.2">
      <c r="J273"/>
    </row>
    <row r="274" spans="10:10" x14ac:dyDescent="0.2">
      <c r="J274"/>
    </row>
    <row r="275" spans="10:10" x14ac:dyDescent="0.2">
      <c r="J275"/>
    </row>
    <row r="276" spans="10:10" x14ac:dyDescent="0.2">
      <c r="J276"/>
    </row>
    <row r="277" spans="10:10" x14ac:dyDescent="0.2">
      <c r="J277"/>
    </row>
    <row r="278" spans="10:10" x14ac:dyDescent="0.2">
      <c r="J278"/>
    </row>
    <row r="279" spans="10:10" x14ac:dyDescent="0.2">
      <c r="J279"/>
    </row>
    <row r="280" spans="10:10" x14ac:dyDescent="0.2">
      <c r="J280"/>
    </row>
    <row r="281" spans="10:10" x14ac:dyDescent="0.2">
      <c r="J281"/>
    </row>
    <row r="282" spans="10:10" x14ac:dyDescent="0.2">
      <c r="J282"/>
    </row>
    <row r="283" spans="10:10" x14ac:dyDescent="0.2">
      <c r="J283"/>
    </row>
    <row r="284" spans="10:10" x14ac:dyDescent="0.2">
      <c r="J284"/>
    </row>
    <row r="285" spans="10:10" x14ac:dyDescent="0.2">
      <c r="J285"/>
    </row>
    <row r="286" spans="10:10" x14ac:dyDescent="0.2">
      <c r="J286"/>
    </row>
    <row r="287" spans="10:10" x14ac:dyDescent="0.2">
      <c r="J287"/>
    </row>
    <row r="288" spans="10:10" x14ac:dyDescent="0.2">
      <c r="J288"/>
    </row>
    <row r="289" spans="10:10" x14ac:dyDescent="0.2">
      <c r="J289"/>
    </row>
    <row r="290" spans="10:10" x14ac:dyDescent="0.2">
      <c r="J290"/>
    </row>
    <row r="291" spans="10:10" x14ac:dyDescent="0.2">
      <c r="J291"/>
    </row>
    <row r="292" spans="10:10" x14ac:dyDescent="0.2">
      <c r="J292"/>
    </row>
    <row r="293" spans="10:10" x14ac:dyDescent="0.2">
      <c r="J293"/>
    </row>
    <row r="294" spans="10:10" x14ac:dyDescent="0.2">
      <c r="J294"/>
    </row>
    <row r="295" spans="10:10" x14ac:dyDescent="0.2">
      <c r="J295"/>
    </row>
    <row r="296" spans="10:10" x14ac:dyDescent="0.2">
      <c r="J296"/>
    </row>
    <row r="297" spans="10:10" x14ac:dyDescent="0.2">
      <c r="J297"/>
    </row>
    <row r="298" spans="10:10" x14ac:dyDescent="0.2">
      <c r="J298"/>
    </row>
    <row r="299" spans="10:10" x14ac:dyDescent="0.2">
      <c r="J299"/>
    </row>
    <row r="300" spans="10:10" x14ac:dyDescent="0.2">
      <c r="J300"/>
    </row>
    <row r="301" spans="10:10" x14ac:dyDescent="0.2">
      <c r="J301"/>
    </row>
    <row r="302" spans="10:10" x14ac:dyDescent="0.2">
      <c r="J302"/>
    </row>
    <row r="303" spans="10:10" x14ac:dyDescent="0.2">
      <c r="J303"/>
    </row>
    <row r="304" spans="10:10" x14ac:dyDescent="0.2">
      <c r="J304"/>
    </row>
    <row r="305" spans="10:10" x14ac:dyDescent="0.2">
      <c r="J305"/>
    </row>
    <row r="306" spans="10:10" x14ac:dyDescent="0.2">
      <c r="J306"/>
    </row>
    <row r="307" spans="10:10" x14ac:dyDescent="0.2">
      <c r="J307"/>
    </row>
    <row r="308" spans="10:10" x14ac:dyDescent="0.2">
      <c r="J308"/>
    </row>
    <row r="309" spans="10:10" x14ac:dyDescent="0.2">
      <c r="J309"/>
    </row>
    <row r="310" spans="10:10" x14ac:dyDescent="0.2">
      <c r="J310"/>
    </row>
    <row r="311" spans="10:10" x14ac:dyDescent="0.2">
      <c r="J311"/>
    </row>
    <row r="312" spans="10:10" x14ac:dyDescent="0.2">
      <c r="J312"/>
    </row>
    <row r="313" spans="10:10" x14ac:dyDescent="0.2">
      <c r="J313"/>
    </row>
    <row r="314" spans="10:10" x14ac:dyDescent="0.2">
      <c r="J314"/>
    </row>
    <row r="315" spans="10:10" x14ac:dyDescent="0.2">
      <c r="J315"/>
    </row>
    <row r="316" spans="10:10" x14ac:dyDescent="0.2">
      <c r="J316"/>
    </row>
    <row r="317" spans="10:10" x14ac:dyDescent="0.2">
      <c r="J317"/>
    </row>
    <row r="318" spans="10:10" x14ac:dyDescent="0.2">
      <c r="J318"/>
    </row>
    <row r="319" spans="10:10" x14ac:dyDescent="0.2">
      <c r="J319"/>
    </row>
    <row r="320" spans="10:10" x14ac:dyDescent="0.2">
      <c r="J320"/>
    </row>
    <row r="321" spans="10:10" x14ac:dyDescent="0.2">
      <c r="J321"/>
    </row>
    <row r="322" spans="10:10" x14ac:dyDescent="0.2">
      <c r="J322"/>
    </row>
    <row r="323" spans="10:10" x14ac:dyDescent="0.2">
      <c r="J323"/>
    </row>
    <row r="324" spans="10:10" x14ac:dyDescent="0.2">
      <c r="J324"/>
    </row>
    <row r="325" spans="10:10" x14ac:dyDescent="0.2">
      <c r="J325"/>
    </row>
    <row r="326" spans="10:10" x14ac:dyDescent="0.2">
      <c r="J326"/>
    </row>
    <row r="327" spans="10:10" x14ac:dyDescent="0.2">
      <c r="J327"/>
    </row>
    <row r="328" spans="10:10" x14ac:dyDescent="0.2">
      <c r="J328"/>
    </row>
    <row r="329" spans="10:10" x14ac:dyDescent="0.2">
      <c r="J329"/>
    </row>
    <row r="330" spans="10:10" x14ac:dyDescent="0.2">
      <c r="J330"/>
    </row>
    <row r="331" spans="10:10" x14ac:dyDescent="0.2">
      <c r="J331"/>
    </row>
    <row r="332" spans="10:10" x14ac:dyDescent="0.2">
      <c r="J332"/>
    </row>
    <row r="333" spans="10:10" x14ac:dyDescent="0.2">
      <c r="J333"/>
    </row>
    <row r="334" spans="10:10" x14ac:dyDescent="0.2">
      <c r="J334"/>
    </row>
    <row r="335" spans="10:10" x14ac:dyDescent="0.2">
      <c r="J335"/>
    </row>
    <row r="336" spans="10:10" x14ac:dyDescent="0.2">
      <c r="J336"/>
    </row>
    <row r="337" spans="10:10" x14ac:dyDescent="0.2">
      <c r="J337"/>
    </row>
    <row r="338" spans="10:10" x14ac:dyDescent="0.2">
      <c r="J338"/>
    </row>
    <row r="339" spans="10:10" x14ac:dyDescent="0.2">
      <c r="J339"/>
    </row>
    <row r="340" spans="10:10" x14ac:dyDescent="0.2">
      <c r="J340"/>
    </row>
    <row r="341" spans="10:10" x14ac:dyDescent="0.2">
      <c r="J341"/>
    </row>
    <row r="342" spans="10:10" x14ac:dyDescent="0.2">
      <c r="J342"/>
    </row>
    <row r="343" spans="10:10" x14ac:dyDescent="0.2">
      <c r="J343"/>
    </row>
    <row r="344" spans="10:10" x14ac:dyDescent="0.2">
      <c r="J344"/>
    </row>
    <row r="345" spans="10:10" x14ac:dyDescent="0.2">
      <c r="J345"/>
    </row>
    <row r="346" spans="10:10" x14ac:dyDescent="0.2">
      <c r="J346"/>
    </row>
    <row r="347" spans="10:10" x14ac:dyDescent="0.2">
      <c r="J347"/>
    </row>
    <row r="348" spans="10:10" x14ac:dyDescent="0.2">
      <c r="J348"/>
    </row>
    <row r="349" spans="10:10" x14ac:dyDescent="0.2">
      <c r="J349"/>
    </row>
    <row r="350" spans="10:10" x14ac:dyDescent="0.2">
      <c r="J350"/>
    </row>
    <row r="351" spans="10:10" x14ac:dyDescent="0.2">
      <c r="J351"/>
    </row>
    <row r="352" spans="10:10" x14ac:dyDescent="0.2">
      <c r="J352"/>
    </row>
    <row r="353" spans="10:10" x14ac:dyDescent="0.2">
      <c r="J353"/>
    </row>
    <row r="354" spans="10:10" x14ac:dyDescent="0.2">
      <c r="J354"/>
    </row>
    <row r="355" spans="10:10" x14ac:dyDescent="0.2">
      <c r="J355"/>
    </row>
    <row r="356" spans="10:10" x14ac:dyDescent="0.2">
      <c r="J356"/>
    </row>
    <row r="357" spans="10:10" x14ac:dyDescent="0.2">
      <c r="J357"/>
    </row>
    <row r="358" spans="10:10" x14ac:dyDescent="0.2">
      <c r="J358"/>
    </row>
    <row r="359" spans="10:10" x14ac:dyDescent="0.2">
      <c r="J359"/>
    </row>
    <row r="360" spans="10:10" x14ac:dyDescent="0.2">
      <c r="J360"/>
    </row>
    <row r="361" spans="10:10" x14ac:dyDescent="0.2">
      <c r="J361"/>
    </row>
    <row r="362" spans="10:10" x14ac:dyDescent="0.2">
      <c r="J362"/>
    </row>
    <row r="363" spans="10:10" x14ac:dyDescent="0.2">
      <c r="J363"/>
    </row>
    <row r="364" spans="10:10" x14ac:dyDescent="0.2">
      <c r="J364"/>
    </row>
    <row r="365" spans="10:10" x14ac:dyDescent="0.2">
      <c r="J365"/>
    </row>
    <row r="366" spans="10:10" x14ac:dyDescent="0.2">
      <c r="J366"/>
    </row>
    <row r="367" spans="10:10" x14ac:dyDescent="0.2">
      <c r="J367"/>
    </row>
    <row r="368" spans="10:10" x14ac:dyDescent="0.2">
      <c r="J368"/>
    </row>
    <row r="369" spans="10:10" x14ac:dyDescent="0.2">
      <c r="J369"/>
    </row>
    <row r="370" spans="10:10" x14ac:dyDescent="0.2">
      <c r="J370"/>
    </row>
    <row r="371" spans="10:10" x14ac:dyDescent="0.2">
      <c r="J371"/>
    </row>
    <row r="372" spans="10:10" x14ac:dyDescent="0.2">
      <c r="J372"/>
    </row>
    <row r="373" spans="10:10" x14ac:dyDescent="0.2">
      <c r="J373"/>
    </row>
    <row r="374" spans="10:10" x14ac:dyDescent="0.2">
      <c r="J374"/>
    </row>
    <row r="375" spans="10:10" x14ac:dyDescent="0.2">
      <c r="J375"/>
    </row>
    <row r="376" spans="10:10" x14ac:dyDescent="0.2">
      <c r="J376"/>
    </row>
    <row r="377" spans="10:10" x14ac:dyDescent="0.2">
      <c r="J377"/>
    </row>
    <row r="378" spans="10:10" x14ac:dyDescent="0.2">
      <c r="J378"/>
    </row>
    <row r="379" spans="10:10" x14ac:dyDescent="0.2">
      <c r="J379"/>
    </row>
    <row r="380" spans="10:10" x14ac:dyDescent="0.2">
      <c r="J380"/>
    </row>
    <row r="381" spans="10:10" x14ac:dyDescent="0.2">
      <c r="J381"/>
    </row>
    <row r="382" spans="10:10" x14ac:dyDescent="0.2">
      <c r="J382"/>
    </row>
    <row r="383" spans="10:10" x14ac:dyDescent="0.2">
      <c r="J383"/>
    </row>
    <row r="384" spans="10:10" x14ac:dyDescent="0.2">
      <c r="J384"/>
    </row>
    <row r="385" spans="10:10" x14ac:dyDescent="0.2">
      <c r="J385"/>
    </row>
    <row r="386" spans="10:10" x14ac:dyDescent="0.2">
      <c r="J386"/>
    </row>
    <row r="387" spans="10:10" x14ac:dyDescent="0.2">
      <c r="J387"/>
    </row>
    <row r="388" spans="10:10" x14ac:dyDescent="0.2">
      <c r="J388"/>
    </row>
    <row r="389" spans="10:10" x14ac:dyDescent="0.2">
      <c r="J389"/>
    </row>
    <row r="390" spans="10:10" x14ac:dyDescent="0.2">
      <c r="J390"/>
    </row>
    <row r="391" spans="10:10" x14ac:dyDescent="0.2">
      <c r="J391"/>
    </row>
    <row r="392" spans="10:10" x14ac:dyDescent="0.2">
      <c r="J392"/>
    </row>
    <row r="393" spans="10:10" x14ac:dyDescent="0.2">
      <c r="J393"/>
    </row>
    <row r="394" spans="10:10" x14ac:dyDescent="0.2">
      <c r="J394"/>
    </row>
    <row r="395" spans="10:10" x14ac:dyDescent="0.2">
      <c r="J395"/>
    </row>
    <row r="396" spans="10:10" x14ac:dyDescent="0.2">
      <c r="J396"/>
    </row>
    <row r="397" spans="10:10" x14ac:dyDescent="0.2">
      <c r="J397"/>
    </row>
    <row r="398" spans="10:10" x14ac:dyDescent="0.2">
      <c r="J398"/>
    </row>
    <row r="399" spans="10:10" x14ac:dyDescent="0.2">
      <c r="J399"/>
    </row>
    <row r="400" spans="10:10" x14ac:dyDescent="0.2">
      <c r="J400"/>
    </row>
    <row r="401" spans="10:10" x14ac:dyDescent="0.2">
      <c r="J401"/>
    </row>
    <row r="402" spans="10:10" x14ac:dyDescent="0.2">
      <c r="J402"/>
    </row>
    <row r="403" spans="10:10" x14ac:dyDescent="0.2">
      <c r="J403"/>
    </row>
    <row r="404" spans="10:10" x14ac:dyDescent="0.2">
      <c r="J404"/>
    </row>
    <row r="405" spans="10:10" x14ac:dyDescent="0.2">
      <c r="J405"/>
    </row>
    <row r="406" spans="10:10" x14ac:dyDescent="0.2">
      <c r="J406"/>
    </row>
    <row r="407" spans="10:10" x14ac:dyDescent="0.2">
      <c r="J407"/>
    </row>
    <row r="408" spans="10:10" x14ac:dyDescent="0.2">
      <c r="J408"/>
    </row>
    <row r="409" spans="10:10" x14ac:dyDescent="0.2">
      <c r="J409"/>
    </row>
    <row r="410" spans="10:10" x14ac:dyDescent="0.2">
      <c r="J410"/>
    </row>
    <row r="411" spans="10:10" x14ac:dyDescent="0.2">
      <c r="J411"/>
    </row>
    <row r="412" spans="10:10" x14ac:dyDescent="0.2">
      <c r="J412"/>
    </row>
    <row r="413" spans="10:10" x14ac:dyDescent="0.2">
      <c r="J413"/>
    </row>
    <row r="414" spans="10:10" x14ac:dyDescent="0.2">
      <c r="J414"/>
    </row>
    <row r="415" spans="10:10" x14ac:dyDescent="0.2">
      <c r="J415"/>
    </row>
    <row r="416" spans="10:10" x14ac:dyDescent="0.2">
      <c r="J416"/>
    </row>
    <row r="417" spans="10:10" x14ac:dyDescent="0.2">
      <c r="J417"/>
    </row>
    <row r="418" spans="10:10" x14ac:dyDescent="0.2">
      <c r="J418"/>
    </row>
    <row r="419" spans="10:10" x14ac:dyDescent="0.2">
      <c r="J419"/>
    </row>
    <row r="420" spans="10:10" x14ac:dyDescent="0.2">
      <c r="J420"/>
    </row>
    <row r="421" spans="10:10" x14ac:dyDescent="0.2">
      <c r="J421"/>
    </row>
    <row r="422" spans="10:10" x14ac:dyDescent="0.2">
      <c r="J422"/>
    </row>
    <row r="423" spans="10:10" x14ac:dyDescent="0.2">
      <c r="J423"/>
    </row>
    <row r="424" spans="10:10" x14ac:dyDescent="0.2">
      <c r="J424"/>
    </row>
    <row r="425" spans="10:10" x14ac:dyDescent="0.2">
      <c r="J425"/>
    </row>
    <row r="426" spans="10:10" x14ac:dyDescent="0.2">
      <c r="J426"/>
    </row>
    <row r="427" spans="10:10" x14ac:dyDescent="0.2">
      <c r="J427"/>
    </row>
    <row r="428" spans="10:10" x14ac:dyDescent="0.2">
      <c r="J428"/>
    </row>
    <row r="429" spans="10:10" x14ac:dyDescent="0.2">
      <c r="J429"/>
    </row>
    <row r="430" spans="10:10" x14ac:dyDescent="0.2">
      <c r="J430"/>
    </row>
    <row r="431" spans="10:10" x14ac:dyDescent="0.2">
      <c r="J431"/>
    </row>
    <row r="432" spans="10:10" x14ac:dyDescent="0.2">
      <c r="J432"/>
    </row>
    <row r="433" spans="10:10" x14ac:dyDescent="0.2">
      <c r="J433"/>
    </row>
    <row r="434" spans="10:10" x14ac:dyDescent="0.2">
      <c r="J434"/>
    </row>
    <row r="435" spans="10:10" x14ac:dyDescent="0.2">
      <c r="J435"/>
    </row>
    <row r="436" spans="10:10" x14ac:dyDescent="0.2">
      <c r="J436"/>
    </row>
    <row r="437" spans="10:10" x14ac:dyDescent="0.2">
      <c r="J437"/>
    </row>
    <row r="438" spans="10:10" x14ac:dyDescent="0.2">
      <c r="J438"/>
    </row>
    <row r="439" spans="10:10" x14ac:dyDescent="0.2">
      <c r="J439"/>
    </row>
    <row r="440" spans="10:10" x14ac:dyDescent="0.2">
      <c r="J440"/>
    </row>
    <row r="441" spans="10:10" x14ac:dyDescent="0.2">
      <c r="J441"/>
    </row>
    <row r="442" spans="10:10" x14ac:dyDescent="0.2">
      <c r="J442"/>
    </row>
    <row r="443" spans="10:10" x14ac:dyDescent="0.2">
      <c r="J443"/>
    </row>
    <row r="444" spans="10:10" x14ac:dyDescent="0.2">
      <c r="J444"/>
    </row>
    <row r="445" spans="10:10" x14ac:dyDescent="0.2">
      <c r="J445"/>
    </row>
    <row r="446" spans="10:10" x14ac:dyDescent="0.2">
      <c r="J446"/>
    </row>
    <row r="447" spans="10:10" x14ac:dyDescent="0.2">
      <c r="J447"/>
    </row>
    <row r="448" spans="10:10" x14ac:dyDescent="0.2">
      <c r="J448"/>
    </row>
    <row r="449" spans="10:10" x14ac:dyDescent="0.2">
      <c r="J449"/>
    </row>
    <row r="450" spans="10:10" x14ac:dyDescent="0.2">
      <c r="J450"/>
    </row>
    <row r="451" spans="10:10" x14ac:dyDescent="0.2">
      <c r="J451"/>
    </row>
    <row r="452" spans="10:10" x14ac:dyDescent="0.2">
      <c r="J452"/>
    </row>
    <row r="453" spans="10:10" x14ac:dyDescent="0.2">
      <c r="J453"/>
    </row>
    <row r="454" spans="10:10" x14ac:dyDescent="0.2">
      <c r="J454"/>
    </row>
    <row r="455" spans="10:10" x14ac:dyDescent="0.2">
      <c r="J455"/>
    </row>
    <row r="456" spans="10:10" x14ac:dyDescent="0.2">
      <c r="J456"/>
    </row>
    <row r="457" spans="10:10" x14ac:dyDescent="0.2">
      <c r="J457"/>
    </row>
    <row r="458" spans="10:10" x14ac:dyDescent="0.2">
      <c r="J458"/>
    </row>
    <row r="459" spans="10:10" x14ac:dyDescent="0.2">
      <c r="J459"/>
    </row>
    <row r="460" spans="10:10" x14ac:dyDescent="0.2">
      <c r="J460"/>
    </row>
    <row r="461" spans="10:10" x14ac:dyDescent="0.2">
      <c r="J461"/>
    </row>
    <row r="462" spans="10:10" x14ac:dyDescent="0.2">
      <c r="J462"/>
    </row>
    <row r="463" spans="10:10" x14ac:dyDescent="0.2">
      <c r="J463"/>
    </row>
    <row r="464" spans="10:10" x14ac:dyDescent="0.2">
      <c r="J464"/>
    </row>
    <row r="465" spans="10:10" x14ac:dyDescent="0.2">
      <c r="J465"/>
    </row>
    <row r="466" spans="10:10" x14ac:dyDescent="0.2">
      <c r="J466"/>
    </row>
    <row r="467" spans="10:10" x14ac:dyDescent="0.2">
      <c r="J467"/>
    </row>
    <row r="468" spans="10:10" x14ac:dyDescent="0.2">
      <c r="J468"/>
    </row>
    <row r="469" spans="10:10" x14ac:dyDescent="0.2">
      <c r="J469"/>
    </row>
    <row r="470" spans="10:10" x14ac:dyDescent="0.2">
      <c r="J470"/>
    </row>
    <row r="471" spans="10:10" x14ac:dyDescent="0.2">
      <c r="J471"/>
    </row>
    <row r="472" spans="10:10" x14ac:dyDescent="0.2">
      <c r="J472"/>
    </row>
    <row r="473" spans="10:10" x14ac:dyDescent="0.2">
      <c r="J473"/>
    </row>
    <row r="474" spans="10:10" x14ac:dyDescent="0.2">
      <c r="J474"/>
    </row>
    <row r="475" spans="10:10" x14ac:dyDescent="0.2">
      <c r="J475"/>
    </row>
    <row r="476" spans="10:10" x14ac:dyDescent="0.2">
      <c r="J476"/>
    </row>
    <row r="477" spans="10:10" x14ac:dyDescent="0.2">
      <c r="J477"/>
    </row>
    <row r="478" spans="10:10" x14ac:dyDescent="0.2">
      <c r="J478"/>
    </row>
    <row r="479" spans="10:10" x14ac:dyDescent="0.2">
      <c r="J479"/>
    </row>
    <row r="480" spans="10:10" x14ac:dyDescent="0.2">
      <c r="J480"/>
    </row>
    <row r="481" spans="10:10" x14ac:dyDescent="0.2">
      <c r="J481"/>
    </row>
    <row r="482" spans="10:10" x14ac:dyDescent="0.2">
      <c r="J482"/>
    </row>
    <row r="483" spans="10:10" x14ac:dyDescent="0.2">
      <c r="J483"/>
    </row>
    <row r="484" spans="10:10" x14ac:dyDescent="0.2">
      <c r="J484"/>
    </row>
    <row r="485" spans="10:10" x14ac:dyDescent="0.2">
      <c r="J485"/>
    </row>
    <row r="486" spans="10:10" x14ac:dyDescent="0.2">
      <c r="J486"/>
    </row>
    <row r="487" spans="10:10" x14ac:dyDescent="0.2">
      <c r="J487"/>
    </row>
    <row r="488" spans="10:10" x14ac:dyDescent="0.2">
      <c r="J488"/>
    </row>
    <row r="489" spans="10:10" x14ac:dyDescent="0.2">
      <c r="J489"/>
    </row>
    <row r="490" spans="10:10" x14ac:dyDescent="0.2">
      <c r="J490"/>
    </row>
    <row r="491" spans="10:10" x14ac:dyDescent="0.2">
      <c r="J491"/>
    </row>
    <row r="492" spans="10:10" x14ac:dyDescent="0.2">
      <c r="J492"/>
    </row>
    <row r="493" spans="10:10" x14ac:dyDescent="0.2">
      <c r="J493"/>
    </row>
    <row r="494" spans="10:10" x14ac:dyDescent="0.2">
      <c r="J494"/>
    </row>
    <row r="495" spans="10:10" x14ac:dyDescent="0.2">
      <c r="J495"/>
    </row>
    <row r="496" spans="10:10" x14ac:dyDescent="0.2">
      <c r="J496"/>
    </row>
    <row r="497" spans="10:10" x14ac:dyDescent="0.2">
      <c r="J497"/>
    </row>
    <row r="498" spans="10:10" x14ac:dyDescent="0.2">
      <c r="J498"/>
    </row>
    <row r="499" spans="10:10" x14ac:dyDescent="0.2">
      <c r="J499"/>
    </row>
    <row r="500" spans="10:10" x14ac:dyDescent="0.2">
      <c r="J500"/>
    </row>
    <row r="501" spans="10:10" x14ac:dyDescent="0.2">
      <c r="J501"/>
    </row>
    <row r="502" spans="10:10" x14ac:dyDescent="0.2">
      <c r="J502"/>
    </row>
    <row r="503" spans="10:10" x14ac:dyDescent="0.2">
      <c r="J503"/>
    </row>
    <row r="504" spans="10:10" x14ac:dyDescent="0.2">
      <c r="J504"/>
    </row>
    <row r="505" spans="10:10" x14ac:dyDescent="0.2">
      <c r="J505"/>
    </row>
    <row r="506" spans="10:10" x14ac:dyDescent="0.2">
      <c r="J506"/>
    </row>
    <row r="507" spans="10:10" x14ac:dyDescent="0.2">
      <c r="J507"/>
    </row>
    <row r="508" spans="10:10" x14ac:dyDescent="0.2">
      <c r="J508"/>
    </row>
    <row r="509" spans="10:10" x14ac:dyDescent="0.2">
      <c r="J509"/>
    </row>
    <row r="510" spans="10:10" x14ac:dyDescent="0.2">
      <c r="J510"/>
    </row>
    <row r="511" spans="10:10" x14ac:dyDescent="0.2">
      <c r="J511"/>
    </row>
    <row r="512" spans="10:10" x14ac:dyDescent="0.2">
      <c r="J512"/>
    </row>
    <row r="513" spans="10:10" x14ac:dyDescent="0.2">
      <c r="J513"/>
    </row>
    <row r="514" spans="10:10" x14ac:dyDescent="0.2">
      <c r="J514"/>
    </row>
    <row r="515" spans="10:10" x14ac:dyDescent="0.2">
      <c r="J515"/>
    </row>
    <row r="516" spans="10:10" x14ac:dyDescent="0.2">
      <c r="J516"/>
    </row>
    <row r="517" spans="10:10" x14ac:dyDescent="0.2">
      <c r="J517"/>
    </row>
    <row r="518" spans="10:10" x14ac:dyDescent="0.2">
      <c r="J518"/>
    </row>
    <row r="519" spans="10:10" x14ac:dyDescent="0.2">
      <c r="J519"/>
    </row>
    <row r="520" spans="10:10" x14ac:dyDescent="0.2">
      <c r="J520"/>
    </row>
    <row r="521" spans="10:10" x14ac:dyDescent="0.2">
      <c r="J521"/>
    </row>
    <row r="522" spans="10:10" x14ac:dyDescent="0.2">
      <c r="J522"/>
    </row>
    <row r="523" spans="10:10" x14ac:dyDescent="0.2">
      <c r="J523"/>
    </row>
    <row r="524" spans="10:10" x14ac:dyDescent="0.2">
      <c r="J524"/>
    </row>
    <row r="525" spans="10:10" x14ac:dyDescent="0.2">
      <c r="J525"/>
    </row>
    <row r="526" spans="10:10" x14ac:dyDescent="0.2">
      <c r="J526"/>
    </row>
    <row r="527" spans="10:10" x14ac:dyDescent="0.2">
      <c r="J527"/>
    </row>
    <row r="528" spans="10:10" x14ac:dyDescent="0.2">
      <c r="J528"/>
    </row>
    <row r="529" spans="10:10" x14ac:dyDescent="0.2">
      <c r="J529"/>
    </row>
    <row r="530" spans="10:10" x14ac:dyDescent="0.2">
      <c r="J530"/>
    </row>
    <row r="531" spans="10:10" x14ac:dyDescent="0.2">
      <c r="J531"/>
    </row>
    <row r="532" spans="10:10" x14ac:dyDescent="0.2">
      <c r="J532"/>
    </row>
    <row r="533" spans="10:10" x14ac:dyDescent="0.2">
      <c r="J533"/>
    </row>
    <row r="534" spans="10:10" x14ac:dyDescent="0.2">
      <c r="J534"/>
    </row>
    <row r="535" spans="10:10" x14ac:dyDescent="0.2">
      <c r="J535"/>
    </row>
    <row r="536" spans="10:10" x14ac:dyDescent="0.2">
      <c r="J536"/>
    </row>
    <row r="537" spans="10:10" x14ac:dyDescent="0.2">
      <c r="J537"/>
    </row>
    <row r="538" spans="10:10" x14ac:dyDescent="0.2">
      <c r="J538"/>
    </row>
    <row r="539" spans="10:10" x14ac:dyDescent="0.2">
      <c r="J539"/>
    </row>
    <row r="540" spans="10:10" x14ac:dyDescent="0.2">
      <c r="J540"/>
    </row>
    <row r="541" spans="10:10" x14ac:dyDescent="0.2">
      <c r="J541"/>
    </row>
    <row r="542" spans="10:10" x14ac:dyDescent="0.2">
      <c r="J542"/>
    </row>
    <row r="543" spans="10:10" x14ac:dyDescent="0.2">
      <c r="J543"/>
    </row>
    <row r="544" spans="10:10" x14ac:dyDescent="0.2">
      <c r="J544"/>
    </row>
    <row r="545" spans="10:10" x14ac:dyDescent="0.2">
      <c r="J545"/>
    </row>
    <row r="546" spans="10:10" x14ac:dyDescent="0.2">
      <c r="J546"/>
    </row>
    <row r="547" spans="10:10" x14ac:dyDescent="0.2">
      <c r="J547"/>
    </row>
    <row r="548" spans="10:10" x14ac:dyDescent="0.2">
      <c r="J548"/>
    </row>
    <row r="549" spans="10:10" x14ac:dyDescent="0.2">
      <c r="J549"/>
    </row>
    <row r="550" spans="10:10" x14ac:dyDescent="0.2">
      <c r="J550"/>
    </row>
    <row r="551" spans="10:10" x14ac:dyDescent="0.2">
      <c r="J551"/>
    </row>
    <row r="552" spans="10:10" x14ac:dyDescent="0.2">
      <c r="J552"/>
    </row>
    <row r="553" spans="10:10" x14ac:dyDescent="0.2">
      <c r="J553"/>
    </row>
    <row r="554" spans="10:10" x14ac:dyDescent="0.2">
      <c r="J554"/>
    </row>
    <row r="555" spans="10:10" x14ac:dyDescent="0.2">
      <c r="J555"/>
    </row>
    <row r="556" spans="10:10" x14ac:dyDescent="0.2">
      <c r="J556"/>
    </row>
    <row r="557" spans="10:10" x14ac:dyDescent="0.2">
      <c r="J557"/>
    </row>
    <row r="558" spans="10:10" x14ac:dyDescent="0.2">
      <c r="J558"/>
    </row>
    <row r="559" spans="10:10" x14ac:dyDescent="0.2">
      <c r="J559"/>
    </row>
    <row r="560" spans="10:10" x14ac:dyDescent="0.2">
      <c r="J560"/>
    </row>
    <row r="561" spans="10:10" x14ac:dyDescent="0.2">
      <c r="J561"/>
    </row>
    <row r="562" spans="10:10" x14ac:dyDescent="0.2">
      <c r="J562"/>
    </row>
    <row r="563" spans="10:10" x14ac:dyDescent="0.2">
      <c r="J563"/>
    </row>
    <row r="564" spans="10:10" x14ac:dyDescent="0.2">
      <c r="J564"/>
    </row>
    <row r="565" spans="10:10" x14ac:dyDescent="0.2">
      <c r="J565"/>
    </row>
    <row r="566" spans="10:10" x14ac:dyDescent="0.2">
      <c r="J566"/>
    </row>
    <row r="567" spans="10:10" x14ac:dyDescent="0.2">
      <c r="J567"/>
    </row>
    <row r="568" spans="10:10" x14ac:dyDescent="0.2">
      <c r="J568"/>
    </row>
    <row r="569" spans="10:10" x14ac:dyDescent="0.2">
      <c r="J569"/>
    </row>
    <row r="570" spans="10:10" x14ac:dyDescent="0.2">
      <c r="J570"/>
    </row>
    <row r="571" spans="10:10" x14ac:dyDescent="0.2">
      <c r="J571"/>
    </row>
    <row r="572" spans="10:10" x14ac:dyDescent="0.2">
      <c r="J572"/>
    </row>
    <row r="573" spans="10:10" x14ac:dyDescent="0.2">
      <c r="J573"/>
    </row>
    <row r="574" spans="10:10" x14ac:dyDescent="0.2">
      <c r="J574"/>
    </row>
    <row r="575" spans="10:10" x14ac:dyDescent="0.2">
      <c r="J575"/>
    </row>
    <row r="576" spans="10:10" x14ac:dyDescent="0.2">
      <c r="J576"/>
    </row>
    <row r="577" spans="10:10" x14ac:dyDescent="0.2">
      <c r="J577"/>
    </row>
    <row r="578" spans="10:10" x14ac:dyDescent="0.2">
      <c r="J578"/>
    </row>
    <row r="579" spans="10:10" x14ac:dyDescent="0.2">
      <c r="J579"/>
    </row>
    <row r="580" spans="10:10" x14ac:dyDescent="0.2">
      <c r="J580"/>
    </row>
    <row r="581" spans="10:10" x14ac:dyDescent="0.2">
      <c r="J581"/>
    </row>
    <row r="582" spans="10:10" x14ac:dyDescent="0.2">
      <c r="J582"/>
    </row>
    <row r="583" spans="10:10" x14ac:dyDescent="0.2">
      <c r="J583"/>
    </row>
    <row r="584" spans="10:10" x14ac:dyDescent="0.2">
      <c r="J584"/>
    </row>
    <row r="585" spans="10:10" x14ac:dyDescent="0.2">
      <c r="J585"/>
    </row>
    <row r="586" spans="10:10" x14ac:dyDescent="0.2">
      <c r="J586"/>
    </row>
    <row r="587" spans="10:10" x14ac:dyDescent="0.2">
      <c r="J587"/>
    </row>
    <row r="588" spans="10:10" x14ac:dyDescent="0.2">
      <c r="J588"/>
    </row>
    <row r="589" spans="10:10" x14ac:dyDescent="0.2">
      <c r="J589"/>
    </row>
    <row r="590" spans="10:10" x14ac:dyDescent="0.2">
      <c r="J590"/>
    </row>
    <row r="591" spans="10:10" x14ac:dyDescent="0.2">
      <c r="J591"/>
    </row>
    <row r="592" spans="10:10" x14ac:dyDescent="0.2">
      <c r="J592"/>
    </row>
    <row r="593" spans="10:10" x14ac:dyDescent="0.2">
      <c r="J593"/>
    </row>
    <row r="594" spans="10:10" x14ac:dyDescent="0.2">
      <c r="J594"/>
    </row>
    <row r="595" spans="10:10" x14ac:dyDescent="0.2">
      <c r="J595"/>
    </row>
    <row r="596" spans="10:10" x14ac:dyDescent="0.2">
      <c r="J596"/>
    </row>
    <row r="597" spans="10:10" x14ac:dyDescent="0.2">
      <c r="J597"/>
    </row>
    <row r="598" spans="10:10" x14ac:dyDescent="0.2">
      <c r="J598"/>
    </row>
    <row r="599" spans="10:10" x14ac:dyDescent="0.2">
      <c r="J599"/>
    </row>
    <row r="600" spans="10:10" x14ac:dyDescent="0.2">
      <c r="J600"/>
    </row>
    <row r="601" spans="10:10" x14ac:dyDescent="0.2">
      <c r="J601"/>
    </row>
    <row r="602" spans="10:10" x14ac:dyDescent="0.2">
      <c r="J602"/>
    </row>
    <row r="603" spans="10:10" x14ac:dyDescent="0.2">
      <c r="J603"/>
    </row>
    <row r="604" spans="10:10" x14ac:dyDescent="0.2">
      <c r="J604"/>
    </row>
    <row r="605" spans="10:10" x14ac:dyDescent="0.2">
      <c r="J605"/>
    </row>
    <row r="606" spans="10:10" x14ac:dyDescent="0.2">
      <c r="J606"/>
    </row>
    <row r="607" spans="10:10" x14ac:dyDescent="0.2">
      <c r="J607"/>
    </row>
    <row r="608" spans="10:10" x14ac:dyDescent="0.2">
      <c r="J608"/>
    </row>
    <row r="609" spans="10:10" x14ac:dyDescent="0.2">
      <c r="J609"/>
    </row>
    <row r="610" spans="10:10" x14ac:dyDescent="0.2">
      <c r="J610"/>
    </row>
    <row r="611" spans="10:10" x14ac:dyDescent="0.2">
      <c r="J611"/>
    </row>
    <row r="612" spans="10:10" x14ac:dyDescent="0.2">
      <c r="J612"/>
    </row>
    <row r="613" spans="10:10" x14ac:dyDescent="0.2">
      <c r="J613"/>
    </row>
    <row r="614" spans="10:10" x14ac:dyDescent="0.2">
      <c r="J614"/>
    </row>
    <row r="615" spans="10:10" x14ac:dyDescent="0.2">
      <c r="J615"/>
    </row>
    <row r="616" spans="10:10" x14ac:dyDescent="0.2">
      <c r="J616"/>
    </row>
    <row r="617" spans="10:10" x14ac:dyDescent="0.2">
      <c r="J617"/>
    </row>
    <row r="618" spans="10:10" x14ac:dyDescent="0.2">
      <c r="J618"/>
    </row>
    <row r="619" spans="10:10" x14ac:dyDescent="0.2">
      <c r="J619"/>
    </row>
    <row r="620" spans="10:10" x14ac:dyDescent="0.2">
      <c r="J620"/>
    </row>
    <row r="621" spans="10:10" x14ac:dyDescent="0.2">
      <c r="J621"/>
    </row>
    <row r="622" spans="10:10" x14ac:dyDescent="0.2">
      <c r="J622"/>
    </row>
    <row r="623" spans="10:10" x14ac:dyDescent="0.2">
      <c r="J623"/>
    </row>
    <row r="624" spans="10:10" x14ac:dyDescent="0.2">
      <c r="J624"/>
    </row>
    <row r="625" spans="10:10" x14ac:dyDescent="0.2">
      <c r="J625"/>
    </row>
    <row r="626" spans="10:10" x14ac:dyDescent="0.2">
      <c r="J626"/>
    </row>
    <row r="627" spans="10:10" x14ac:dyDescent="0.2">
      <c r="J627"/>
    </row>
    <row r="628" spans="10:10" x14ac:dyDescent="0.2">
      <c r="J628"/>
    </row>
    <row r="629" spans="10:10" x14ac:dyDescent="0.2">
      <c r="J629"/>
    </row>
    <row r="630" spans="10:10" x14ac:dyDescent="0.2">
      <c r="J630"/>
    </row>
    <row r="631" spans="10:10" x14ac:dyDescent="0.2">
      <c r="J631"/>
    </row>
    <row r="632" spans="10:10" x14ac:dyDescent="0.2">
      <c r="J632"/>
    </row>
    <row r="633" spans="10:10" x14ac:dyDescent="0.2">
      <c r="J633"/>
    </row>
    <row r="634" spans="10:10" x14ac:dyDescent="0.2">
      <c r="J634"/>
    </row>
    <row r="635" spans="10:10" x14ac:dyDescent="0.2">
      <c r="J635"/>
    </row>
    <row r="636" spans="10:10" x14ac:dyDescent="0.2">
      <c r="J636"/>
    </row>
    <row r="637" spans="10:10" x14ac:dyDescent="0.2">
      <c r="J637"/>
    </row>
    <row r="638" spans="10:10" x14ac:dyDescent="0.2">
      <c r="J638"/>
    </row>
    <row r="639" spans="10:10" x14ac:dyDescent="0.2">
      <c r="J639"/>
    </row>
    <row r="640" spans="10:10" x14ac:dyDescent="0.2">
      <c r="J640"/>
    </row>
    <row r="641" spans="10:10" x14ac:dyDescent="0.2">
      <c r="J641"/>
    </row>
    <row r="642" spans="10:10" x14ac:dyDescent="0.2">
      <c r="J642"/>
    </row>
    <row r="643" spans="10:10" x14ac:dyDescent="0.2">
      <c r="J643"/>
    </row>
    <row r="644" spans="10:10" x14ac:dyDescent="0.2">
      <c r="J644"/>
    </row>
    <row r="645" spans="10:10" x14ac:dyDescent="0.2">
      <c r="J645"/>
    </row>
    <row r="646" spans="10:10" x14ac:dyDescent="0.2">
      <c r="J646"/>
    </row>
    <row r="647" spans="10:10" x14ac:dyDescent="0.2">
      <c r="J647"/>
    </row>
    <row r="648" spans="10:10" x14ac:dyDescent="0.2">
      <c r="J648"/>
    </row>
    <row r="649" spans="10:10" x14ac:dyDescent="0.2">
      <c r="J649"/>
    </row>
    <row r="650" spans="10:10" x14ac:dyDescent="0.2">
      <c r="J650"/>
    </row>
    <row r="651" spans="10:10" x14ac:dyDescent="0.2">
      <c r="J651"/>
    </row>
    <row r="652" spans="10:10" x14ac:dyDescent="0.2">
      <c r="J652"/>
    </row>
    <row r="653" spans="10:10" x14ac:dyDescent="0.2">
      <c r="J653"/>
    </row>
    <row r="654" spans="10:10" x14ac:dyDescent="0.2">
      <c r="J654"/>
    </row>
    <row r="655" spans="10:10" x14ac:dyDescent="0.2">
      <c r="J655"/>
    </row>
    <row r="656" spans="10:10" x14ac:dyDescent="0.2">
      <c r="J656"/>
    </row>
    <row r="657" spans="10:10" x14ac:dyDescent="0.2">
      <c r="J657"/>
    </row>
    <row r="658" spans="10:10" x14ac:dyDescent="0.2">
      <c r="J658"/>
    </row>
    <row r="659" spans="10:10" x14ac:dyDescent="0.2">
      <c r="J659"/>
    </row>
    <row r="660" spans="10:10" x14ac:dyDescent="0.2">
      <c r="J660"/>
    </row>
    <row r="661" spans="10:10" x14ac:dyDescent="0.2">
      <c r="J661"/>
    </row>
    <row r="662" spans="10:10" x14ac:dyDescent="0.2">
      <c r="J662"/>
    </row>
    <row r="663" spans="10:10" x14ac:dyDescent="0.2">
      <c r="J663"/>
    </row>
    <row r="664" spans="10:10" x14ac:dyDescent="0.2">
      <c r="J664"/>
    </row>
    <row r="665" spans="10:10" x14ac:dyDescent="0.2">
      <c r="J665"/>
    </row>
    <row r="666" spans="10:10" x14ac:dyDescent="0.2">
      <c r="J666"/>
    </row>
    <row r="667" spans="10:10" x14ac:dyDescent="0.2">
      <c r="J667"/>
    </row>
    <row r="668" spans="10:10" x14ac:dyDescent="0.2">
      <c r="J668"/>
    </row>
    <row r="669" spans="10:10" x14ac:dyDescent="0.2">
      <c r="J669"/>
    </row>
    <row r="670" spans="10:10" x14ac:dyDescent="0.2">
      <c r="J670"/>
    </row>
    <row r="671" spans="10:10" x14ac:dyDescent="0.2">
      <c r="J671"/>
    </row>
    <row r="672" spans="10:10" x14ac:dyDescent="0.2">
      <c r="J672"/>
    </row>
    <row r="673" spans="10:10" x14ac:dyDescent="0.2">
      <c r="J673"/>
    </row>
    <row r="674" spans="10:10" x14ac:dyDescent="0.2">
      <c r="J674"/>
    </row>
    <row r="675" spans="10:10" x14ac:dyDescent="0.2">
      <c r="J675"/>
    </row>
    <row r="676" spans="10:10" x14ac:dyDescent="0.2">
      <c r="J676"/>
    </row>
    <row r="677" spans="10:10" x14ac:dyDescent="0.2">
      <c r="J677"/>
    </row>
    <row r="678" spans="10:10" x14ac:dyDescent="0.2">
      <c r="J678"/>
    </row>
    <row r="679" spans="10:10" x14ac:dyDescent="0.2">
      <c r="J679"/>
    </row>
    <row r="680" spans="10:10" x14ac:dyDescent="0.2">
      <c r="J680"/>
    </row>
    <row r="681" spans="10:10" x14ac:dyDescent="0.2">
      <c r="J681"/>
    </row>
    <row r="682" spans="10:10" x14ac:dyDescent="0.2">
      <c r="J682"/>
    </row>
    <row r="683" spans="10:10" x14ac:dyDescent="0.2">
      <c r="J683"/>
    </row>
    <row r="684" spans="10:10" x14ac:dyDescent="0.2">
      <c r="J684"/>
    </row>
    <row r="685" spans="10:10" x14ac:dyDescent="0.2">
      <c r="J685"/>
    </row>
    <row r="686" spans="10:10" x14ac:dyDescent="0.2">
      <c r="J686"/>
    </row>
    <row r="687" spans="10:10" x14ac:dyDescent="0.2">
      <c r="J687"/>
    </row>
    <row r="688" spans="10:10" x14ac:dyDescent="0.2">
      <c r="J688"/>
    </row>
    <row r="689" spans="10:10" x14ac:dyDescent="0.2">
      <c r="J689"/>
    </row>
    <row r="690" spans="10:10" x14ac:dyDescent="0.2">
      <c r="J690"/>
    </row>
    <row r="691" spans="10:10" x14ac:dyDescent="0.2">
      <c r="J691"/>
    </row>
    <row r="692" spans="10:10" x14ac:dyDescent="0.2">
      <c r="J692"/>
    </row>
    <row r="693" spans="10:10" x14ac:dyDescent="0.2">
      <c r="J693"/>
    </row>
    <row r="694" spans="10:10" x14ac:dyDescent="0.2">
      <c r="J694"/>
    </row>
    <row r="695" spans="10:10" x14ac:dyDescent="0.2">
      <c r="J695"/>
    </row>
    <row r="696" spans="10:10" x14ac:dyDescent="0.2">
      <c r="J696"/>
    </row>
    <row r="697" spans="10:10" x14ac:dyDescent="0.2">
      <c r="J697"/>
    </row>
    <row r="698" spans="10:10" x14ac:dyDescent="0.2">
      <c r="J698"/>
    </row>
    <row r="699" spans="10:10" x14ac:dyDescent="0.2">
      <c r="J699"/>
    </row>
    <row r="700" spans="10:10" x14ac:dyDescent="0.2">
      <c r="J700"/>
    </row>
    <row r="701" spans="10:10" x14ac:dyDescent="0.2">
      <c r="J701"/>
    </row>
    <row r="702" spans="10:10" x14ac:dyDescent="0.2">
      <c r="J702"/>
    </row>
    <row r="703" spans="10:10" x14ac:dyDescent="0.2">
      <c r="J703"/>
    </row>
    <row r="704" spans="10:10" x14ac:dyDescent="0.2">
      <c r="J704"/>
    </row>
    <row r="705" spans="10:10" x14ac:dyDescent="0.2">
      <c r="J705"/>
    </row>
    <row r="706" spans="10:10" x14ac:dyDescent="0.2">
      <c r="J706"/>
    </row>
    <row r="707" spans="10:10" x14ac:dyDescent="0.2">
      <c r="J707"/>
    </row>
    <row r="708" spans="10:10" x14ac:dyDescent="0.2">
      <c r="J708"/>
    </row>
    <row r="709" spans="10:10" x14ac:dyDescent="0.2">
      <c r="J709"/>
    </row>
    <row r="710" spans="10:10" x14ac:dyDescent="0.2">
      <c r="J710"/>
    </row>
    <row r="711" spans="10:10" x14ac:dyDescent="0.2">
      <c r="J711"/>
    </row>
    <row r="712" spans="10:10" x14ac:dyDescent="0.2">
      <c r="J712"/>
    </row>
    <row r="713" spans="10:10" x14ac:dyDescent="0.2">
      <c r="J713"/>
    </row>
    <row r="714" spans="10:10" x14ac:dyDescent="0.2">
      <c r="J714"/>
    </row>
    <row r="715" spans="10:10" x14ac:dyDescent="0.2">
      <c r="J715"/>
    </row>
    <row r="716" spans="10:10" x14ac:dyDescent="0.2">
      <c r="J716"/>
    </row>
    <row r="717" spans="10:10" x14ac:dyDescent="0.2">
      <c r="J717"/>
    </row>
    <row r="718" spans="10:10" x14ac:dyDescent="0.2">
      <c r="J718"/>
    </row>
    <row r="719" spans="10:10" x14ac:dyDescent="0.2">
      <c r="J719"/>
    </row>
    <row r="720" spans="10:10" x14ac:dyDescent="0.2">
      <c r="J720"/>
    </row>
    <row r="721" spans="10:10" x14ac:dyDescent="0.2">
      <c r="J721"/>
    </row>
    <row r="722" spans="10:10" x14ac:dyDescent="0.2">
      <c r="J722"/>
    </row>
    <row r="723" spans="10:10" x14ac:dyDescent="0.2">
      <c r="J723"/>
    </row>
    <row r="724" spans="10:10" x14ac:dyDescent="0.2">
      <c r="J724"/>
    </row>
    <row r="725" spans="10:10" x14ac:dyDescent="0.2">
      <c r="J725"/>
    </row>
    <row r="726" spans="10:10" x14ac:dyDescent="0.2">
      <c r="J726"/>
    </row>
    <row r="727" spans="10:10" x14ac:dyDescent="0.2">
      <c r="J727"/>
    </row>
    <row r="728" spans="10:10" x14ac:dyDescent="0.2">
      <c r="J728"/>
    </row>
    <row r="729" spans="10:10" x14ac:dyDescent="0.2">
      <c r="J729"/>
    </row>
    <row r="730" spans="10:10" x14ac:dyDescent="0.2">
      <c r="J730"/>
    </row>
    <row r="731" spans="10:10" x14ac:dyDescent="0.2">
      <c r="J731"/>
    </row>
    <row r="732" spans="10:10" x14ac:dyDescent="0.2">
      <c r="J732"/>
    </row>
    <row r="733" spans="10:10" x14ac:dyDescent="0.2">
      <c r="J733"/>
    </row>
    <row r="734" spans="10:10" x14ac:dyDescent="0.2">
      <c r="J734"/>
    </row>
    <row r="735" spans="10:10" x14ac:dyDescent="0.2">
      <c r="J735"/>
    </row>
    <row r="736" spans="10:10" x14ac:dyDescent="0.2">
      <c r="J736"/>
    </row>
    <row r="737" spans="10:10" x14ac:dyDescent="0.2">
      <c r="J737"/>
    </row>
    <row r="738" spans="10:10" x14ac:dyDescent="0.2">
      <c r="J738"/>
    </row>
    <row r="739" spans="10:10" x14ac:dyDescent="0.2">
      <c r="J739"/>
    </row>
    <row r="740" spans="10:10" x14ac:dyDescent="0.2">
      <c r="J740"/>
    </row>
    <row r="741" spans="10:10" x14ac:dyDescent="0.2">
      <c r="J741"/>
    </row>
    <row r="742" spans="10:10" x14ac:dyDescent="0.2">
      <c r="J742"/>
    </row>
    <row r="743" spans="10:10" x14ac:dyDescent="0.2">
      <c r="J743"/>
    </row>
    <row r="744" spans="10:10" x14ac:dyDescent="0.2">
      <c r="J744"/>
    </row>
    <row r="745" spans="10:10" x14ac:dyDescent="0.2">
      <c r="J745"/>
    </row>
    <row r="746" spans="10:10" x14ac:dyDescent="0.2">
      <c r="J746"/>
    </row>
    <row r="747" spans="10:10" x14ac:dyDescent="0.2">
      <c r="J747"/>
    </row>
    <row r="748" spans="10:10" x14ac:dyDescent="0.2">
      <c r="J748"/>
    </row>
    <row r="749" spans="10:10" x14ac:dyDescent="0.2">
      <c r="J749"/>
    </row>
    <row r="750" spans="10:10" x14ac:dyDescent="0.2">
      <c r="J750"/>
    </row>
    <row r="751" spans="10:10" x14ac:dyDescent="0.2">
      <c r="J751"/>
    </row>
    <row r="752" spans="10:10" x14ac:dyDescent="0.2">
      <c r="J752"/>
    </row>
    <row r="753" spans="10:10" x14ac:dyDescent="0.2">
      <c r="J753"/>
    </row>
    <row r="754" spans="10:10" x14ac:dyDescent="0.2">
      <c r="J754"/>
    </row>
    <row r="755" spans="10:10" x14ac:dyDescent="0.2">
      <c r="J755"/>
    </row>
    <row r="756" spans="10:10" x14ac:dyDescent="0.2">
      <c r="J756"/>
    </row>
    <row r="757" spans="10:10" x14ac:dyDescent="0.2">
      <c r="J757"/>
    </row>
    <row r="758" spans="10:10" x14ac:dyDescent="0.2">
      <c r="J758"/>
    </row>
    <row r="759" spans="10:10" x14ac:dyDescent="0.2">
      <c r="J759"/>
    </row>
    <row r="760" spans="10:10" x14ac:dyDescent="0.2">
      <c r="J760"/>
    </row>
    <row r="761" spans="10:10" x14ac:dyDescent="0.2">
      <c r="J761"/>
    </row>
    <row r="762" spans="10:10" x14ac:dyDescent="0.2">
      <c r="J762"/>
    </row>
    <row r="763" spans="10:10" x14ac:dyDescent="0.2">
      <c r="J763"/>
    </row>
    <row r="764" spans="10:10" x14ac:dyDescent="0.2">
      <c r="J764"/>
    </row>
    <row r="765" spans="10:10" x14ac:dyDescent="0.2">
      <c r="J765"/>
    </row>
    <row r="766" spans="10:10" x14ac:dyDescent="0.2">
      <c r="J766"/>
    </row>
    <row r="767" spans="10:10" x14ac:dyDescent="0.2">
      <c r="J767"/>
    </row>
    <row r="768" spans="10:10" x14ac:dyDescent="0.2">
      <c r="J768"/>
    </row>
    <row r="769" spans="10:10" x14ac:dyDescent="0.2">
      <c r="J769"/>
    </row>
    <row r="770" spans="10:10" x14ac:dyDescent="0.2">
      <c r="J770"/>
    </row>
    <row r="771" spans="10:10" x14ac:dyDescent="0.2">
      <c r="J771"/>
    </row>
    <row r="772" spans="10:10" x14ac:dyDescent="0.2">
      <c r="J772"/>
    </row>
    <row r="773" spans="10:10" x14ac:dyDescent="0.2">
      <c r="J773"/>
    </row>
    <row r="774" spans="10:10" x14ac:dyDescent="0.2">
      <c r="J774"/>
    </row>
    <row r="775" spans="10:10" x14ac:dyDescent="0.2">
      <c r="J775"/>
    </row>
    <row r="776" spans="10:10" x14ac:dyDescent="0.2">
      <c r="J776"/>
    </row>
    <row r="777" spans="10:10" x14ac:dyDescent="0.2">
      <c r="J777"/>
    </row>
    <row r="778" spans="10:10" x14ac:dyDescent="0.2">
      <c r="J778"/>
    </row>
    <row r="779" spans="10:10" x14ac:dyDescent="0.2">
      <c r="J779"/>
    </row>
    <row r="780" spans="10:10" x14ac:dyDescent="0.2">
      <c r="J780"/>
    </row>
    <row r="781" spans="10:10" x14ac:dyDescent="0.2">
      <c r="J781"/>
    </row>
    <row r="782" spans="10:10" x14ac:dyDescent="0.2">
      <c r="J782"/>
    </row>
    <row r="783" spans="10:10" x14ac:dyDescent="0.2">
      <c r="J783"/>
    </row>
    <row r="784" spans="10:10" x14ac:dyDescent="0.2">
      <c r="J784"/>
    </row>
    <row r="785" spans="10:10" x14ac:dyDescent="0.2">
      <c r="J785"/>
    </row>
    <row r="786" spans="10:10" x14ac:dyDescent="0.2">
      <c r="J786"/>
    </row>
    <row r="787" spans="10:10" x14ac:dyDescent="0.2">
      <c r="J787"/>
    </row>
    <row r="788" spans="10:10" x14ac:dyDescent="0.2">
      <c r="J788"/>
    </row>
    <row r="789" spans="10:10" x14ac:dyDescent="0.2">
      <c r="J789"/>
    </row>
    <row r="790" spans="10:10" x14ac:dyDescent="0.2">
      <c r="J790"/>
    </row>
    <row r="791" spans="10:10" x14ac:dyDescent="0.2">
      <c r="J791"/>
    </row>
    <row r="792" spans="10:10" x14ac:dyDescent="0.2">
      <c r="J792"/>
    </row>
    <row r="793" spans="10:10" x14ac:dyDescent="0.2">
      <c r="J793"/>
    </row>
    <row r="794" spans="10:10" x14ac:dyDescent="0.2">
      <c r="J794"/>
    </row>
    <row r="795" spans="10:10" x14ac:dyDescent="0.2">
      <c r="J795"/>
    </row>
    <row r="796" spans="10:10" x14ac:dyDescent="0.2">
      <c r="J796"/>
    </row>
    <row r="797" spans="10:10" x14ac:dyDescent="0.2">
      <c r="J797"/>
    </row>
    <row r="798" spans="10:10" x14ac:dyDescent="0.2">
      <c r="J798"/>
    </row>
    <row r="799" spans="10:10" x14ac:dyDescent="0.2">
      <c r="J799"/>
    </row>
    <row r="800" spans="10:10" x14ac:dyDescent="0.2">
      <c r="J800"/>
    </row>
    <row r="801" spans="10:10" x14ac:dyDescent="0.2">
      <c r="J801"/>
    </row>
    <row r="802" spans="10:10" x14ac:dyDescent="0.2">
      <c r="J802"/>
    </row>
    <row r="803" spans="10:10" x14ac:dyDescent="0.2">
      <c r="J803"/>
    </row>
    <row r="804" spans="10:10" x14ac:dyDescent="0.2">
      <c r="J804"/>
    </row>
    <row r="805" spans="10:10" x14ac:dyDescent="0.2">
      <c r="J805"/>
    </row>
    <row r="806" spans="10:10" x14ac:dyDescent="0.2">
      <c r="J806"/>
    </row>
    <row r="807" spans="10:10" x14ac:dyDescent="0.2">
      <c r="J807"/>
    </row>
    <row r="808" spans="10:10" x14ac:dyDescent="0.2">
      <c r="J808"/>
    </row>
    <row r="809" spans="10:10" x14ac:dyDescent="0.2">
      <c r="J809"/>
    </row>
    <row r="810" spans="10:10" x14ac:dyDescent="0.2">
      <c r="J810"/>
    </row>
    <row r="811" spans="10:10" x14ac:dyDescent="0.2">
      <c r="J811"/>
    </row>
    <row r="812" spans="10:10" x14ac:dyDescent="0.2">
      <c r="J812"/>
    </row>
    <row r="813" spans="10:10" x14ac:dyDescent="0.2">
      <c r="J813"/>
    </row>
    <row r="814" spans="10:10" x14ac:dyDescent="0.2">
      <c r="J814"/>
    </row>
    <row r="815" spans="10:10" x14ac:dyDescent="0.2">
      <c r="J815"/>
    </row>
    <row r="816" spans="10:10" x14ac:dyDescent="0.2">
      <c r="J816"/>
    </row>
    <row r="817" spans="10:10" x14ac:dyDescent="0.2">
      <c r="J817"/>
    </row>
    <row r="818" spans="10:10" x14ac:dyDescent="0.2">
      <c r="J818"/>
    </row>
    <row r="819" spans="10:10" x14ac:dyDescent="0.2">
      <c r="J819"/>
    </row>
    <row r="820" spans="10:10" x14ac:dyDescent="0.2">
      <c r="J820"/>
    </row>
    <row r="821" spans="10:10" x14ac:dyDescent="0.2">
      <c r="J821"/>
    </row>
    <row r="822" spans="10:10" x14ac:dyDescent="0.2">
      <c r="J822"/>
    </row>
    <row r="823" spans="10:10" x14ac:dyDescent="0.2">
      <c r="J823"/>
    </row>
    <row r="824" spans="10:10" x14ac:dyDescent="0.2">
      <c r="J824"/>
    </row>
    <row r="825" spans="10:10" x14ac:dyDescent="0.2">
      <c r="J825"/>
    </row>
    <row r="826" spans="10:10" x14ac:dyDescent="0.2">
      <c r="J826"/>
    </row>
    <row r="827" spans="10:10" x14ac:dyDescent="0.2">
      <c r="J827"/>
    </row>
    <row r="828" spans="10:10" x14ac:dyDescent="0.2">
      <c r="J828"/>
    </row>
    <row r="829" spans="10:10" x14ac:dyDescent="0.2">
      <c r="J829"/>
    </row>
    <row r="830" spans="10:10" x14ac:dyDescent="0.2">
      <c r="J830"/>
    </row>
    <row r="831" spans="10:10" x14ac:dyDescent="0.2">
      <c r="J831"/>
    </row>
    <row r="832" spans="10:10" x14ac:dyDescent="0.2">
      <c r="J832"/>
    </row>
    <row r="833" spans="10:10" x14ac:dyDescent="0.2">
      <c r="J833"/>
    </row>
    <row r="834" spans="10:10" x14ac:dyDescent="0.2">
      <c r="J834"/>
    </row>
    <row r="835" spans="10:10" x14ac:dyDescent="0.2">
      <c r="J835"/>
    </row>
    <row r="836" spans="10:10" x14ac:dyDescent="0.2">
      <c r="J836"/>
    </row>
    <row r="837" spans="10:10" x14ac:dyDescent="0.2">
      <c r="J837"/>
    </row>
    <row r="838" spans="10:10" x14ac:dyDescent="0.2">
      <c r="J838"/>
    </row>
    <row r="839" spans="10:10" x14ac:dyDescent="0.2">
      <c r="J839"/>
    </row>
    <row r="840" spans="10:10" x14ac:dyDescent="0.2">
      <c r="J840"/>
    </row>
    <row r="841" spans="10:10" x14ac:dyDescent="0.2">
      <c r="J841"/>
    </row>
    <row r="842" spans="10:10" x14ac:dyDescent="0.2">
      <c r="J842"/>
    </row>
    <row r="843" spans="10:10" x14ac:dyDescent="0.2">
      <c r="J843"/>
    </row>
    <row r="844" spans="10:10" x14ac:dyDescent="0.2">
      <c r="J844"/>
    </row>
    <row r="845" spans="10:10" x14ac:dyDescent="0.2">
      <c r="J845"/>
    </row>
    <row r="846" spans="10:10" x14ac:dyDescent="0.2">
      <c r="J846"/>
    </row>
    <row r="847" spans="10:10" x14ac:dyDescent="0.2">
      <c r="J847"/>
    </row>
    <row r="848" spans="10:10" x14ac:dyDescent="0.2">
      <c r="J848"/>
    </row>
    <row r="849" spans="10:10" x14ac:dyDescent="0.2">
      <c r="J849"/>
    </row>
    <row r="850" spans="10:10" x14ac:dyDescent="0.2">
      <c r="J850"/>
    </row>
    <row r="851" spans="10:10" x14ac:dyDescent="0.2">
      <c r="J851"/>
    </row>
    <row r="852" spans="10:10" x14ac:dyDescent="0.2">
      <c r="J852"/>
    </row>
    <row r="853" spans="10:10" x14ac:dyDescent="0.2">
      <c r="J853"/>
    </row>
    <row r="854" spans="10:10" x14ac:dyDescent="0.2">
      <c r="J854"/>
    </row>
    <row r="855" spans="10:10" x14ac:dyDescent="0.2">
      <c r="J855"/>
    </row>
    <row r="856" spans="10:10" x14ac:dyDescent="0.2">
      <c r="J856"/>
    </row>
    <row r="857" spans="10:10" x14ac:dyDescent="0.2">
      <c r="J857"/>
    </row>
    <row r="858" spans="10:10" x14ac:dyDescent="0.2">
      <c r="J858"/>
    </row>
    <row r="859" spans="10:10" x14ac:dyDescent="0.2">
      <c r="J859"/>
    </row>
    <row r="860" spans="10:10" x14ac:dyDescent="0.2">
      <c r="J860"/>
    </row>
    <row r="861" spans="10:10" x14ac:dyDescent="0.2">
      <c r="J861"/>
    </row>
    <row r="862" spans="10:10" x14ac:dyDescent="0.2">
      <c r="J862"/>
    </row>
    <row r="863" spans="10:10" x14ac:dyDescent="0.2">
      <c r="J863"/>
    </row>
    <row r="864" spans="10:10" x14ac:dyDescent="0.2">
      <c r="J864"/>
    </row>
    <row r="865" spans="10:10" x14ac:dyDescent="0.2">
      <c r="J865"/>
    </row>
    <row r="866" spans="10:10" x14ac:dyDescent="0.2">
      <c r="J866"/>
    </row>
    <row r="867" spans="10:10" x14ac:dyDescent="0.2">
      <c r="J867"/>
    </row>
    <row r="868" spans="10:10" x14ac:dyDescent="0.2">
      <c r="J868"/>
    </row>
    <row r="869" spans="10:10" x14ac:dyDescent="0.2">
      <c r="J869"/>
    </row>
    <row r="870" spans="10:10" x14ac:dyDescent="0.2">
      <c r="J870"/>
    </row>
    <row r="871" spans="10:10" x14ac:dyDescent="0.2">
      <c r="J871"/>
    </row>
    <row r="872" spans="10:10" x14ac:dyDescent="0.2">
      <c r="J872"/>
    </row>
    <row r="873" spans="10:10" x14ac:dyDescent="0.2">
      <c r="J873"/>
    </row>
    <row r="874" spans="10:10" x14ac:dyDescent="0.2">
      <c r="J874"/>
    </row>
    <row r="875" spans="10:10" x14ac:dyDescent="0.2">
      <c r="J875"/>
    </row>
    <row r="876" spans="10:10" x14ac:dyDescent="0.2">
      <c r="J876"/>
    </row>
    <row r="877" spans="10:10" x14ac:dyDescent="0.2">
      <c r="J877"/>
    </row>
    <row r="878" spans="10:10" x14ac:dyDescent="0.2">
      <c r="J878"/>
    </row>
    <row r="879" spans="10:10" x14ac:dyDescent="0.2">
      <c r="J879"/>
    </row>
    <row r="880" spans="10:10" x14ac:dyDescent="0.2">
      <c r="J880"/>
    </row>
    <row r="881" spans="10:10" x14ac:dyDescent="0.2">
      <c r="J881"/>
    </row>
    <row r="882" spans="10:10" x14ac:dyDescent="0.2">
      <c r="J882"/>
    </row>
    <row r="883" spans="10:10" x14ac:dyDescent="0.2">
      <c r="J883"/>
    </row>
    <row r="884" spans="10:10" x14ac:dyDescent="0.2">
      <c r="J884"/>
    </row>
    <row r="885" spans="10:10" x14ac:dyDescent="0.2">
      <c r="J885"/>
    </row>
    <row r="886" spans="10:10" x14ac:dyDescent="0.2">
      <c r="J886"/>
    </row>
    <row r="887" spans="10:10" x14ac:dyDescent="0.2">
      <c r="J887"/>
    </row>
    <row r="888" spans="10:10" x14ac:dyDescent="0.2">
      <c r="J888"/>
    </row>
    <row r="889" spans="10:10" x14ac:dyDescent="0.2">
      <c r="J889"/>
    </row>
    <row r="890" spans="10:10" x14ac:dyDescent="0.2">
      <c r="J890"/>
    </row>
    <row r="891" spans="10:10" x14ac:dyDescent="0.2">
      <c r="J891"/>
    </row>
    <row r="892" spans="10:10" x14ac:dyDescent="0.2">
      <c r="J892"/>
    </row>
    <row r="893" spans="10:10" x14ac:dyDescent="0.2">
      <c r="J893"/>
    </row>
    <row r="894" spans="10:10" x14ac:dyDescent="0.2">
      <c r="J894"/>
    </row>
    <row r="895" spans="10:10" x14ac:dyDescent="0.2">
      <c r="J895"/>
    </row>
    <row r="896" spans="10:10" x14ac:dyDescent="0.2">
      <c r="J896"/>
    </row>
    <row r="897" spans="10:10" x14ac:dyDescent="0.2">
      <c r="J897"/>
    </row>
    <row r="898" spans="10:10" x14ac:dyDescent="0.2">
      <c r="J898"/>
    </row>
    <row r="899" spans="10:10" x14ac:dyDescent="0.2">
      <c r="J899"/>
    </row>
    <row r="900" spans="10:10" x14ac:dyDescent="0.2">
      <c r="J900"/>
    </row>
    <row r="901" spans="10:10" x14ac:dyDescent="0.2">
      <c r="J901"/>
    </row>
    <row r="902" spans="10:10" x14ac:dyDescent="0.2">
      <c r="J902"/>
    </row>
    <row r="903" spans="10:10" x14ac:dyDescent="0.2">
      <c r="J903"/>
    </row>
    <row r="904" spans="10:10" x14ac:dyDescent="0.2">
      <c r="J904"/>
    </row>
    <row r="905" spans="10:10" x14ac:dyDescent="0.2">
      <c r="J905"/>
    </row>
    <row r="906" spans="10:10" x14ac:dyDescent="0.2">
      <c r="J906"/>
    </row>
    <row r="907" spans="10:10" x14ac:dyDescent="0.2">
      <c r="J907"/>
    </row>
    <row r="908" spans="10:10" x14ac:dyDescent="0.2">
      <c r="J908"/>
    </row>
    <row r="909" spans="10:10" x14ac:dyDescent="0.2">
      <c r="J909"/>
    </row>
    <row r="910" spans="10:10" x14ac:dyDescent="0.2">
      <c r="J910"/>
    </row>
    <row r="911" spans="10:10" x14ac:dyDescent="0.2">
      <c r="J911"/>
    </row>
    <row r="912" spans="10:10" x14ac:dyDescent="0.2">
      <c r="J912"/>
    </row>
    <row r="913" spans="10:10" x14ac:dyDescent="0.2">
      <c r="J913"/>
    </row>
    <row r="914" spans="10:10" x14ac:dyDescent="0.2">
      <c r="J914"/>
    </row>
    <row r="915" spans="10:10" x14ac:dyDescent="0.2">
      <c r="J915"/>
    </row>
    <row r="916" spans="10:10" x14ac:dyDescent="0.2">
      <c r="J916"/>
    </row>
    <row r="917" spans="10:10" x14ac:dyDescent="0.2">
      <c r="J917"/>
    </row>
    <row r="918" spans="10:10" x14ac:dyDescent="0.2">
      <c r="J918"/>
    </row>
    <row r="919" spans="10:10" x14ac:dyDescent="0.2">
      <c r="J919"/>
    </row>
    <row r="920" spans="10:10" x14ac:dyDescent="0.2">
      <c r="J920"/>
    </row>
    <row r="921" spans="10:10" x14ac:dyDescent="0.2">
      <c r="J921"/>
    </row>
    <row r="922" spans="10:10" x14ac:dyDescent="0.2">
      <c r="J922"/>
    </row>
    <row r="923" spans="10:10" x14ac:dyDescent="0.2">
      <c r="J923"/>
    </row>
    <row r="924" spans="10:10" x14ac:dyDescent="0.2">
      <c r="J924"/>
    </row>
    <row r="925" spans="10:10" x14ac:dyDescent="0.2">
      <c r="J925"/>
    </row>
    <row r="926" spans="10:10" x14ac:dyDescent="0.2">
      <c r="J926"/>
    </row>
    <row r="927" spans="10:10" x14ac:dyDescent="0.2">
      <c r="J927"/>
    </row>
    <row r="928" spans="10:10" x14ac:dyDescent="0.2">
      <c r="J928"/>
    </row>
    <row r="929" spans="10:10" x14ac:dyDescent="0.2">
      <c r="J929"/>
    </row>
    <row r="930" spans="10:10" x14ac:dyDescent="0.2">
      <c r="J930"/>
    </row>
    <row r="931" spans="10:10" x14ac:dyDescent="0.2">
      <c r="J931"/>
    </row>
    <row r="932" spans="10:10" x14ac:dyDescent="0.2">
      <c r="J932"/>
    </row>
    <row r="933" spans="10:10" x14ac:dyDescent="0.2">
      <c r="J933"/>
    </row>
    <row r="934" spans="10:10" x14ac:dyDescent="0.2">
      <c r="J934"/>
    </row>
    <row r="935" spans="10:10" x14ac:dyDescent="0.2">
      <c r="J935"/>
    </row>
    <row r="936" spans="10:10" x14ac:dyDescent="0.2">
      <c r="J936"/>
    </row>
    <row r="937" spans="10:10" x14ac:dyDescent="0.2">
      <c r="J937"/>
    </row>
    <row r="938" spans="10:10" x14ac:dyDescent="0.2">
      <c r="J938"/>
    </row>
    <row r="939" spans="10:10" x14ac:dyDescent="0.2">
      <c r="J939"/>
    </row>
    <row r="940" spans="10:10" x14ac:dyDescent="0.2">
      <c r="J940"/>
    </row>
    <row r="941" spans="10:10" x14ac:dyDescent="0.2">
      <c r="J941"/>
    </row>
    <row r="942" spans="10:10" x14ac:dyDescent="0.2">
      <c r="J942"/>
    </row>
    <row r="943" spans="10:10" x14ac:dyDescent="0.2">
      <c r="J943"/>
    </row>
    <row r="944" spans="10:10" x14ac:dyDescent="0.2">
      <c r="J944"/>
    </row>
    <row r="945" spans="10:10" x14ac:dyDescent="0.2">
      <c r="J945"/>
    </row>
    <row r="946" spans="10:10" x14ac:dyDescent="0.2">
      <c r="J946"/>
    </row>
    <row r="947" spans="10:10" x14ac:dyDescent="0.2">
      <c r="J947"/>
    </row>
    <row r="948" spans="10:10" x14ac:dyDescent="0.2">
      <c r="J948"/>
    </row>
    <row r="949" spans="10:10" x14ac:dyDescent="0.2">
      <c r="J949"/>
    </row>
    <row r="950" spans="10:10" x14ac:dyDescent="0.2">
      <c r="J950"/>
    </row>
    <row r="951" spans="10:10" x14ac:dyDescent="0.2">
      <c r="J951"/>
    </row>
    <row r="952" spans="10:10" x14ac:dyDescent="0.2">
      <c r="J952"/>
    </row>
    <row r="953" spans="10:10" x14ac:dyDescent="0.2">
      <c r="J953"/>
    </row>
    <row r="954" spans="10:10" x14ac:dyDescent="0.2">
      <c r="J954"/>
    </row>
    <row r="955" spans="10:10" x14ac:dyDescent="0.2">
      <c r="J955"/>
    </row>
    <row r="956" spans="10:10" x14ac:dyDescent="0.2">
      <c r="J956"/>
    </row>
    <row r="957" spans="10:10" x14ac:dyDescent="0.2">
      <c r="J957"/>
    </row>
    <row r="958" spans="10:10" x14ac:dyDescent="0.2">
      <c r="J958"/>
    </row>
    <row r="959" spans="10:10" x14ac:dyDescent="0.2">
      <c r="J959"/>
    </row>
    <row r="960" spans="10:10" x14ac:dyDescent="0.2">
      <c r="J960"/>
    </row>
    <row r="961" spans="10:10" x14ac:dyDescent="0.2">
      <c r="J961"/>
    </row>
    <row r="962" spans="10:10" x14ac:dyDescent="0.2">
      <c r="J962"/>
    </row>
    <row r="963" spans="10:10" x14ac:dyDescent="0.2">
      <c r="J963"/>
    </row>
    <row r="964" spans="10:10" x14ac:dyDescent="0.2">
      <c r="J964"/>
    </row>
    <row r="965" spans="10:10" x14ac:dyDescent="0.2">
      <c r="J965"/>
    </row>
    <row r="966" spans="10:10" x14ac:dyDescent="0.2">
      <c r="J966"/>
    </row>
    <row r="967" spans="10:10" x14ac:dyDescent="0.2">
      <c r="J967"/>
    </row>
    <row r="968" spans="10:10" x14ac:dyDescent="0.2">
      <c r="J968"/>
    </row>
    <row r="969" spans="10:10" x14ac:dyDescent="0.2">
      <c r="J969"/>
    </row>
    <row r="970" spans="10:10" x14ac:dyDescent="0.2">
      <c r="J970"/>
    </row>
    <row r="971" spans="10:10" x14ac:dyDescent="0.2">
      <c r="J971"/>
    </row>
    <row r="972" spans="10:10" x14ac:dyDescent="0.2">
      <c r="J972"/>
    </row>
    <row r="973" spans="10:10" x14ac:dyDescent="0.2">
      <c r="J973"/>
    </row>
    <row r="974" spans="10:10" x14ac:dyDescent="0.2">
      <c r="J974"/>
    </row>
    <row r="975" spans="10:10" x14ac:dyDescent="0.2">
      <c r="J975"/>
    </row>
    <row r="976" spans="10:10" x14ac:dyDescent="0.2">
      <c r="J976"/>
    </row>
    <row r="977" spans="10:10" x14ac:dyDescent="0.2">
      <c r="J977"/>
    </row>
    <row r="978" spans="10:10" x14ac:dyDescent="0.2">
      <c r="J978"/>
    </row>
    <row r="979" spans="10:10" x14ac:dyDescent="0.2">
      <c r="J979"/>
    </row>
    <row r="980" spans="10:10" x14ac:dyDescent="0.2">
      <c r="J980"/>
    </row>
    <row r="981" spans="10:10" x14ac:dyDescent="0.2">
      <c r="J981"/>
    </row>
    <row r="982" spans="10:10" x14ac:dyDescent="0.2">
      <c r="J982"/>
    </row>
    <row r="983" spans="10:10" x14ac:dyDescent="0.2">
      <c r="J983"/>
    </row>
    <row r="984" spans="10:10" x14ac:dyDescent="0.2">
      <c r="J984"/>
    </row>
    <row r="985" spans="10:10" x14ac:dyDescent="0.2">
      <c r="J985"/>
    </row>
    <row r="986" spans="10:10" x14ac:dyDescent="0.2">
      <c r="J986"/>
    </row>
    <row r="987" spans="10:10" x14ac:dyDescent="0.2">
      <c r="J987"/>
    </row>
    <row r="988" spans="10:10" x14ac:dyDescent="0.2">
      <c r="J988"/>
    </row>
    <row r="989" spans="10:10" x14ac:dyDescent="0.2">
      <c r="J989"/>
    </row>
    <row r="990" spans="10:10" x14ac:dyDescent="0.2">
      <c r="J990"/>
    </row>
    <row r="991" spans="10:10" x14ac:dyDescent="0.2">
      <c r="J991"/>
    </row>
    <row r="992" spans="10:10" x14ac:dyDescent="0.2">
      <c r="J992"/>
    </row>
    <row r="993" spans="10:10" x14ac:dyDescent="0.2">
      <c r="J993"/>
    </row>
    <row r="994" spans="10:10" x14ac:dyDescent="0.2">
      <c r="J994"/>
    </row>
    <row r="995" spans="10:10" x14ac:dyDescent="0.2">
      <c r="J995"/>
    </row>
    <row r="996" spans="10:10" x14ac:dyDescent="0.2">
      <c r="J996"/>
    </row>
    <row r="997" spans="10:10" x14ac:dyDescent="0.2">
      <c r="J997"/>
    </row>
    <row r="998" spans="10:10" x14ac:dyDescent="0.2">
      <c r="J998"/>
    </row>
    <row r="999" spans="10:10" x14ac:dyDescent="0.2">
      <c r="J999"/>
    </row>
    <row r="1000" spans="10:10" x14ac:dyDescent="0.2">
      <c r="J1000"/>
    </row>
    <row r="1001" spans="10:10" x14ac:dyDescent="0.2">
      <c r="J1001"/>
    </row>
    <row r="1002" spans="10:10" x14ac:dyDescent="0.2">
      <c r="J1002"/>
    </row>
    <row r="1003" spans="10:10" x14ac:dyDescent="0.2">
      <c r="J1003"/>
    </row>
    <row r="1004" spans="10:10" x14ac:dyDescent="0.2">
      <c r="J1004"/>
    </row>
    <row r="1005" spans="10:10" x14ac:dyDescent="0.2">
      <c r="J1005"/>
    </row>
    <row r="1006" spans="10:10" x14ac:dyDescent="0.2">
      <c r="J1006"/>
    </row>
    <row r="1007" spans="10:10" x14ac:dyDescent="0.2">
      <c r="J1007"/>
    </row>
    <row r="1008" spans="10:10" x14ac:dyDescent="0.2">
      <c r="J1008"/>
    </row>
    <row r="1009" spans="10:10" x14ac:dyDescent="0.2">
      <c r="J1009"/>
    </row>
    <row r="1010" spans="10:10" x14ac:dyDescent="0.2">
      <c r="J1010"/>
    </row>
    <row r="1011" spans="10:10" x14ac:dyDescent="0.2">
      <c r="J1011"/>
    </row>
    <row r="1012" spans="10:10" x14ac:dyDescent="0.2">
      <c r="J1012"/>
    </row>
    <row r="1013" spans="10:10" x14ac:dyDescent="0.2">
      <c r="J1013"/>
    </row>
    <row r="1014" spans="10:10" x14ac:dyDescent="0.2">
      <c r="J1014"/>
    </row>
    <row r="1015" spans="10:10" x14ac:dyDescent="0.2">
      <c r="J1015"/>
    </row>
    <row r="1016" spans="10:10" x14ac:dyDescent="0.2">
      <c r="J1016"/>
    </row>
    <row r="1017" spans="10:10" x14ac:dyDescent="0.2">
      <c r="J1017"/>
    </row>
    <row r="1018" spans="10:10" x14ac:dyDescent="0.2">
      <c r="J1018"/>
    </row>
    <row r="1019" spans="10:10" x14ac:dyDescent="0.2">
      <c r="J1019"/>
    </row>
    <row r="1020" spans="10:10" x14ac:dyDescent="0.2">
      <c r="J1020"/>
    </row>
    <row r="1021" spans="10:10" x14ac:dyDescent="0.2">
      <c r="J1021"/>
    </row>
    <row r="1022" spans="10:10" x14ac:dyDescent="0.2">
      <c r="J1022"/>
    </row>
    <row r="1023" spans="10:10" x14ac:dyDescent="0.2">
      <c r="J1023"/>
    </row>
    <row r="1024" spans="10:10" x14ac:dyDescent="0.2">
      <c r="J1024"/>
    </row>
    <row r="1025" spans="10:10" x14ac:dyDescent="0.2">
      <c r="J1025"/>
    </row>
    <row r="1026" spans="10:10" x14ac:dyDescent="0.2">
      <c r="J1026"/>
    </row>
    <row r="1027" spans="10:10" x14ac:dyDescent="0.2">
      <c r="J1027"/>
    </row>
    <row r="1028" spans="10:10" x14ac:dyDescent="0.2">
      <c r="J1028"/>
    </row>
    <row r="1029" spans="10:10" x14ac:dyDescent="0.2">
      <c r="J1029"/>
    </row>
    <row r="1030" spans="10:10" x14ac:dyDescent="0.2">
      <c r="J1030"/>
    </row>
    <row r="1031" spans="10:10" x14ac:dyDescent="0.2">
      <c r="J1031"/>
    </row>
    <row r="1032" spans="10:10" x14ac:dyDescent="0.2">
      <c r="J1032"/>
    </row>
    <row r="1033" spans="10:10" x14ac:dyDescent="0.2">
      <c r="J1033"/>
    </row>
    <row r="1034" spans="10:10" x14ac:dyDescent="0.2">
      <c r="J1034"/>
    </row>
    <row r="1035" spans="10:10" x14ac:dyDescent="0.2">
      <c r="J1035"/>
    </row>
    <row r="1036" spans="10:10" x14ac:dyDescent="0.2">
      <c r="J1036"/>
    </row>
    <row r="1037" spans="10:10" x14ac:dyDescent="0.2">
      <c r="J1037"/>
    </row>
    <row r="1038" spans="10:10" x14ac:dyDescent="0.2">
      <c r="J1038"/>
    </row>
    <row r="1039" spans="10:10" x14ac:dyDescent="0.2">
      <c r="J1039"/>
    </row>
    <row r="1040" spans="10:10" x14ac:dyDescent="0.2">
      <c r="J1040"/>
    </row>
    <row r="1041" spans="10:10" x14ac:dyDescent="0.2">
      <c r="J1041"/>
    </row>
    <row r="1042" spans="10:10" x14ac:dyDescent="0.2">
      <c r="J1042"/>
    </row>
    <row r="1043" spans="10:10" x14ac:dyDescent="0.2">
      <c r="J1043"/>
    </row>
    <row r="1044" spans="10:10" x14ac:dyDescent="0.2">
      <c r="J1044"/>
    </row>
    <row r="1045" spans="10:10" x14ac:dyDescent="0.2">
      <c r="J1045"/>
    </row>
    <row r="1046" spans="10:10" x14ac:dyDescent="0.2">
      <c r="J1046"/>
    </row>
    <row r="1047" spans="10:10" x14ac:dyDescent="0.2">
      <c r="J1047"/>
    </row>
    <row r="1048" spans="10:10" x14ac:dyDescent="0.2">
      <c r="J1048"/>
    </row>
    <row r="1049" spans="10:10" x14ac:dyDescent="0.2">
      <c r="J1049"/>
    </row>
    <row r="1050" spans="10:10" x14ac:dyDescent="0.2">
      <c r="J1050"/>
    </row>
    <row r="1051" spans="10:10" x14ac:dyDescent="0.2">
      <c r="J1051"/>
    </row>
    <row r="1052" spans="10:10" x14ac:dyDescent="0.2">
      <c r="J1052"/>
    </row>
    <row r="1053" spans="10:10" x14ac:dyDescent="0.2">
      <c r="J1053"/>
    </row>
    <row r="1054" spans="10:10" x14ac:dyDescent="0.2">
      <c r="J1054"/>
    </row>
    <row r="1055" spans="10:10" x14ac:dyDescent="0.2">
      <c r="J1055"/>
    </row>
    <row r="1056" spans="10:10" x14ac:dyDescent="0.2">
      <c r="J1056"/>
    </row>
    <row r="1057" spans="10:10" x14ac:dyDescent="0.2">
      <c r="J1057"/>
    </row>
    <row r="1058" spans="10:10" x14ac:dyDescent="0.2">
      <c r="J1058"/>
    </row>
    <row r="1059" spans="10:10" x14ac:dyDescent="0.2">
      <c r="J1059"/>
    </row>
    <row r="1060" spans="10:10" x14ac:dyDescent="0.2">
      <c r="J1060"/>
    </row>
    <row r="1061" spans="10:10" x14ac:dyDescent="0.2">
      <c r="J1061"/>
    </row>
    <row r="1062" spans="10:10" x14ac:dyDescent="0.2">
      <c r="J1062"/>
    </row>
    <row r="1063" spans="10:10" x14ac:dyDescent="0.2">
      <c r="J1063"/>
    </row>
    <row r="1064" spans="10:10" x14ac:dyDescent="0.2">
      <c r="J1064"/>
    </row>
    <row r="1065" spans="10:10" x14ac:dyDescent="0.2">
      <c r="J1065"/>
    </row>
    <row r="1066" spans="10:10" x14ac:dyDescent="0.2">
      <c r="J1066"/>
    </row>
    <row r="1067" spans="10:10" x14ac:dyDescent="0.2">
      <c r="J1067"/>
    </row>
    <row r="1068" spans="10:10" x14ac:dyDescent="0.2">
      <c r="J1068"/>
    </row>
    <row r="1069" spans="10:10" x14ac:dyDescent="0.2">
      <c r="J1069"/>
    </row>
    <row r="1070" spans="10:10" x14ac:dyDescent="0.2">
      <c r="J1070"/>
    </row>
    <row r="1071" spans="10:10" x14ac:dyDescent="0.2">
      <c r="J1071"/>
    </row>
    <row r="1072" spans="10:10" x14ac:dyDescent="0.2">
      <c r="J1072"/>
    </row>
    <row r="1073" spans="10:10" x14ac:dyDescent="0.2">
      <c r="J1073"/>
    </row>
    <row r="1074" spans="10:10" x14ac:dyDescent="0.2">
      <c r="J1074"/>
    </row>
    <row r="1075" spans="10:10" x14ac:dyDescent="0.2">
      <c r="J1075"/>
    </row>
    <row r="1076" spans="10:10" x14ac:dyDescent="0.2">
      <c r="J1076"/>
    </row>
    <row r="1077" spans="10:10" x14ac:dyDescent="0.2">
      <c r="J1077"/>
    </row>
    <row r="1078" spans="10:10" x14ac:dyDescent="0.2">
      <c r="J1078"/>
    </row>
    <row r="1079" spans="10:10" x14ac:dyDescent="0.2">
      <c r="J1079"/>
    </row>
    <row r="1080" spans="10:10" x14ac:dyDescent="0.2">
      <c r="J1080"/>
    </row>
    <row r="1081" spans="10:10" x14ac:dyDescent="0.2">
      <c r="J1081"/>
    </row>
    <row r="1082" spans="10:10" x14ac:dyDescent="0.2">
      <c r="J1082"/>
    </row>
    <row r="1083" spans="10:10" x14ac:dyDescent="0.2">
      <c r="J1083"/>
    </row>
    <row r="1084" spans="10:10" x14ac:dyDescent="0.2">
      <c r="J1084"/>
    </row>
    <row r="1085" spans="10:10" x14ac:dyDescent="0.2">
      <c r="J1085"/>
    </row>
    <row r="1086" spans="10:10" x14ac:dyDescent="0.2">
      <c r="J1086"/>
    </row>
    <row r="1087" spans="10:10" x14ac:dyDescent="0.2">
      <c r="J1087"/>
    </row>
    <row r="1088" spans="10:10" x14ac:dyDescent="0.2">
      <c r="J1088"/>
    </row>
    <row r="1089" spans="10:10" x14ac:dyDescent="0.2">
      <c r="J1089"/>
    </row>
    <row r="1090" spans="10:10" x14ac:dyDescent="0.2">
      <c r="J1090"/>
    </row>
    <row r="1091" spans="10:10" x14ac:dyDescent="0.2">
      <c r="J1091"/>
    </row>
    <row r="1092" spans="10:10" x14ac:dyDescent="0.2">
      <c r="J1092"/>
    </row>
    <row r="1093" spans="10:10" x14ac:dyDescent="0.2">
      <c r="J1093"/>
    </row>
    <row r="1094" spans="10:10" x14ac:dyDescent="0.2">
      <c r="J1094"/>
    </row>
    <row r="1095" spans="10:10" x14ac:dyDescent="0.2">
      <c r="J1095"/>
    </row>
    <row r="1096" spans="10:10" x14ac:dyDescent="0.2">
      <c r="J1096"/>
    </row>
    <row r="1097" spans="10:10" x14ac:dyDescent="0.2">
      <c r="J1097"/>
    </row>
    <row r="1098" spans="10:10" x14ac:dyDescent="0.2">
      <c r="J1098"/>
    </row>
    <row r="1099" spans="10:10" x14ac:dyDescent="0.2">
      <c r="J1099"/>
    </row>
    <row r="1100" spans="10:10" x14ac:dyDescent="0.2">
      <c r="J1100"/>
    </row>
    <row r="1101" spans="10:10" x14ac:dyDescent="0.2">
      <c r="J1101"/>
    </row>
    <row r="1102" spans="10:10" x14ac:dyDescent="0.2">
      <c r="J1102"/>
    </row>
    <row r="1103" spans="10:10" x14ac:dyDescent="0.2">
      <c r="J1103"/>
    </row>
    <row r="1104" spans="10:10" x14ac:dyDescent="0.2">
      <c r="J1104"/>
    </row>
    <row r="1105" spans="10:10" x14ac:dyDescent="0.2">
      <c r="J1105"/>
    </row>
    <row r="1106" spans="10:10" x14ac:dyDescent="0.2">
      <c r="J1106"/>
    </row>
    <row r="1107" spans="10:10" x14ac:dyDescent="0.2">
      <c r="J1107"/>
    </row>
    <row r="1108" spans="10:10" x14ac:dyDescent="0.2">
      <c r="J1108"/>
    </row>
    <row r="1109" spans="10:10" x14ac:dyDescent="0.2">
      <c r="J1109"/>
    </row>
    <row r="1110" spans="10:10" x14ac:dyDescent="0.2">
      <c r="J1110"/>
    </row>
    <row r="1111" spans="10:10" x14ac:dyDescent="0.2">
      <c r="J1111"/>
    </row>
    <row r="1112" spans="10:10" x14ac:dyDescent="0.2">
      <c r="J1112"/>
    </row>
    <row r="1113" spans="10:10" x14ac:dyDescent="0.2">
      <c r="J1113"/>
    </row>
    <row r="1114" spans="10:10" x14ac:dyDescent="0.2">
      <c r="J1114"/>
    </row>
    <row r="1115" spans="10:10" x14ac:dyDescent="0.2">
      <c r="J1115"/>
    </row>
    <row r="1116" spans="10:10" x14ac:dyDescent="0.2">
      <c r="J1116"/>
    </row>
    <row r="1117" spans="10:10" x14ac:dyDescent="0.2">
      <c r="J1117"/>
    </row>
    <row r="1118" spans="10:10" x14ac:dyDescent="0.2">
      <c r="J1118"/>
    </row>
    <row r="1119" spans="10:10" x14ac:dyDescent="0.2">
      <c r="J1119"/>
    </row>
    <row r="1120" spans="10:10" x14ac:dyDescent="0.2">
      <c r="J1120"/>
    </row>
    <row r="1121" spans="10:10" x14ac:dyDescent="0.2">
      <c r="J1121"/>
    </row>
    <row r="1122" spans="10:10" x14ac:dyDescent="0.2">
      <c r="J1122"/>
    </row>
    <row r="1123" spans="10:10" x14ac:dyDescent="0.2">
      <c r="J1123"/>
    </row>
    <row r="1124" spans="10:10" x14ac:dyDescent="0.2">
      <c r="J1124"/>
    </row>
    <row r="1125" spans="10:10" x14ac:dyDescent="0.2">
      <c r="J1125"/>
    </row>
    <row r="1126" spans="10:10" x14ac:dyDescent="0.2">
      <c r="J1126"/>
    </row>
    <row r="1127" spans="10:10" x14ac:dyDescent="0.2">
      <c r="J1127"/>
    </row>
    <row r="1128" spans="10:10" x14ac:dyDescent="0.2">
      <c r="J1128"/>
    </row>
    <row r="1129" spans="10:10" x14ac:dyDescent="0.2">
      <c r="J1129"/>
    </row>
    <row r="1130" spans="10:10" x14ac:dyDescent="0.2">
      <c r="J1130"/>
    </row>
    <row r="1131" spans="10:10" x14ac:dyDescent="0.2">
      <c r="J1131"/>
    </row>
    <row r="1132" spans="10:10" x14ac:dyDescent="0.2">
      <c r="J1132"/>
    </row>
    <row r="1133" spans="10:10" x14ac:dyDescent="0.2">
      <c r="J1133"/>
    </row>
    <row r="1134" spans="10:10" x14ac:dyDescent="0.2">
      <c r="J1134"/>
    </row>
    <row r="1135" spans="10:10" x14ac:dyDescent="0.2">
      <c r="J1135"/>
    </row>
    <row r="1136" spans="10:10" x14ac:dyDescent="0.2">
      <c r="J1136"/>
    </row>
    <row r="1137" spans="10:10" x14ac:dyDescent="0.2">
      <c r="J1137"/>
    </row>
    <row r="1138" spans="10:10" x14ac:dyDescent="0.2">
      <c r="J1138"/>
    </row>
    <row r="1139" spans="10:10" x14ac:dyDescent="0.2">
      <c r="J1139"/>
    </row>
    <row r="1140" spans="10:10" x14ac:dyDescent="0.2">
      <c r="J1140"/>
    </row>
    <row r="1141" spans="10:10" x14ac:dyDescent="0.2">
      <c r="J1141"/>
    </row>
    <row r="1142" spans="10:10" x14ac:dyDescent="0.2">
      <c r="J1142"/>
    </row>
    <row r="1143" spans="10:10" x14ac:dyDescent="0.2">
      <c r="J1143"/>
    </row>
    <row r="1144" spans="10:10" x14ac:dyDescent="0.2">
      <c r="J1144"/>
    </row>
    <row r="1145" spans="10:10" x14ac:dyDescent="0.2">
      <c r="J1145"/>
    </row>
    <row r="1146" spans="10:10" x14ac:dyDescent="0.2">
      <c r="J1146"/>
    </row>
    <row r="1147" spans="10:10" x14ac:dyDescent="0.2">
      <c r="J1147"/>
    </row>
    <row r="1148" spans="10:10" x14ac:dyDescent="0.2">
      <c r="J1148"/>
    </row>
    <row r="1149" spans="10:10" x14ac:dyDescent="0.2">
      <c r="J1149"/>
    </row>
    <row r="1150" spans="10:10" x14ac:dyDescent="0.2">
      <c r="J1150"/>
    </row>
    <row r="1151" spans="10:10" x14ac:dyDescent="0.2">
      <c r="J1151"/>
    </row>
    <row r="1152" spans="10:10" x14ac:dyDescent="0.2">
      <c r="J1152"/>
    </row>
    <row r="1153" spans="10:10" x14ac:dyDescent="0.2">
      <c r="J1153"/>
    </row>
    <row r="1154" spans="10:10" x14ac:dyDescent="0.2">
      <c r="J1154"/>
    </row>
    <row r="1155" spans="10:10" x14ac:dyDescent="0.2">
      <c r="J1155"/>
    </row>
    <row r="1156" spans="10:10" x14ac:dyDescent="0.2">
      <c r="J1156"/>
    </row>
    <row r="1157" spans="10:10" x14ac:dyDescent="0.2">
      <c r="J1157"/>
    </row>
    <row r="1158" spans="10:10" x14ac:dyDescent="0.2">
      <c r="J1158"/>
    </row>
    <row r="1159" spans="10:10" x14ac:dyDescent="0.2">
      <c r="J1159"/>
    </row>
    <row r="1160" spans="10:10" x14ac:dyDescent="0.2">
      <c r="J1160"/>
    </row>
    <row r="1161" spans="10:10" x14ac:dyDescent="0.2">
      <c r="J1161"/>
    </row>
    <row r="1162" spans="10:10" x14ac:dyDescent="0.2">
      <c r="J1162"/>
    </row>
    <row r="1163" spans="10:10" x14ac:dyDescent="0.2">
      <c r="J1163"/>
    </row>
    <row r="1164" spans="10:10" x14ac:dyDescent="0.2">
      <c r="J1164"/>
    </row>
    <row r="1165" spans="10:10" x14ac:dyDescent="0.2">
      <c r="J1165"/>
    </row>
    <row r="1166" spans="10:10" x14ac:dyDescent="0.2">
      <c r="J1166"/>
    </row>
    <row r="1167" spans="10:10" x14ac:dyDescent="0.2">
      <c r="J1167"/>
    </row>
    <row r="1168" spans="10:10" x14ac:dyDescent="0.2">
      <c r="J1168"/>
    </row>
    <row r="1169" spans="10:10" x14ac:dyDescent="0.2">
      <c r="J1169"/>
    </row>
    <row r="1170" spans="10:10" x14ac:dyDescent="0.2">
      <c r="J1170"/>
    </row>
    <row r="1171" spans="10:10" x14ac:dyDescent="0.2">
      <c r="J1171"/>
    </row>
    <row r="1172" spans="10:10" x14ac:dyDescent="0.2">
      <c r="J1172"/>
    </row>
    <row r="1173" spans="10:10" x14ac:dyDescent="0.2">
      <c r="J1173"/>
    </row>
    <row r="1174" spans="10:10" x14ac:dyDescent="0.2">
      <c r="J1174"/>
    </row>
    <row r="1175" spans="10:10" x14ac:dyDescent="0.2">
      <c r="J1175"/>
    </row>
    <row r="1176" spans="10:10" x14ac:dyDescent="0.2">
      <c r="J1176"/>
    </row>
    <row r="1177" spans="10:10" x14ac:dyDescent="0.2">
      <c r="J1177"/>
    </row>
    <row r="1178" spans="10:10" x14ac:dyDescent="0.2">
      <c r="J1178"/>
    </row>
    <row r="1179" spans="10:10" x14ac:dyDescent="0.2">
      <c r="J1179"/>
    </row>
    <row r="1180" spans="10:10" x14ac:dyDescent="0.2">
      <c r="J1180"/>
    </row>
    <row r="1181" spans="10:10" x14ac:dyDescent="0.2">
      <c r="J1181"/>
    </row>
    <row r="1182" spans="10:10" x14ac:dyDescent="0.2">
      <c r="J1182"/>
    </row>
    <row r="1183" spans="10:10" x14ac:dyDescent="0.2">
      <c r="J1183"/>
    </row>
    <row r="1184" spans="10:10" x14ac:dyDescent="0.2">
      <c r="J1184"/>
    </row>
    <row r="1185" spans="10:10" x14ac:dyDescent="0.2">
      <c r="J1185"/>
    </row>
    <row r="1186" spans="10:10" x14ac:dyDescent="0.2">
      <c r="J1186"/>
    </row>
    <row r="1187" spans="10:10" x14ac:dyDescent="0.2">
      <c r="J1187"/>
    </row>
    <row r="1188" spans="10:10" x14ac:dyDescent="0.2">
      <c r="J1188"/>
    </row>
    <row r="1189" spans="10:10" x14ac:dyDescent="0.2">
      <c r="J1189"/>
    </row>
    <row r="1190" spans="10:10" x14ac:dyDescent="0.2">
      <c r="J1190"/>
    </row>
    <row r="1191" spans="10:10" x14ac:dyDescent="0.2">
      <c r="J1191"/>
    </row>
    <row r="1192" spans="10:10" x14ac:dyDescent="0.2">
      <c r="J1192"/>
    </row>
    <row r="1193" spans="10:10" x14ac:dyDescent="0.2">
      <c r="J1193"/>
    </row>
    <row r="1194" spans="10:10" x14ac:dyDescent="0.2">
      <c r="J1194"/>
    </row>
    <row r="1195" spans="10:10" x14ac:dyDescent="0.2">
      <c r="J1195"/>
    </row>
    <row r="1196" spans="10:10" x14ac:dyDescent="0.2">
      <c r="J1196"/>
    </row>
    <row r="1197" spans="10:10" x14ac:dyDescent="0.2">
      <c r="J1197"/>
    </row>
    <row r="1198" spans="10:10" x14ac:dyDescent="0.2">
      <c r="J1198"/>
    </row>
    <row r="1199" spans="10:10" x14ac:dyDescent="0.2">
      <c r="J1199"/>
    </row>
    <row r="1200" spans="10:10" x14ac:dyDescent="0.2">
      <c r="J1200"/>
    </row>
    <row r="1201" spans="10:10" x14ac:dyDescent="0.2">
      <c r="J1201"/>
    </row>
    <row r="1202" spans="10:10" x14ac:dyDescent="0.2">
      <c r="J1202"/>
    </row>
    <row r="1203" spans="10:10" x14ac:dyDescent="0.2">
      <c r="J1203"/>
    </row>
    <row r="1204" spans="10:10" x14ac:dyDescent="0.2">
      <c r="J1204"/>
    </row>
    <row r="1205" spans="10:10" x14ac:dyDescent="0.2">
      <c r="J1205"/>
    </row>
    <row r="1206" spans="10:10" x14ac:dyDescent="0.2">
      <c r="J1206"/>
    </row>
    <row r="1207" spans="10:10" x14ac:dyDescent="0.2">
      <c r="J1207"/>
    </row>
    <row r="1208" spans="10:10" x14ac:dyDescent="0.2">
      <c r="J1208"/>
    </row>
    <row r="1209" spans="10:10" x14ac:dyDescent="0.2">
      <c r="J1209"/>
    </row>
    <row r="1210" spans="10:10" x14ac:dyDescent="0.2">
      <c r="J1210"/>
    </row>
    <row r="1211" spans="10:10" x14ac:dyDescent="0.2">
      <c r="J1211"/>
    </row>
    <row r="1212" spans="10:10" x14ac:dyDescent="0.2">
      <c r="J1212"/>
    </row>
    <row r="1213" spans="10:10" x14ac:dyDescent="0.2">
      <c r="J1213"/>
    </row>
    <row r="1214" spans="10:10" x14ac:dyDescent="0.2">
      <c r="J1214"/>
    </row>
    <row r="1215" spans="10:10" x14ac:dyDescent="0.2">
      <c r="J1215"/>
    </row>
    <row r="1216" spans="10:10" x14ac:dyDescent="0.2">
      <c r="J1216"/>
    </row>
    <row r="1217" spans="10:10" x14ac:dyDescent="0.2">
      <c r="J1217"/>
    </row>
    <row r="1218" spans="10:10" x14ac:dyDescent="0.2">
      <c r="J1218"/>
    </row>
    <row r="1219" spans="10:10" x14ac:dyDescent="0.2">
      <c r="J1219"/>
    </row>
    <row r="1220" spans="10:10" x14ac:dyDescent="0.2">
      <c r="J1220"/>
    </row>
    <row r="1221" spans="10:10" x14ac:dyDescent="0.2">
      <c r="J1221"/>
    </row>
    <row r="1222" spans="10:10" x14ac:dyDescent="0.2">
      <c r="J1222"/>
    </row>
    <row r="1223" spans="10:10" x14ac:dyDescent="0.2">
      <c r="J1223"/>
    </row>
    <row r="1224" spans="10:10" x14ac:dyDescent="0.2">
      <c r="J1224"/>
    </row>
    <row r="1225" spans="10:10" x14ac:dyDescent="0.2">
      <c r="J1225"/>
    </row>
    <row r="1226" spans="10:10" x14ac:dyDescent="0.2">
      <c r="J1226"/>
    </row>
    <row r="1227" spans="10:10" x14ac:dyDescent="0.2">
      <c r="J1227"/>
    </row>
    <row r="1228" spans="10:10" x14ac:dyDescent="0.2">
      <c r="J1228"/>
    </row>
    <row r="1229" spans="10:10" x14ac:dyDescent="0.2">
      <c r="J1229"/>
    </row>
    <row r="1230" spans="10:10" x14ac:dyDescent="0.2">
      <c r="J1230"/>
    </row>
    <row r="1231" spans="10:10" x14ac:dyDescent="0.2">
      <c r="J1231"/>
    </row>
    <row r="1232" spans="10:10" x14ac:dyDescent="0.2">
      <c r="J1232"/>
    </row>
    <row r="1233" spans="10:10" x14ac:dyDescent="0.2">
      <c r="J1233"/>
    </row>
    <row r="1234" spans="10:10" x14ac:dyDescent="0.2">
      <c r="J1234"/>
    </row>
    <row r="1235" spans="10:10" x14ac:dyDescent="0.2">
      <c r="J1235"/>
    </row>
    <row r="1236" spans="10:10" x14ac:dyDescent="0.2">
      <c r="J1236"/>
    </row>
    <row r="1237" spans="10:10" x14ac:dyDescent="0.2">
      <c r="J1237"/>
    </row>
    <row r="1238" spans="10:10" x14ac:dyDescent="0.2">
      <c r="J1238"/>
    </row>
    <row r="1239" spans="10:10" x14ac:dyDescent="0.2">
      <c r="J1239"/>
    </row>
    <row r="1240" spans="10:10" x14ac:dyDescent="0.2">
      <c r="J1240"/>
    </row>
    <row r="1241" spans="10:10" x14ac:dyDescent="0.2">
      <c r="J1241"/>
    </row>
    <row r="1242" spans="10:10" x14ac:dyDescent="0.2">
      <c r="J1242"/>
    </row>
    <row r="1243" spans="10:10" x14ac:dyDescent="0.2">
      <c r="J1243"/>
    </row>
    <row r="1244" spans="10:10" x14ac:dyDescent="0.2">
      <c r="J1244"/>
    </row>
    <row r="1245" spans="10:10" x14ac:dyDescent="0.2">
      <c r="J1245"/>
    </row>
    <row r="1246" spans="10:10" x14ac:dyDescent="0.2">
      <c r="J1246"/>
    </row>
    <row r="1247" spans="10:10" x14ac:dyDescent="0.2">
      <c r="J1247"/>
    </row>
    <row r="1248" spans="10:10" x14ac:dyDescent="0.2">
      <c r="J1248"/>
    </row>
    <row r="1249" spans="10:10" x14ac:dyDescent="0.2">
      <c r="J1249"/>
    </row>
    <row r="1250" spans="10:10" x14ac:dyDescent="0.2">
      <c r="J1250"/>
    </row>
    <row r="1251" spans="10:10" x14ac:dyDescent="0.2">
      <c r="J1251"/>
    </row>
    <row r="1252" spans="10:10" x14ac:dyDescent="0.2">
      <c r="J1252"/>
    </row>
    <row r="1253" spans="10:10" x14ac:dyDescent="0.2">
      <c r="J1253"/>
    </row>
    <row r="1254" spans="10:10" x14ac:dyDescent="0.2">
      <c r="J1254"/>
    </row>
    <row r="1255" spans="10:10" x14ac:dyDescent="0.2">
      <c r="J1255"/>
    </row>
    <row r="1256" spans="10:10" x14ac:dyDescent="0.2">
      <c r="J1256"/>
    </row>
    <row r="1257" spans="10:10" x14ac:dyDescent="0.2">
      <c r="J1257"/>
    </row>
    <row r="1258" spans="10:10" x14ac:dyDescent="0.2">
      <c r="J1258"/>
    </row>
    <row r="1259" spans="10:10" x14ac:dyDescent="0.2">
      <c r="J1259"/>
    </row>
    <row r="1260" spans="10:10" x14ac:dyDescent="0.2">
      <c r="J1260"/>
    </row>
    <row r="1261" spans="10:10" x14ac:dyDescent="0.2">
      <c r="J1261"/>
    </row>
    <row r="1262" spans="10:10" x14ac:dyDescent="0.2">
      <c r="J1262"/>
    </row>
    <row r="1263" spans="10:10" x14ac:dyDescent="0.2">
      <c r="J1263"/>
    </row>
    <row r="1264" spans="10:10" x14ac:dyDescent="0.2">
      <c r="J1264"/>
    </row>
    <row r="1265" spans="10:10" x14ac:dyDescent="0.2">
      <c r="J1265"/>
    </row>
    <row r="1266" spans="10:10" x14ac:dyDescent="0.2">
      <c r="J1266"/>
    </row>
    <row r="1267" spans="10:10" x14ac:dyDescent="0.2">
      <c r="J1267"/>
    </row>
    <row r="1268" spans="10:10" x14ac:dyDescent="0.2">
      <c r="J1268"/>
    </row>
    <row r="1269" spans="10:10" x14ac:dyDescent="0.2">
      <c r="J1269"/>
    </row>
    <row r="1270" spans="10:10" x14ac:dyDescent="0.2">
      <c r="J1270"/>
    </row>
    <row r="1271" spans="10:10" x14ac:dyDescent="0.2">
      <c r="J1271"/>
    </row>
    <row r="1272" spans="10:10" x14ac:dyDescent="0.2">
      <c r="J1272"/>
    </row>
    <row r="1273" spans="10:10" x14ac:dyDescent="0.2">
      <c r="J1273"/>
    </row>
    <row r="1274" spans="10:10" x14ac:dyDescent="0.2">
      <c r="J1274"/>
    </row>
    <row r="1275" spans="10:10" x14ac:dyDescent="0.2">
      <c r="J1275"/>
    </row>
    <row r="1276" spans="10:10" x14ac:dyDescent="0.2">
      <c r="J1276"/>
    </row>
    <row r="1277" spans="10:10" x14ac:dyDescent="0.2">
      <c r="J1277"/>
    </row>
    <row r="1278" spans="10:10" x14ac:dyDescent="0.2">
      <c r="J1278"/>
    </row>
    <row r="1279" spans="10:10" x14ac:dyDescent="0.2">
      <c r="J1279"/>
    </row>
    <row r="1280" spans="10:10" x14ac:dyDescent="0.2">
      <c r="J1280"/>
    </row>
    <row r="1281" spans="10:10" x14ac:dyDescent="0.2">
      <c r="J1281"/>
    </row>
    <row r="1282" spans="10:10" x14ac:dyDescent="0.2">
      <c r="J1282"/>
    </row>
    <row r="1283" spans="10:10" x14ac:dyDescent="0.2">
      <c r="J1283"/>
    </row>
    <row r="1284" spans="10:10" x14ac:dyDescent="0.2">
      <c r="J1284"/>
    </row>
    <row r="1285" spans="10:10" x14ac:dyDescent="0.2">
      <c r="J1285"/>
    </row>
    <row r="1286" spans="10:10" x14ac:dyDescent="0.2">
      <c r="J1286"/>
    </row>
    <row r="1287" spans="10:10" x14ac:dyDescent="0.2">
      <c r="J1287"/>
    </row>
    <row r="1288" spans="10:10" x14ac:dyDescent="0.2">
      <c r="J1288"/>
    </row>
    <row r="1289" spans="10:10" x14ac:dyDescent="0.2">
      <c r="J1289"/>
    </row>
    <row r="1290" spans="10:10" x14ac:dyDescent="0.2">
      <c r="J1290"/>
    </row>
    <row r="1291" spans="10:10" x14ac:dyDescent="0.2">
      <c r="J1291"/>
    </row>
    <row r="1292" spans="10:10" x14ac:dyDescent="0.2">
      <c r="J1292"/>
    </row>
    <row r="1293" spans="10:10" x14ac:dyDescent="0.2">
      <c r="J1293"/>
    </row>
    <row r="1294" spans="10:10" x14ac:dyDescent="0.2">
      <c r="J1294"/>
    </row>
    <row r="1295" spans="10:10" x14ac:dyDescent="0.2">
      <c r="J1295"/>
    </row>
    <row r="1296" spans="10:10" x14ac:dyDescent="0.2">
      <c r="J1296"/>
    </row>
    <row r="1297" spans="10:10" x14ac:dyDescent="0.2">
      <c r="J1297"/>
    </row>
    <row r="1298" spans="10:10" x14ac:dyDescent="0.2">
      <c r="J1298"/>
    </row>
    <row r="1299" spans="10:10" x14ac:dyDescent="0.2">
      <c r="J1299"/>
    </row>
    <row r="1300" spans="10:10" x14ac:dyDescent="0.2">
      <c r="J1300"/>
    </row>
    <row r="1301" spans="10:10" x14ac:dyDescent="0.2">
      <c r="J1301"/>
    </row>
    <row r="1302" spans="10:10" x14ac:dyDescent="0.2">
      <c r="J1302"/>
    </row>
    <row r="1303" spans="10:10" x14ac:dyDescent="0.2">
      <c r="J1303"/>
    </row>
    <row r="1304" spans="10:10" x14ac:dyDescent="0.2">
      <c r="J1304"/>
    </row>
    <row r="1305" spans="10:10" x14ac:dyDescent="0.2">
      <c r="J1305"/>
    </row>
    <row r="1306" spans="10:10" x14ac:dyDescent="0.2">
      <c r="J1306"/>
    </row>
    <row r="1307" spans="10:10" x14ac:dyDescent="0.2">
      <c r="J1307"/>
    </row>
    <row r="1308" spans="10:10" x14ac:dyDescent="0.2">
      <c r="J1308"/>
    </row>
    <row r="1309" spans="10:10" x14ac:dyDescent="0.2">
      <c r="J1309"/>
    </row>
    <row r="1310" spans="10:10" x14ac:dyDescent="0.2">
      <c r="J1310"/>
    </row>
    <row r="1311" spans="10:10" x14ac:dyDescent="0.2">
      <c r="J1311"/>
    </row>
    <row r="1312" spans="10:10" x14ac:dyDescent="0.2">
      <c r="J1312"/>
    </row>
    <row r="1313" spans="10:10" x14ac:dyDescent="0.2">
      <c r="J1313"/>
    </row>
    <row r="1314" spans="10:10" x14ac:dyDescent="0.2">
      <c r="J1314"/>
    </row>
    <row r="1315" spans="10:10" x14ac:dyDescent="0.2">
      <c r="J1315"/>
    </row>
    <row r="1316" spans="10:10" x14ac:dyDescent="0.2">
      <c r="J1316"/>
    </row>
    <row r="1317" spans="10:10" x14ac:dyDescent="0.2">
      <c r="J1317"/>
    </row>
    <row r="1318" spans="10:10" x14ac:dyDescent="0.2">
      <c r="J1318"/>
    </row>
    <row r="1319" spans="10:10" x14ac:dyDescent="0.2">
      <c r="J1319"/>
    </row>
    <row r="1320" spans="10:10" x14ac:dyDescent="0.2">
      <c r="J1320"/>
    </row>
    <row r="1321" spans="10:10" x14ac:dyDescent="0.2">
      <c r="J1321"/>
    </row>
    <row r="1322" spans="10:10" x14ac:dyDescent="0.2">
      <c r="J1322"/>
    </row>
    <row r="1323" spans="10:10" x14ac:dyDescent="0.2">
      <c r="J1323"/>
    </row>
    <row r="1324" spans="10:10" x14ac:dyDescent="0.2">
      <c r="J1324"/>
    </row>
    <row r="1325" spans="10:10" x14ac:dyDescent="0.2">
      <c r="J1325"/>
    </row>
    <row r="1326" spans="10:10" x14ac:dyDescent="0.2">
      <c r="J1326"/>
    </row>
    <row r="1327" spans="10:10" x14ac:dyDescent="0.2">
      <c r="J1327"/>
    </row>
    <row r="1328" spans="10:10" x14ac:dyDescent="0.2">
      <c r="J1328"/>
    </row>
    <row r="1329" spans="10:10" x14ac:dyDescent="0.2">
      <c r="J1329"/>
    </row>
    <row r="1330" spans="10:10" x14ac:dyDescent="0.2">
      <c r="J1330"/>
    </row>
    <row r="1331" spans="10:10" x14ac:dyDescent="0.2">
      <c r="J1331"/>
    </row>
    <row r="1332" spans="10:10" x14ac:dyDescent="0.2">
      <c r="J1332"/>
    </row>
    <row r="1333" spans="10:10" x14ac:dyDescent="0.2">
      <c r="J1333"/>
    </row>
    <row r="1334" spans="10:10" x14ac:dyDescent="0.2">
      <c r="J1334"/>
    </row>
    <row r="1335" spans="10:10" x14ac:dyDescent="0.2">
      <c r="J1335"/>
    </row>
    <row r="1336" spans="10:10" x14ac:dyDescent="0.2">
      <c r="J1336"/>
    </row>
    <row r="1337" spans="10:10" x14ac:dyDescent="0.2">
      <c r="J1337"/>
    </row>
    <row r="1338" spans="10:10" x14ac:dyDescent="0.2">
      <c r="J1338"/>
    </row>
    <row r="1339" spans="10:10" x14ac:dyDescent="0.2">
      <c r="J1339"/>
    </row>
    <row r="1340" spans="10:10" x14ac:dyDescent="0.2">
      <c r="J1340"/>
    </row>
    <row r="1341" spans="10:10" x14ac:dyDescent="0.2">
      <c r="J1341"/>
    </row>
    <row r="1342" spans="10:10" x14ac:dyDescent="0.2">
      <c r="J1342"/>
    </row>
    <row r="1343" spans="10:10" x14ac:dyDescent="0.2">
      <c r="J1343"/>
    </row>
    <row r="1344" spans="10:10" x14ac:dyDescent="0.2">
      <c r="J1344"/>
    </row>
    <row r="1345" spans="10:10" x14ac:dyDescent="0.2">
      <c r="J1345"/>
    </row>
    <row r="1346" spans="10:10" x14ac:dyDescent="0.2">
      <c r="J1346"/>
    </row>
    <row r="1347" spans="10:10" x14ac:dyDescent="0.2">
      <c r="J1347"/>
    </row>
    <row r="1348" spans="10:10" x14ac:dyDescent="0.2">
      <c r="J1348"/>
    </row>
    <row r="1349" spans="10:10" x14ac:dyDescent="0.2">
      <c r="J1349"/>
    </row>
    <row r="1350" spans="10:10" x14ac:dyDescent="0.2">
      <c r="J1350"/>
    </row>
    <row r="1351" spans="10:10" x14ac:dyDescent="0.2">
      <c r="J1351"/>
    </row>
    <row r="1352" spans="10:10" x14ac:dyDescent="0.2">
      <c r="J1352"/>
    </row>
    <row r="1353" spans="10:10" x14ac:dyDescent="0.2">
      <c r="J1353"/>
    </row>
    <row r="1354" spans="10:10" x14ac:dyDescent="0.2">
      <c r="J1354"/>
    </row>
    <row r="1355" spans="10:10" x14ac:dyDescent="0.2">
      <c r="J1355"/>
    </row>
    <row r="1356" spans="10:10" x14ac:dyDescent="0.2">
      <c r="J1356"/>
    </row>
    <row r="1357" spans="10:10" x14ac:dyDescent="0.2">
      <c r="J1357"/>
    </row>
    <row r="1358" spans="10:10" x14ac:dyDescent="0.2">
      <c r="J1358"/>
    </row>
    <row r="1359" spans="10:10" x14ac:dyDescent="0.2">
      <c r="J1359"/>
    </row>
    <row r="1360" spans="10:10" x14ac:dyDescent="0.2">
      <c r="J1360"/>
    </row>
    <row r="1361" spans="10:10" x14ac:dyDescent="0.2">
      <c r="J1361"/>
    </row>
    <row r="1362" spans="10:10" x14ac:dyDescent="0.2">
      <c r="J1362"/>
    </row>
    <row r="1363" spans="10:10" x14ac:dyDescent="0.2">
      <c r="J1363"/>
    </row>
    <row r="1364" spans="10:10" x14ac:dyDescent="0.2">
      <c r="J1364"/>
    </row>
    <row r="1365" spans="10:10" x14ac:dyDescent="0.2">
      <c r="J1365"/>
    </row>
    <row r="1366" spans="10:10" x14ac:dyDescent="0.2">
      <c r="J1366"/>
    </row>
    <row r="1367" spans="10:10" x14ac:dyDescent="0.2">
      <c r="J1367"/>
    </row>
    <row r="1368" spans="10:10" x14ac:dyDescent="0.2">
      <c r="J1368"/>
    </row>
    <row r="1369" spans="10:10" x14ac:dyDescent="0.2">
      <c r="J1369"/>
    </row>
    <row r="1370" spans="10:10" x14ac:dyDescent="0.2">
      <c r="J1370"/>
    </row>
    <row r="1371" spans="10:10" x14ac:dyDescent="0.2">
      <c r="J1371"/>
    </row>
    <row r="1372" spans="10:10" x14ac:dyDescent="0.2">
      <c r="J1372"/>
    </row>
    <row r="1373" spans="10:10" x14ac:dyDescent="0.2">
      <c r="J1373"/>
    </row>
    <row r="1374" spans="10:10" x14ac:dyDescent="0.2">
      <c r="J1374"/>
    </row>
    <row r="1375" spans="10:10" x14ac:dyDescent="0.2">
      <c r="J1375"/>
    </row>
    <row r="1376" spans="10:10" x14ac:dyDescent="0.2">
      <c r="J1376"/>
    </row>
    <row r="1377" spans="10:10" x14ac:dyDescent="0.2">
      <c r="J1377"/>
    </row>
    <row r="1378" spans="10:10" x14ac:dyDescent="0.2">
      <c r="J1378"/>
    </row>
    <row r="1379" spans="10:10" x14ac:dyDescent="0.2">
      <c r="J1379"/>
    </row>
    <row r="1380" spans="10:10" x14ac:dyDescent="0.2">
      <c r="J1380"/>
    </row>
    <row r="1381" spans="10:10" x14ac:dyDescent="0.2">
      <c r="J1381"/>
    </row>
    <row r="1382" spans="10:10" x14ac:dyDescent="0.2">
      <c r="J1382"/>
    </row>
    <row r="1383" spans="10:10" x14ac:dyDescent="0.2">
      <c r="J1383"/>
    </row>
    <row r="1384" spans="10:10" x14ac:dyDescent="0.2">
      <c r="J1384"/>
    </row>
    <row r="1385" spans="10:10" x14ac:dyDescent="0.2">
      <c r="J1385"/>
    </row>
    <row r="1386" spans="10:10" x14ac:dyDescent="0.2">
      <c r="J1386"/>
    </row>
    <row r="1387" spans="10:10" x14ac:dyDescent="0.2">
      <c r="J1387"/>
    </row>
    <row r="1388" spans="10:10" x14ac:dyDescent="0.2">
      <c r="J1388"/>
    </row>
    <row r="1389" spans="10:10" x14ac:dyDescent="0.2">
      <c r="J1389"/>
    </row>
    <row r="1390" spans="10:10" x14ac:dyDescent="0.2">
      <c r="J1390"/>
    </row>
    <row r="1391" spans="10:10" x14ac:dyDescent="0.2">
      <c r="J1391"/>
    </row>
    <row r="1392" spans="10:10" x14ac:dyDescent="0.2">
      <c r="J1392"/>
    </row>
    <row r="1393" spans="10:10" x14ac:dyDescent="0.2">
      <c r="J1393"/>
    </row>
    <row r="1394" spans="10:10" x14ac:dyDescent="0.2">
      <c r="J1394"/>
    </row>
    <row r="1395" spans="10:10" x14ac:dyDescent="0.2">
      <c r="J1395"/>
    </row>
    <row r="1396" spans="10:10" x14ac:dyDescent="0.2">
      <c r="J1396"/>
    </row>
    <row r="1397" spans="10:10" x14ac:dyDescent="0.2">
      <c r="J1397"/>
    </row>
    <row r="1398" spans="10:10" x14ac:dyDescent="0.2">
      <c r="J1398"/>
    </row>
    <row r="1399" spans="10:10" x14ac:dyDescent="0.2">
      <c r="J1399"/>
    </row>
    <row r="1400" spans="10:10" x14ac:dyDescent="0.2">
      <c r="J1400"/>
    </row>
    <row r="1401" spans="10:10" x14ac:dyDescent="0.2">
      <c r="J1401"/>
    </row>
    <row r="1402" spans="10:10" x14ac:dyDescent="0.2">
      <c r="J1402"/>
    </row>
    <row r="1403" spans="10:10" x14ac:dyDescent="0.2">
      <c r="J1403"/>
    </row>
    <row r="1404" spans="10:10" x14ac:dyDescent="0.2">
      <c r="J1404"/>
    </row>
    <row r="1405" spans="10:10" x14ac:dyDescent="0.2">
      <c r="J1405"/>
    </row>
    <row r="1406" spans="10:10" x14ac:dyDescent="0.2">
      <c r="J1406"/>
    </row>
    <row r="1407" spans="10:10" x14ac:dyDescent="0.2">
      <c r="J1407"/>
    </row>
    <row r="1408" spans="10:10" x14ac:dyDescent="0.2">
      <c r="J1408"/>
    </row>
    <row r="1409" spans="10:10" x14ac:dyDescent="0.2">
      <c r="J1409"/>
    </row>
    <row r="1410" spans="10:10" x14ac:dyDescent="0.2">
      <c r="J1410"/>
    </row>
    <row r="1411" spans="10:10" x14ac:dyDescent="0.2">
      <c r="J1411"/>
    </row>
    <row r="1412" spans="10:10" x14ac:dyDescent="0.2">
      <c r="J1412"/>
    </row>
    <row r="1413" spans="10:10" x14ac:dyDescent="0.2">
      <c r="J1413"/>
    </row>
    <row r="1414" spans="10:10" x14ac:dyDescent="0.2">
      <c r="J1414"/>
    </row>
    <row r="1415" spans="10:10" x14ac:dyDescent="0.2">
      <c r="J1415"/>
    </row>
    <row r="1416" spans="10:10" x14ac:dyDescent="0.2">
      <c r="J1416"/>
    </row>
    <row r="1417" spans="10:10" x14ac:dyDescent="0.2">
      <c r="J1417"/>
    </row>
    <row r="1418" spans="10:10" x14ac:dyDescent="0.2">
      <c r="J1418"/>
    </row>
    <row r="1419" spans="10:10" x14ac:dyDescent="0.2">
      <c r="J1419"/>
    </row>
    <row r="1420" spans="10:10" x14ac:dyDescent="0.2">
      <c r="J1420"/>
    </row>
    <row r="1421" spans="10:10" x14ac:dyDescent="0.2">
      <c r="J1421"/>
    </row>
    <row r="1422" spans="10:10" x14ac:dyDescent="0.2">
      <c r="J1422"/>
    </row>
    <row r="1423" spans="10:10" x14ac:dyDescent="0.2">
      <c r="J1423"/>
    </row>
    <row r="1424" spans="10:10" x14ac:dyDescent="0.2">
      <c r="J1424"/>
    </row>
    <row r="1425" spans="10:10" x14ac:dyDescent="0.2">
      <c r="J1425"/>
    </row>
    <row r="1426" spans="10:10" x14ac:dyDescent="0.2">
      <c r="J1426"/>
    </row>
    <row r="1427" spans="10:10" x14ac:dyDescent="0.2">
      <c r="J1427"/>
    </row>
    <row r="1428" spans="10:10" x14ac:dyDescent="0.2">
      <c r="J1428"/>
    </row>
    <row r="1429" spans="10:10" x14ac:dyDescent="0.2">
      <c r="J1429"/>
    </row>
    <row r="1430" spans="10:10" x14ac:dyDescent="0.2">
      <c r="J1430"/>
    </row>
    <row r="1431" spans="10:10" x14ac:dyDescent="0.2">
      <c r="J1431"/>
    </row>
    <row r="1432" spans="10:10" x14ac:dyDescent="0.2">
      <c r="J1432"/>
    </row>
    <row r="1433" spans="10:10" x14ac:dyDescent="0.2">
      <c r="J1433"/>
    </row>
    <row r="1434" spans="10:10" x14ac:dyDescent="0.2">
      <c r="J1434"/>
    </row>
    <row r="1435" spans="10:10" x14ac:dyDescent="0.2">
      <c r="J1435"/>
    </row>
    <row r="1436" spans="10:10" x14ac:dyDescent="0.2">
      <c r="J1436"/>
    </row>
    <row r="1437" spans="10:10" x14ac:dyDescent="0.2">
      <c r="J1437"/>
    </row>
    <row r="1438" spans="10:10" x14ac:dyDescent="0.2">
      <c r="J1438"/>
    </row>
    <row r="1439" spans="10:10" x14ac:dyDescent="0.2">
      <c r="J1439"/>
    </row>
    <row r="1440" spans="10:10" x14ac:dyDescent="0.2">
      <c r="J1440"/>
    </row>
    <row r="1441" spans="10:10" x14ac:dyDescent="0.2">
      <c r="J1441"/>
    </row>
    <row r="1442" spans="10:10" x14ac:dyDescent="0.2">
      <c r="J1442"/>
    </row>
    <row r="1443" spans="10:10" x14ac:dyDescent="0.2">
      <c r="J1443"/>
    </row>
    <row r="1444" spans="10:10" x14ac:dyDescent="0.2">
      <c r="J1444"/>
    </row>
    <row r="1445" spans="10:10" x14ac:dyDescent="0.2">
      <c r="J1445"/>
    </row>
    <row r="1446" spans="10:10" x14ac:dyDescent="0.2">
      <c r="J1446"/>
    </row>
    <row r="1447" spans="10:10" x14ac:dyDescent="0.2">
      <c r="J1447"/>
    </row>
    <row r="1448" spans="10:10" x14ac:dyDescent="0.2">
      <c r="J1448"/>
    </row>
    <row r="1449" spans="10:10" x14ac:dyDescent="0.2">
      <c r="J1449"/>
    </row>
    <row r="1450" spans="10:10" x14ac:dyDescent="0.2">
      <c r="J1450"/>
    </row>
    <row r="1451" spans="10:10" x14ac:dyDescent="0.2">
      <c r="J1451"/>
    </row>
    <row r="1452" spans="10:10" x14ac:dyDescent="0.2">
      <c r="J1452"/>
    </row>
    <row r="1453" spans="10:10" x14ac:dyDescent="0.2">
      <c r="J1453"/>
    </row>
    <row r="1454" spans="10:10" x14ac:dyDescent="0.2">
      <c r="J1454"/>
    </row>
    <row r="1455" spans="10:10" x14ac:dyDescent="0.2">
      <c r="J1455"/>
    </row>
    <row r="1456" spans="10:10" x14ac:dyDescent="0.2">
      <c r="J1456"/>
    </row>
    <row r="1457" spans="10:10" x14ac:dyDescent="0.2">
      <c r="J1457"/>
    </row>
    <row r="1458" spans="10:10" x14ac:dyDescent="0.2">
      <c r="J1458"/>
    </row>
    <row r="1459" spans="10:10" x14ac:dyDescent="0.2">
      <c r="J1459"/>
    </row>
    <row r="1460" spans="10:10" x14ac:dyDescent="0.2">
      <c r="J1460"/>
    </row>
    <row r="1461" spans="10:10" x14ac:dyDescent="0.2">
      <c r="J1461"/>
    </row>
    <row r="1462" spans="10:10" x14ac:dyDescent="0.2">
      <c r="J1462"/>
    </row>
    <row r="1463" spans="10:10" x14ac:dyDescent="0.2">
      <c r="J1463"/>
    </row>
    <row r="1464" spans="10:10" x14ac:dyDescent="0.2">
      <c r="J1464"/>
    </row>
    <row r="1465" spans="10:10" x14ac:dyDescent="0.2">
      <c r="J1465"/>
    </row>
    <row r="1466" spans="10:10" x14ac:dyDescent="0.2">
      <c r="J1466"/>
    </row>
    <row r="1467" spans="10:10" x14ac:dyDescent="0.2">
      <c r="J1467"/>
    </row>
    <row r="1468" spans="10:10" x14ac:dyDescent="0.2">
      <c r="J1468"/>
    </row>
    <row r="1469" spans="10:10" x14ac:dyDescent="0.2">
      <c r="J1469"/>
    </row>
    <row r="1470" spans="10:10" x14ac:dyDescent="0.2">
      <c r="J1470"/>
    </row>
    <row r="1471" spans="10:10" x14ac:dyDescent="0.2">
      <c r="J1471"/>
    </row>
    <row r="1472" spans="10:10" x14ac:dyDescent="0.2">
      <c r="J1472"/>
    </row>
    <row r="1473" spans="10:10" x14ac:dyDescent="0.2">
      <c r="J1473"/>
    </row>
    <row r="1474" spans="10:10" x14ac:dyDescent="0.2">
      <c r="J1474"/>
    </row>
    <row r="1475" spans="10:10" x14ac:dyDescent="0.2">
      <c r="J1475"/>
    </row>
    <row r="1476" spans="10:10" x14ac:dyDescent="0.2">
      <c r="J1476"/>
    </row>
    <row r="1477" spans="10:10" x14ac:dyDescent="0.2">
      <c r="J1477"/>
    </row>
    <row r="1478" spans="10:10" x14ac:dyDescent="0.2">
      <c r="J1478"/>
    </row>
    <row r="1479" spans="10:10" x14ac:dyDescent="0.2">
      <c r="J1479"/>
    </row>
    <row r="1480" spans="10:10" x14ac:dyDescent="0.2">
      <c r="J1480"/>
    </row>
    <row r="1481" spans="10:10" x14ac:dyDescent="0.2">
      <c r="J1481"/>
    </row>
    <row r="1482" spans="10:10" x14ac:dyDescent="0.2">
      <c r="J1482"/>
    </row>
    <row r="1483" spans="10:10" x14ac:dyDescent="0.2">
      <c r="J1483"/>
    </row>
    <row r="1484" spans="10:10" x14ac:dyDescent="0.2">
      <c r="J1484"/>
    </row>
    <row r="1485" spans="10:10" x14ac:dyDescent="0.2">
      <c r="J1485"/>
    </row>
    <row r="1486" spans="10:10" x14ac:dyDescent="0.2">
      <c r="J1486"/>
    </row>
    <row r="1487" spans="10:10" x14ac:dyDescent="0.2">
      <c r="J1487"/>
    </row>
    <row r="1488" spans="10:10" x14ac:dyDescent="0.2">
      <c r="J1488"/>
    </row>
    <row r="1489" spans="10:10" x14ac:dyDescent="0.2">
      <c r="J1489"/>
    </row>
    <row r="1490" spans="10:10" x14ac:dyDescent="0.2">
      <c r="J1490"/>
    </row>
    <row r="1491" spans="10:10" x14ac:dyDescent="0.2">
      <c r="J1491"/>
    </row>
    <row r="1492" spans="10:10" x14ac:dyDescent="0.2">
      <c r="J1492"/>
    </row>
    <row r="1493" spans="10:10" x14ac:dyDescent="0.2">
      <c r="J1493"/>
    </row>
    <row r="1494" spans="10:10" x14ac:dyDescent="0.2">
      <c r="J1494"/>
    </row>
    <row r="1495" spans="10:10" x14ac:dyDescent="0.2">
      <c r="J1495"/>
    </row>
    <row r="1496" spans="10:10" x14ac:dyDescent="0.2">
      <c r="J1496"/>
    </row>
    <row r="1497" spans="10:10" x14ac:dyDescent="0.2">
      <c r="J1497"/>
    </row>
    <row r="1498" spans="10:10" x14ac:dyDescent="0.2">
      <c r="J1498"/>
    </row>
    <row r="1499" spans="10:10" x14ac:dyDescent="0.2">
      <c r="J1499"/>
    </row>
    <row r="1500" spans="10:10" x14ac:dyDescent="0.2">
      <c r="J1500"/>
    </row>
    <row r="1501" spans="10:10" x14ac:dyDescent="0.2">
      <c r="J1501"/>
    </row>
    <row r="1502" spans="10:10" x14ac:dyDescent="0.2">
      <c r="J1502"/>
    </row>
    <row r="1503" spans="10:10" x14ac:dyDescent="0.2">
      <c r="J1503"/>
    </row>
    <row r="1504" spans="10:10" x14ac:dyDescent="0.2">
      <c r="J1504"/>
    </row>
    <row r="1505" spans="10:10" x14ac:dyDescent="0.2">
      <c r="J1505"/>
    </row>
    <row r="1506" spans="10:10" x14ac:dyDescent="0.2">
      <c r="J1506"/>
    </row>
    <row r="1507" spans="10:10" x14ac:dyDescent="0.2">
      <c r="J1507"/>
    </row>
    <row r="1508" spans="10:10" x14ac:dyDescent="0.2">
      <c r="J1508"/>
    </row>
    <row r="1509" spans="10:10" x14ac:dyDescent="0.2">
      <c r="J1509"/>
    </row>
    <row r="1510" spans="10:10" x14ac:dyDescent="0.2">
      <c r="J1510"/>
    </row>
    <row r="1511" spans="10:10" x14ac:dyDescent="0.2">
      <c r="J1511"/>
    </row>
    <row r="1512" spans="10:10" x14ac:dyDescent="0.2">
      <c r="J1512"/>
    </row>
    <row r="1513" spans="10:10" x14ac:dyDescent="0.2">
      <c r="J1513"/>
    </row>
    <row r="1514" spans="10:10" x14ac:dyDescent="0.2">
      <c r="J1514"/>
    </row>
    <row r="1515" spans="10:10" x14ac:dyDescent="0.2">
      <c r="J1515"/>
    </row>
    <row r="1516" spans="10:10" x14ac:dyDescent="0.2">
      <c r="J1516"/>
    </row>
    <row r="1517" spans="10:10" x14ac:dyDescent="0.2">
      <c r="J1517"/>
    </row>
    <row r="1518" spans="10:10" x14ac:dyDescent="0.2">
      <c r="J1518"/>
    </row>
    <row r="1519" spans="10:10" x14ac:dyDescent="0.2">
      <c r="J1519"/>
    </row>
    <row r="1520" spans="10:10" x14ac:dyDescent="0.2">
      <c r="J1520"/>
    </row>
    <row r="1521" spans="10:10" x14ac:dyDescent="0.2">
      <c r="J1521"/>
    </row>
    <row r="1522" spans="10:10" x14ac:dyDescent="0.2">
      <c r="J1522"/>
    </row>
    <row r="1523" spans="10:10" x14ac:dyDescent="0.2">
      <c r="J1523"/>
    </row>
    <row r="1524" spans="10:10" x14ac:dyDescent="0.2">
      <c r="J1524"/>
    </row>
    <row r="1525" spans="10:10" x14ac:dyDescent="0.2">
      <c r="J1525"/>
    </row>
    <row r="1526" spans="10:10" x14ac:dyDescent="0.2">
      <c r="J1526"/>
    </row>
    <row r="1527" spans="10:10" x14ac:dyDescent="0.2">
      <c r="J1527"/>
    </row>
    <row r="1528" spans="10:10" x14ac:dyDescent="0.2">
      <c r="J1528"/>
    </row>
    <row r="1529" spans="10:10" x14ac:dyDescent="0.2">
      <c r="J1529"/>
    </row>
    <row r="1530" spans="10:10" x14ac:dyDescent="0.2">
      <c r="J1530"/>
    </row>
    <row r="1531" spans="10:10" x14ac:dyDescent="0.2">
      <c r="J1531"/>
    </row>
    <row r="1532" spans="10:10" x14ac:dyDescent="0.2">
      <c r="J1532"/>
    </row>
    <row r="1533" spans="10:10" x14ac:dyDescent="0.2">
      <c r="J1533"/>
    </row>
    <row r="1534" spans="10:10" x14ac:dyDescent="0.2">
      <c r="J1534"/>
    </row>
    <row r="1535" spans="10:10" x14ac:dyDescent="0.2">
      <c r="J1535"/>
    </row>
    <row r="1536" spans="10:10" x14ac:dyDescent="0.2">
      <c r="J1536"/>
    </row>
    <row r="1537" spans="10:10" x14ac:dyDescent="0.2">
      <c r="J1537"/>
    </row>
    <row r="1538" spans="10:10" x14ac:dyDescent="0.2">
      <c r="J1538"/>
    </row>
    <row r="1539" spans="10:10" x14ac:dyDescent="0.2">
      <c r="J1539"/>
    </row>
    <row r="1540" spans="10:10" x14ac:dyDescent="0.2">
      <c r="J1540"/>
    </row>
    <row r="1541" spans="10:10" x14ac:dyDescent="0.2">
      <c r="J1541"/>
    </row>
  </sheetData>
  <conditionalFormatting sqref="I20:I32">
    <cfRule type="cellIs" dxfId="16" priority="2" stopIfTrue="1" operator="greaterThan">
      <formula>100</formula>
    </cfRule>
    <cfRule type="cellIs" dxfId="15" priority="3" stopIfTrue="1" operator="greaterThan">
      <formula>1</formula>
    </cfRule>
  </conditionalFormatting>
  <conditionalFormatting sqref="N20:N34">
    <cfRule type="cellIs" dxfId="14" priority="1" stopIfTrue="1" operator="greaterThan">
      <formula>1</formula>
    </cfRule>
  </conditionalFormatting>
  <pageMargins left="0.28000000000000003" right="0.28999999999999998" top="0.37" bottom="0.41" header="0.3" footer="0.2"/>
  <pageSetup scale="64" fitToHeight="0" orientation="landscape" horizontalDpi="0" verticalDpi="0" r:id="rId1"/>
  <headerFooter>
    <oddFooter>&amp;L&amp;D &amp;F&amp;C4&amp;R&amp;A</oddFooter>
  </headerFooter>
  <rowBreaks count="1" manualBreakCount="1">
    <brk id="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C4A5E687ABE343BF43DCAC9A692F61" ma:contentTypeVersion="14" ma:contentTypeDescription="Create a new document." ma:contentTypeScope="" ma:versionID="addd3f9c5e1c0eb253184381b67a9afe">
  <xsd:schema xmlns:xsd="http://www.w3.org/2001/XMLSchema" xmlns:xs="http://www.w3.org/2001/XMLSchema" xmlns:p="http://schemas.microsoft.com/office/2006/metadata/properties" xmlns:ns3="b205536c-7514-42a5-b271-daf5e0ffb078" xmlns:ns4="1caf4712-d115-4c9c-a92c-b20f5c551e57" targetNamespace="http://schemas.microsoft.com/office/2006/metadata/properties" ma:root="true" ma:fieldsID="755acaadab557c969cc230e6be5be7e8" ns3:_="" ns4:_="">
    <xsd:import namespace="b205536c-7514-42a5-b271-daf5e0ffb078"/>
    <xsd:import namespace="1caf4712-d115-4c9c-a92c-b20f5c551e5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5536c-7514-42a5-b271-daf5e0ffb0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af4712-d115-4c9c-a92c-b20f5c551e5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978A57-8EE2-4805-81FE-86427E7DE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05536c-7514-42a5-b271-daf5e0ffb078"/>
    <ds:schemaRef ds:uri="1caf4712-d115-4c9c-a92c-b20f5c551e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0CE4CA-04E6-4001-979D-75578B85BAB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EC12B88-A58F-4991-97A2-72F818513E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vt:i4>
      </vt:variant>
    </vt:vector>
  </HeadingPairs>
  <TitlesOfParts>
    <vt:vector size="30" baseType="lpstr">
      <vt:lpstr>Directions</vt:lpstr>
      <vt:lpstr>Cover</vt:lpstr>
      <vt:lpstr>TOC</vt:lpstr>
      <vt:lpstr>General Fund</vt:lpstr>
      <vt:lpstr>GF Graphs</vt:lpstr>
      <vt:lpstr>Ins Rsv Fund</vt:lpstr>
      <vt:lpstr>PreSchool Fund</vt:lpstr>
      <vt:lpstr>18-19 Graphs</vt:lpstr>
      <vt:lpstr>Food Svcs Fund</vt:lpstr>
      <vt:lpstr>DPGF Fund</vt:lpstr>
      <vt:lpstr>Student Activity Fund</vt:lpstr>
      <vt:lpstr>Spec Rev Fund 1</vt:lpstr>
      <vt:lpstr>Spec Rev Fund 2</vt:lpstr>
      <vt:lpstr>SR Graphs</vt:lpstr>
      <vt:lpstr>Bond Redempt Fund</vt:lpstr>
      <vt:lpstr>BR Graphs</vt:lpstr>
      <vt:lpstr>Cap Rsv-CapProj</vt:lpstr>
      <vt:lpstr>Cap Proj Graphs</vt:lpstr>
      <vt:lpstr>Trust  Funds</vt:lpstr>
      <vt:lpstr>Trust Graphs</vt:lpstr>
      <vt:lpstr>Suppl Info</vt:lpstr>
      <vt:lpstr>Staffing</vt:lpstr>
      <vt:lpstr>Debt</vt:lpstr>
      <vt:lpstr>CRS</vt:lpstr>
      <vt:lpstr>Directions!Print_Area</vt:lpstr>
      <vt:lpstr>'General Fund'!Print_Area</vt:lpstr>
      <vt:lpstr>'18-19 Graphs'!Print_Titles</vt:lpstr>
      <vt:lpstr>'General Fund'!Print_Titles</vt:lpstr>
      <vt:lpstr>'GF Graphs'!Print_Titles</vt:lpstr>
      <vt:lpstr>'SR Graphs'!Print_Titles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E Gustafson</dc:creator>
  <cp:lastModifiedBy>Gustafson, Glenn</cp:lastModifiedBy>
  <cp:lastPrinted>2022-07-15T14:00:45Z</cp:lastPrinted>
  <dcterms:created xsi:type="dcterms:W3CDTF">1999-08-02T21:35:47Z</dcterms:created>
  <dcterms:modified xsi:type="dcterms:W3CDTF">2025-03-20T21:44:46Z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0x0101000FC4A5E687ABE343BF43DCAC9A692F61</vt:lpwstr>
  </property>
</Properties>
</file>