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</sheets>
  <externalReferences>
    <externalReference r:id="rId2"/>
    <externalReference r:id="rId3"/>
  </externalReferences>
  <definedNames>
    <definedName name="Inputs">[1]Inputs!$A$2:$I$181</definedName>
    <definedName name="Values">[2]Inputs!$A$2:$I$181</definedName>
  </definedNames>
  <calcPr calcId="145621"/>
</workbook>
</file>

<file path=xl/calcChain.xml><?xml version="1.0" encoding="utf-8"?>
<calcChain xmlns="http://schemas.openxmlformats.org/spreadsheetml/2006/main">
  <c r="H113" i="1" l="1"/>
  <c r="E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113" i="1" s="1"/>
  <c r="J116" i="1" s="1"/>
  <c r="J78" i="1"/>
  <c r="E78" i="1"/>
  <c r="D78" i="1"/>
  <c r="J76" i="1"/>
  <c r="I76" i="1"/>
  <c r="H74" i="1"/>
  <c r="H73" i="1"/>
  <c r="H72" i="1"/>
  <c r="H71" i="1"/>
  <c r="H69" i="1"/>
  <c r="H67" i="1"/>
  <c r="H65" i="1"/>
  <c r="H64" i="1"/>
  <c r="H63" i="1"/>
  <c r="H61" i="1"/>
  <c r="H58" i="1"/>
  <c r="I57" i="1"/>
  <c r="I55" i="1"/>
  <c r="J53" i="1"/>
  <c r="G53" i="1"/>
  <c r="E53" i="1"/>
  <c r="I52" i="1"/>
  <c r="I53" i="1" s="1"/>
  <c r="I51" i="1"/>
  <c r="H49" i="1"/>
  <c r="H48" i="1"/>
  <c r="H47" i="1"/>
  <c r="I45" i="1"/>
  <c r="I44" i="1"/>
  <c r="I43" i="1"/>
  <c r="I41" i="1"/>
  <c r="I39" i="1"/>
  <c r="H37" i="1"/>
  <c r="G35" i="1"/>
  <c r="I35" i="1" s="1"/>
  <c r="F35" i="1"/>
  <c r="H35" i="1" s="1"/>
  <c r="H34" i="1"/>
  <c r="K35" i="1" s="1"/>
  <c r="I33" i="1"/>
  <c r="I32" i="1"/>
  <c r="H31" i="1"/>
  <c r="H30" i="1"/>
  <c r="H28" i="1"/>
  <c r="H27" i="1"/>
  <c r="H26" i="1"/>
  <c r="G24" i="1"/>
  <c r="F24" i="1"/>
  <c r="H23" i="1"/>
  <c r="H22" i="1"/>
  <c r="I21" i="1"/>
  <c r="H20" i="1"/>
  <c r="K24" i="1" s="1"/>
  <c r="H19" i="1"/>
  <c r="I18" i="1"/>
  <c r="I17" i="1"/>
  <c r="I16" i="1"/>
  <c r="H15" i="1"/>
  <c r="I14" i="1"/>
  <c r="H13" i="1"/>
  <c r="H24" i="1" s="1"/>
  <c r="I12" i="1"/>
  <c r="I24" i="1" s="1"/>
  <c r="I10" i="1"/>
  <c r="I9" i="1"/>
  <c r="I8" i="1"/>
  <c r="H6" i="1"/>
  <c r="H4" i="1"/>
  <c r="I78" i="1" l="1"/>
  <c r="G78" i="1" s="1"/>
  <c r="H78" i="1"/>
  <c r="F78" i="1" s="1"/>
  <c r="K53" i="1"/>
  <c r="K78" i="1" s="1"/>
</calcChain>
</file>

<file path=xl/sharedStrings.xml><?xml version="1.0" encoding="utf-8"?>
<sst xmlns="http://schemas.openxmlformats.org/spreadsheetml/2006/main" count="149" uniqueCount="130">
  <si>
    <t>Original Distribution</t>
  </si>
  <si>
    <t>Adjustments</t>
  </si>
  <si>
    <t>Revised Distribution</t>
  </si>
  <si>
    <t>County</t>
  </si>
  <si>
    <t>Authorizing District</t>
  </si>
  <si>
    <t>District Charter Schools (Not Currently Subject to Alternate At-Risk Calculation)</t>
  </si>
  <si>
    <t>Hold Harmless Payment for District</t>
  </si>
  <si>
    <t>Hold Harmless Payment for Charter</t>
  </si>
  <si>
    <t>District Adjustment</t>
  </si>
  <si>
    <t>Charter School Adjustment</t>
  </si>
  <si>
    <t>Total District Adjustment (Includes Charter Schools)</t>
  </si>
  <si>
    <t>Redistribution of District Adjustment</t>
  </si>
  <si>
    <t xml:space="preserve"> </t>
  </si>
  <si>
    <t>ADAMS</t>
  </si>
  <si>
    <t xml:space="preserve">WESTMINSTER 50 </t>
  </si>
  <si>
    <t xml:space="preserve">CROWN POINTE CHARTER ACADEMY </t>
  </si>
  <si>
    <t>ARAPAHOE</t>
  </si>
  <si>
    <t xml:space="preserve">ADAMS-ARAPAHOE 28J </t>
  </si>
  <si>
    <t xml:space="preserve">AURORA ACADEMY CHARTER SCHOOL </t>
  </si>
  <si>
    <t>BOULDER</t>
  </si>
  <si>
    <t xml:space="preserve">BOULDER VALLEY RE 2 </t>
  </si>
  <si>
    <t xml:space="preserve">BOULDER PREP CHARTER HIGH SCHOOL </t>
  </si>
  <si>
    <t>JUSTICE HIGH CHARTER SCHOOL</t>
  </si>
  <si>
    <t>District Charter Total</t>
  </si>
  <si>
    <t>DENVER</t>
  </si>
  <si>
    <t xml:space="preserve">DENVER COUNTY 1 </t>
  </si>
  <si>
    <t xml:space="preserve">ACE COMMUNITY CHALLENGE CHARTER SCHOOL </t>
  </si>
  <si>
    <t xml:space="preserve">COLORADO HIGH SCHOOL </t>
  </si>
  <si>
    <t xml:space="preserve">KIPP SUNSHINE PEAK ACADEMY </t>
  </si>
  <si>
    <t xml:space="preserve">ODYSSEY CHARTER ELEMENTARY SCHOOL </t>
  </si>
  <si>
    <t xml:space="preserve">PIONEER CHARTER SCHOOL </t>
  </si>
  <si>
    <t xml:space="preserve">RIDGE VIEW ACADEMY CHARTER SCHOOL </t>
  </si>
  <si>
    <t xml:space="preserve">WYATT-EDISON CHARTER ELEMENTARY SCHOOL </t>
  </si>
  <si>
    <t>DSST - STAPLETON</t>
  </si>
  <si>
    <t>HIGHLINE ACADEMY</t>
  </si>
  <si>
    <t>NORTHEAST ACADEMY</t>
  </si>
  <si>
    <t>OMAR D. BLAIR</t>
  </si>
  <si>
    <t>SOUTHWEST EARLY COLLEGE</t>
  </si>
  <si>
    <t>EL PASO</t>
  </si>
  <si>
    <t>HARRISON 2</t>
  </si>
  <si>
    <t xml:space="preserve">JAMES IRWIN CHARTER HIGH SCHOOL </t>
  </si>
  <si>
    <t xml:space="preserve">JAMES IRWIN CHARTER MIDDLE SCHOOL </t>
  </si>
  <si>
    <t xml:space="preserve">COLORADO SPRINGS 11 </t>
  </si>
  <si>
    <t xml:space="preserve">CIVA CHARTER ACADEMY </t>
  </si>
  <si>
    <t xml:space="preserve">COMMUNITY PREP CHARTER SCHOOL </t>
  </si>
  <si>
    <t xml:space="preserve">GLOBE CHARTER SCHOOL </t>
  </si>
  <si>
    <t xml:space="preserve">ROOSEVELT EDISON CHARTER SCHOOL </t>
  </si>
  <si>
    <t>LIFE SKILLS</t>
  </si>
  <si>
    <t>FREMONT</t>
  </si>
  <si>
    <t xml:space="preserve">CANON CITY RE-1 </t>
  </si>
  <si>
    <t xml:space="preserve">MOUNT VIEW CORE KNOWLEDGE CHARTER SCHOOL </t>
  </si>
  <si>
    <t>GRAND</t>
  </si>
  <si>
    <t>EAST GRAND</t>
  </si>
  <si>
    <t>INDIAN PEAKS CHARTER SCHOOL</t>
  </si>
  <si>
    <t>GUNNISION</t>
  </si>
  <si>
    <t xml:space="preserve">GUNNISON WATERSHED RE1J </t>
  </si>
  <si>
    <t xml:space="preserve">MARBLE CHARTER SCHOOL </t>
  </si>
  <si>
    <t>JEFFERSON</t>
  </si>
  <si>
    <t>NEW AMERICA CHARTER SCHOOL</t>
  </si>
  <si>
    <t xml:space="preserve">ROCKY MOUNTAIN DEAF SCHOOL </t>
  </si>
  <si>
    <t>MONTEZUMA</t>
  </si>
  <si>
    <t xml:space="preserve">MONTEZUMA-CORTEZ RE-1 </t>
  </si>
  <si>
    <t xml:space="preserve">BATTLE ROCK CHARTER SCHOOL </t>
  </si>
  <si>
    <t xml:space="preserve">SOUTHWEST OPEN CHARTER SCHOOL </t>
  </si>
  <si>
    <t>MONTROSE</t>
  </si>
  <si>
    <t xml:space="preserve">MONTROSE COUNTY RE-1J </t>
  </si>
  <si>
    <t xml:space="preserve">PASSAGE CHARTER SCHOOL </t>
  </si>
  <si>
    <t>VISTA CHARTER SCHOOL</t>
  </si>
  <si>
    <t xml:space="preserve">WEST END RE-2 </t>
  </si>
  <si>
    <t xml:space="preserve">PARADOX VALLEY CHARTER SCHOOL </t>
  </si>
  <si>
    <t>PARK</t>
  </si>
  <si>
    <t xml:space="preserve">PARK COUNTY RE-2 </t>
  </si>
  <si>
    <t xml:space="preserve">GUFFEY CHARTER SCHOOL </t>
  </si>
  <si>
    <t xml:space="preserve">LAKE GEORGE CHARTER SCHOOL </t>
  </si>
  <si>
    <t>PROWERS</t>
  </si>
  <si>
    <t xml:space="preserve">LAMAR RE-2 </t>
  </si>
  <si>
    <t xml:space="preserve">ALTA VISTA CHARTER SCHOOL </t>
  </si>
  <si>
    <t>PUEBLO</t>
  </si>
  <si>
    <t xml:space="preserve">PUEBLO CITY 60 </t>
  </si>
  <si>
    <t xml:space="preserve">CESAR CHAVEZ ACADEMY </t>
  </si>
  <si>
    <t xml:space="preserve">PUEBLO CHARTER SCHOOL FOR THE ARTS &amp; SCIENCES </t>
  </si>
  <si>
    <t>SAGUACHE</t>
  </si>
  <si>
    <t xml:space="preserve">MOFFAT 2 </t>
  </si>
  <si>
    <t xml:space="preserve">CRESTONE CHARTER SCHOOL </t>
  </si>
  <si>
    <t>WELD</t>
  </si>
  <si>
    <t xml:space="preserve">KEENESBURG RE-3(J) </t>
  </si>
  <si>
    <t xml:space="preserve">CARDINAL COMMUNITY ACADEMY CHARTER SCHOOL </t>
  </si>
  <si>
    <t xml:space="preserve">GREELEY 6 </t>
  </si>
  <si>
    <t xml:space="preserve">FRONTIER CHARTER ACADEMY </t>
  </si>
  <si>
    <t>UNIVERSITY SCHOOLS</t>
  </si>
  <si>
    <t xml:space="preserve">UNION COLONY PREPARATORY SCHOOL </t>
  </si>
  <si>
    <t>CHARTER SCHOOL INSTITUTE</t>
  </si>
  <si>
    <t>CSI TOTAL</t>
  </si>
  <si>
    <t>Total - All District Charter Schools</t>
  </si>
  <si>
    <t>CSI-Authorized Charter Schools Impacted by SB12-103</t>
  </si>
  <si>
    <t>Charter Institute Schools Supplemental At-Risk Aid</t>
  </si>
  <si>
    <t>FY 2012-13</t>
  </si>
  <si>
    <t>Original</t>
  </si>
  <si>
    <t>Revised</t>
  </si>
  <si>
    <t>Charter School</t>
  </si>
  <si>
    <t>Accounting District</t>
  </si>
  <si>
    <t>CSI Charter Schools (Currently Subject to Alternate At-Risk Calculation)</t>
  </si>
  <si>
    <t>Difference (Amount to be Withheld or Adjusted in FY2014)</t>
  </si>
  <si>
    <t>COMMERCE CITY</t>
  </si>
  <si>
    <t>COMMUNITY LEADERSHIP ACADEMY</t>
  </si>
  <si>
    <t>WESTMINSTER</t>
  </si>
  <si>
    <t>EARLY COLLEGE OF ARVADA</t>
  </si>
  <si>
    <t>EAGLE</t>
  </si>
  <si>
    <t>STONE CREEK</t>
  </si>
  <si>
    <t>CALHAN</t>
  </si>
  <si>
    <t>FRONTIER ACADEMY</t>
  </si>
  <si>
    <t>COLORADO SPRINGS 11</t>
  </si>
  <si>
    <t>MACLAREN CHARTER SCHOOLS</t>
  </si>
  <si>
    <t>COLORADO SPRINGS CHARTER ACADEMY</t>
  </si>
  <si>
    <t>COLORADO SPRINGS EARLY COLLEGES</t>
  </si>
  <si>
    <t>VANGUARD ACADEMY</t>
  </si>
  <si>
    <t>GARFIELD</t>
  </si>
  <si>
    <t>ROARING FORK</t>
  </si>
  <si>
    <t>ROSS MONTESSORI</t>
  </si>
  <si>
    <t>LA PLATA</t>
  </si>
  <si>
    <t>DURANGO</t>
  </si>
  <si>
    <t>ANIMAS</t>
  </si>
  <si>
    <t>MOUNTAIN MIDDLE</t>
  </si>
  <si>
    <t>LARIMER</t>
  </si>
  <si>
    <t>POUDRE</t>
  </si>
  <si>
    <t>EARLY COLLEGES FT. COLLINS</t>
  </si>
  <si>
    <t>MESA</t>
  </si>
  <si>
    <t>MESA VALLEY</t>
  </si>
  <si>
    <t>CAPROCK</t>
  </si>
  <si>
    <t>Total - All CSI Charter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</si>
</sst>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3" formatCode="_(* #,##0.00_);_(* \(#,##0.00\);_(* &quot;-&quot;??_);_(@_)"/>
    <numFmt numFmtId="164" formatCode="&quot;$&quot;#,##0.00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3" fontId="1" fillId="0" borderId="0" applyFont="0" applyFill="0" applyBorder="0" applyAlignment="0" applyProtection="0"/>
    <xf numFmtId="40" fontId="4" fillId="0" borderId="0"/>
    <xf numFmtId="0" fontId="3" fillId="0" borderId="0"/>
    <xf numFmtId="40" fontId="4" fillId="0" borderId="0"/>
  </cellStyleXfs>
  <cellXfs count="85">
    <xf numFmtId="0" fontId="0" fillId="0" borderId="0" xfId="0"/>
    <xf numFmtId="0" fontId="2" fillId="2" borderId="1" xfId="0" applyNumberFormat="1" applyFont="1" applyFill="1" applyBorder="1" applyAlignment="1" applyProtection="1">
      <alignment horizontal="center" wrapText="1"/>
    </xf>
    <xf numFmtId="0" fontId="2" fillId="2" borderId="2" xfId="0" applyNumberFormat="1" applyFont="1" applyFill="1" applyBorder="1" applyAlignment="1" applyProtection="1">
      <alignment horizontal="center" wrapText="1"/>
    </xf>
    <xf numFmtId="0" fontId="2" fillId="2" borderId="1" xfId="0" applyNumberFormat="1" applyFont="1" applyFill="1" applyBorder="1" applyAlignment="1" applyProtection="1">
      <alignment wrapText="1"/>
    </xf>
    <xf numFmtId="0" fontId="2" fillId="2" borderId="2" xfId="0" applyNumberFormat="1" applyFont="1" applyFill="1" applyBorder="1" applyAlignment="1" applyProtection="1">
      <alignment wrapText="1"/>
    </xf>
    <xf numFmtId="0" fontId="2" fillId="2" borderId="1" xfId="0" applyNumberFormat="1" applyFont="1" applyFill="1" applyBorder="1" applyAlignment="1" applyProtection="1">
      <alignment horizontal="center" wrapText="1"/>
    </xf>
    <xf numFmtId="0" fontId="2" fillId="2" borderId="2" xfId="0" applyNumberFormat="1" applyFont="1" applyFill="1" applyBorder="1" applyAlignment="1" applyProtection="1">
      <alignment horizontal="center" wrapText="1"/>
    </xf>
    <xf numFmtId="0" fontId="2" fillId="2" borderId="3" xfId="0" applyNumberFormat="1" applyFont="1" applyFill="1" applyBorder="1" applyAlignment="1" applyProtection="1">
      <alignment horizontal="center" wrapText="1"/>
    </xf>
    <xf numFmtId="0" fontId="2" fillId="3" borderId="4" xfId="0" applyNumberFormat="1" applyFont="1" applyFill="1" applyBorder="1" applyAlignment="1" applyProtection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center" wrapText="1"/>
    </xf>
    <xf numFmtId="0" fontId="3" fillId="0" borderId="5" xfId="0" applyFont="1" applyBorder="1"/>
    <xf numFmtId="0" fontId="0" fillId="0" borderId="9" xfId="0" applyBorder="1"/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12" xfId="0" applyNumberFormat="1" applyFont="1" applyFill="1" applyBorder="1" applyAlignment="1" applyProtection="1"/>
    <xf numFmtId="4" fontId="0" fillId="0" borderId="10" xfId="0" applyNumberFormat="1" applyBorder="1"/>
    <xf numFmtId="4" fontId="0" fillId="0" borderId="13" xfId="0" applyNumberFormat="1" applyBorder="1"/>
    <xf numFmtId="39" fontId="0" fillId="0" borderId="11" xfId="0" applyNumberFormat="1" applyBorder="1"/>
    <xf numFmtId="39" fontId="2" fillId="0" borderId="12" xfId="0" applyNumberFormat="1" applyFont="1" applyBorder="1"/>
    <xf numFmtId="0" fontId="0" fillId="0" borderId="12" xfId="0" applyBorder="1"/>
    <xf numFmtId="4" fontId="0" fillId="0" borderId="0" xfId="0" applyNumberFormat="1"/>
    <xf numFmtId="0" fontId="3" fillId="0" borderId="14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4" fontId="0" fillId="0" borderId="14" xfId="0" applyNumberFormat="1" applyBorder="1"/>
    <xf numFmtId="4" fontId="0" fillId="0" borderId="15" xfId="0" applyNumberFormat="1" applyBorder="1"/>
    <xf numFmtId="39" fontId="0" fillId="0" borderId="0" xfId="0" applyNumberFormat="1" applyBorder="1"/>
    <xf numFmtId="39" fontId="2" fillId="0" borderId="9" xfId="0" applyNumberFormat="1" applyFont="1" applyBorder="1"/>
    <xf numFmtId="0" fontId="2" fillId="0" borderId="12" xfId="0" applyNumberFormat="1" applyFont="1" applyFill="1" applyBorder="1" applyAlignment="1" applyProtection="1"/>
    <xf numFmtId="4" fontId="2" fillId="0" borderId="13" xfId="0" applyNumberFormat="1" applyFont="1" applyBorder="1"/>
    <xf numFmtId="39" fontId="2" fillId="0" borderId="11" xfId="0" applyNumberFormat="1" applyFont="1" applyBorder="1"/>
    <xf numFmtId="0" fontId="3" fillId="4" borderId="9" xfId="0" applyNumberFormat="1" applyFont="1" applyFill="1" applyBorder="1" applyAlignment="1" applyProtection="1"/>
    <xf numFmtId="4" fontId="0" fillId="0" borderId="9" xfId="0" applyNumberFormat="1" applyBorder="1"/>
    <xf numFmtId="0" fontId="0" fillId="0" borderId="14" xfId="0" applyBorder="1"/>
    <xf numFmtId="4" fontId="2" fillId="0" borderId="10" xfId="0" applyNumberFormat="1" applyFont="1" applyBorder="1"/>
    <xf numFmtId="4" fontId="2" fillId="0" borderId="12" xfId="0" applyNumberFormat="1" applyFont="1" applyBorder="1"/>
    <xf numFmtId="0" fontId="2" fillId="0" borderId="9" xfId="0" applyNumberFormat="1" applyFont="1" applyFill="1" applyBorder="1" applyAlignment="1" applyProtection="1"/>
    <xf numFmtId="4" fontId="3" fillId="0" borderId="10" xfId="0" applyNumberFormat="1" applyFont="1" applyBorder="1"/>
    <xf numFmtId="39" fontId="3" fillId="0" borderId="11" xfId="0" applyNumberFormat="1" applyFont="1" applyBorder="1"/>
    <xf numFmtId="0" fontId="3" fillId="0" borderId="16" xfId="0" applyNumberFormat="1" applyFont="1" applyFill="1" applyBorder="1" applyAlignment="1" applyProtection="1"/>
    <xf numFmtId="0" fontId="3" fillId="0" borderId="17" xfId="0" applyNumberFormat="1" applyFont="1" applyFill="1" applyBorder="1" applyAlignment="1" applyProtection="1"/>
    <xf numFmtId="0" fontId="2" fillId="0" borderId="18" xfId="0" applyNumberFormat="1" applyFont="1" applyFill="1" applyBorder="1" applyAlignment="1" applyProtection="1"/>
    <xf numFmtId="4" fontId="0" fillId="0" borderId="16" xfId="0" applyNumberFormat="1" applyBorder="1"/>
    <xf numFmtId="4" fontId="2" fillId="0" borderId="19" xfId="0" applyNumberFormat="1" applyFont="1" applyBorder="1"/>
    <xf numFmtId="39" fontId="0" fillId="0" borderId="17" xfId="0" applyNumberFormat="1" applyBorder="1"/>
    <xf numFmtId="39" fontId="2" fillId="0" borderId="17" xfId="0" applyNumberFormat="1" applyFont="1" applyBorder="1"/>
    <xf numFmtId="39" fontId="2" fillId="0" borderId="18" xfId="0" applyNumberFormat="1" applyFont="1" applyBorder="1"/>
    <xf numFmtId="4" fontId="0" fillId="0" borderId="17" xfId="0" applyNumberFormat="1" applyBorder="1"/>
    <xf numFmtId="4" fontId="0" fillId="0" borderId="19" xfId="0" applyNumberFormat="1" applyBorder="1"/>
    <xf numFmtId="0" fontId="2" fillId="2" borderId="1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/>
    <xf numFmtId="7" fontId="2" fillId="2" borderId="1" xfId="0" applyNumberFormat="1" applyFont="1" applyFill="1" applyBorder="1" applyAlignment="1" applyProtection="1"/>
    <xf numFmtId="7" fontId="2" fillId="2" borderId="4" xfId="0" applyNumberFormat="1" applyFont="1" applyFill="1" applyBorder="1" applyAlignment="1" applyProtection="1"/>
    <xf numFmtId="164" fontId="2" fillId="0" borderId="4" xfId="0" applyNumberFormat="1" applyFont="1" applyBorder="1"/>
    <xf numFmtId="7" fontId="0" fillId="0" borderId="0" xfId="0" applyNumberFormat="1"/>
    <xf numFmtId="0" fontId="2" fillId="0" borderId="0" xfId="0" applyNumberFormat="1" applyFont="1" applyFill="1" applyBorder="1" applyAlignment="1" applyProtection="1">
      <alignment horizontal="centerContinuous"/>
    </xf>
    <xf numFmtId="0" fontId="2" fillId="0" borderId="0" xfId="0" applyNumberFormat="1" applyFont="1" applyFill="1" applyBorder="1" applyAlignment="1" applyProtection="1">
      <alignment horizontal="center"/>
    </xf>
    <xf numFmtId="0" fontId="2" fillId="2" borderId="4" xfId="0" applyNumberFormat="1" applyFont="1" applyFill="1" applyBorder="1" applyAlignment="1" applyProtection="1">
      <alignment horizontal="center" wrapText="1"/>
    </xf>
    <xf numFmtId="0" fontId="2" fillId="2" borderId="2" xfId="0" applyNumberFormat="1" applyFont="1" applyFill="1" applyBorder="1" applyAlignment="1" applyProtection="1"/>
    <xf numFmtId="0" fontId="2" fillId="2" borderId="4" xfId="0" applyNumberFormat="1" applyFont="1" applyFill="1" applyBorder="1" applyAlignment="1" applyProtection="1">
      <alignment wrapText="1"/>
    </xf>
    <xf numFmtId="0" fontId="3" fillId="0" borderId="6" xfId="0" applyNumberFormat="1" applyFont="1" applyFill="1" applyBorder="1" applyAlignment="1" applyProtection="1"/>
    <xf numFmtId="0" fontId="3" fillId="0" borderId="7" xfId="0" applyFont="1" applyBorder="1"/>
    <xf numFmtId="0" fontId="3" fillId="0" borderId="6" xfId="0" applyFont="1" applyBorder="1" applyAlignment="1">
      <alignment horizontal="left" wrapText="1"/>
    </xf>
    <xf numFmtId="4" fontId="3" fillId="0" borderId="5" xfId="0" applyNumberFormat="1" applyFont="1" applyFill="1" applyBorder="1" applyAlignment="1" applyProtection="1"/>
    <xf numFmtId="4" fontId="0" fillId="0" borderId="5" xfId="0" applyNumberFormat="1" applyBorder="1"/>
    <xf numFmtId="0" fontId="3" fillId="0" borderId="15" xfId="0" applyFont="1" applyBorder="1"/>
    <xf numFmtId="0" fontId="3" fillId="0" borderId="14" xfId="0" applyFont="1" applyBorder="1"/>
    <xf numFmtId="4" fontId="3" fillId="0" borderId="9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0" fontId="3" fillId="0" borderId="14" xfId="0" applyFont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0" fontId="3" fillId="0" borderId="14" xfId="0" applyFont="1" applyFill="1" applyBorder="1"/>
    <xf numFmtId="0" fontId="3" fillId="0" borderId="16" xfId="0" applyFont="1" applyBorder="1"/>
    <xf numFmtId="0" fontId="3" fillId="0" borderId="19" xfId="0" applyFont="1" applyBorder="1"/>
    <xf numFmtId="0" fontId="3" fillId="0" borderId="16" xfId="0" applyFont="1" applyBorder="1" applyAlignment="1">
      <alignment horizontal="left" wrapText="1"/>
    </xf>
    <xf numFmtId="4" fontId="0" fillId="0" borderId="18" xfId="0" applyNumberFormat="1" applyBorder="1"/>
    <xf numFmtId="164" fontId="2" fillId="2" borderId="4" xfId="0" applyNumberFormat="1" applyFont="1" applyFill="1" applyBorder="1" applyAlignment="1" applyProtection="1"/>
  </cellXfs>
  <cellStyles count="8">
    <cellStyle name="Comma 2" xfId="1"/>
    <cellStyle name="Comma 3" xfId="2"/>
    <cellStyle name="Comma 4" xfId="3"/>
    <cellStyle name="Comma0" xfId="4"/>
    <cellStyle name="Normal" xfId="0" builtinId="0"/>
    <cellStyle name="Normal 2" xfId="5"/>
    <cellStyle name="Normal 3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12-13%20Supplemental%20At-Risk%20Funding%20-%20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SFU/Institute%20Charter/Denver%20Adjusted%20At-risk%20Funding%20with%20Concentration%2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te - TEST"/>
      <sheetName val="Westminster"/>
      <sheetName val="Aurora"/>
      <sheetName val="Boulder"/>
      <sheetName val="Denver"/>
      <sheetName val="Harrison"/>
      <sheetName val="CO springs"/>
      <sheetName val="Chey MT"/>
      <sheetName val="Canon City"/>
      <sheetName val="East Grand"/>
      <sheetName val="Gunnison"/>
      <sheetName val="Jeffco"/>
      <sheetName val="Mont-Cortez"/>
      <sheetName val="Montrose"/>
      <sheetName val="West end"/>
      <sheetName val="Park"/>
      <sheetName val="Lamar"/>
      <sheetName val="Pueblo city"/>
      <sheetName val="Moffat"/>
      <sheetName val="Keenesburg"/>
      <sheetName val="Greeley"/>
      <sheetName val="Inputs"/>
      <sheetName val="FY2012-13 Supplemental Aid"/>
      <sheetName val="Accounting"/>
      <sheetName val="CSI"/>
      <sheetName val="Sheet1"/>
      <sheetName val="CSI Rev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A2" t="str">
            <v>District Code</v>
          </cell>
          <cell r="B2" t="str">
            <v>County</v>
          </cell>
          <cell r="C2" t="str">
            <v>District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7595.7</v>
          </cell>
          <cell r="E4">
            <v>4202.5</v>
          </cell>
          <cell r="F4">
            <v>7203.98</v>
          </cell>
          <cell r="G4">
            <v>4242879.5</v>
          </cell>
          <cell r="H4">
            <v>7366.5</v>
          </cell>
          <cell r="I4">
            <v>58723776.75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43375.199999999997</v>
          </cell>
          <cell r="E5">
            <v>14684.7</v>
          </cell>
          <cell r="F5">
            <v>7225.64</v>
          </cell>
          <cell r="G5">
            <v>12732764.59</v>
          </cell>
          <cell r="H5">
            <v>42780</v>
          </cell>
          <cell r="I5">
            <v>325353455.79000002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7457.9000000000005</v>
          </cell>
          <cell r="E6">
            <v>5744.7</v>
          </cell>
          <cell r="F6">
            <v>7145.3</v>
          </cell>
          <cell r="G6">
            <v>7742642.8799999999</v>
          </cell>
          <cell r="H6">
            <v>7150</v>
          </cell>
          <cell r="I6">
            <v>61031539.010000005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16048.1</v>
          </cell>
          <cell r="E7">
            <v>4894.3</v>
          </cell>
          <cell r="F7">
            <v>7155.12</v>
          </cell>
          <cell r="G7">
            <v>4202314.6399999997</v>
          </cell>
          <cell r="H7">
            <v>15691.5</v>
          </cell>
          <cell r="I7">
            <v>119028346.25999999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1027.0999999999999</v>
          </cell>
          <cell r="E8">
            <v>243.8</v>
          </cell>
          <cell r="F8">
            <v>7729.49</v>
          </cell>
          <cell r="G8">
            <v>226133.85</v>
          </cell>
          <cell r="H8">
            <v>950</v>
          </cell>
          <cell r="I8">
            <v>8165089.1999999993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948.1</v>
          </cell>
          <cell r="E9">
            <v>165.6</v>
          </cell>
          <cell r="F9">
            <v>7788.15</v>
          </cell>
          <cell r="G9">
            <v>154766.09</v>
          </cell>
          <cell r="H9">
            <v>897</v>
          </cell>
          <cell r="I9">
            <v>7534998.8700000001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12618.3</v>
          </cell>
          <cell r="E10">
            <v>9015.7999999999993</v>
          </cell>
          <cell r="F10">
            <v>7156.64</v>
          </cell>
          <cell r="G10">
            <v>11190747.449999999</v>
          </cell>
          <cell r="H10">
            <v>12232.5</v>
          </cell>
          <cell r="I10">
            <v>101211380.81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2085.3000000000002</v>
          </cell>
          <cell r="E11">
            <v>1334.4</v>
          </cell>
          <cell r="F11">
            <v>6922.54</v>
          </cell>
          <cell r="G11">
            <v>1478198.1</v>
          </cell>
          <cell r="H11">
            <v>1977.5</v>
          </cell>
          <cell r="I11">
            <v>15913775.1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295.60000000000002</v>
          </cell>
          <cell r="E12">
            <v>138.9</v>
          </cell>
          <cell r="F12">
            <v>9632.06</v>
          </cell>
          <cell r="G12">
            <v>160547.25</v>
          </cell>
          <cell r="H12">
            <v>290</v>
          </cell>
          <cell r="I12">
            <v>3007785.41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2839.9</v>
          </cell>
          <cell r="E13">
            <v>1469.7</v>
          </cell>
          <cell r="F13">
            <v>7391.26</v>
          </cell>
          <cell r="G13">
            <v>1495635.12</v>
          </cell>
          <cell r="H13">
            <v>2645</v>
          </cell>
          <cell r="I13">
            <v>22486060.650000002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1470.7</v>
          </cell>
          <cell r="E14">
            <v>1178.4000000000001</v>
          </cell>
          <cell r="F14">
            <v>7737.43</v>
          </cell>
          <cell r="G14">
            <v>1852089.7</v>
          </cell>
          <cell r="H14">
            <v>1364</v>
          </cell>
          <cell r="I14">
            <v>13231523.93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50435.3</v>
          </cell>
          <cell r="E15">
            <v>11115.3</v>
          </cell>
          <cell r="F15">
            <v>7438</v>
          </cell>
          <cell r="G15">
            <v>9921077.7799999993</v>
          </cell>
          <cell r="H15">
            <v>49954.5</v>
          </cell>
          <cell r="I15">
            <v>385059051.25999999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14882</v>
          </cell>
          <cell r="E16">
            <v>2768.1</v>
          </cell>
          <cell r="F16">
            <v>7266.47</v>
          </cell>
          <cell r="G16">
            <v>2413718.64</v>
          </cell>
          <cell r="H16">
            <v>14633.5</v>
          </cell>
          <cell r="I16">
            <v>110553359.69999999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162.19999999999999</v>
          </cell>
          <cell r="E17">
            <v>88.9</v>
          </cell>
          <cell r="F17">
            <v>13495.84</v>
          </cell>
          <cell r="G17">
            <v>143973.66</v>
          </cell>
          <cell r="H17">
            <v>157.5</v>
          </cell>
          <cell r="I17">
            <v>2332999.5100000002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37098.699999999997</v>
          </cell>
          <cell r="E18">
            <v>23556.400000000001</v>
          </cell>
          <cell r="F18">
            <v>7329.1</v>
          </cell>
          <cell r="G18">
            <v>26551697.100000001</v>
          </cell>
          <cell r="H18">
            <v>36575.5</v>
          </cell>
          <cell r="I18">
            <v>298413845.25999999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518.70000000000005</v>
          </cell>
          <cell r="E19">
            <v>175.8</v>
          </cell>
          <cell r="F19">
            <v>8415.2800000000007</v>
          </cell>
          <cell r="G19">
            <v>177528.69</v>
          </cell>
          <cell r="H19">
            <v>504.5</v>
          </cell>
          <cell r="I19">
            <v>4434360.1500000004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1449.6</v>
          </cell>
          <cell r="E20">
            <v>610.4</v>
          </cell>
          <cell r="F20">
            <v>7414.44</v>
          </cell>
          <cell r="G20">
            <v>566314.63</v>
          </cell>
          <cell r="H20">
            <v>1316</v>
          </cell>
          <cell r="I20">
            <v>11313188.610000001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144.10000000000002</v>
          </cell>
          <cell r="E21">
            <v>42.4</v>
          </cell>
          <cell r="F21">
            <v>12699.92</v>
          </cell>
          <cell r="G21">
            <v>64617.21</v>
          </cell>
          <cell r="H21">
            <v>122</v>
          </cell>
          <cell r="I21">
            <v>1894676.06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60.400000000000006</v>
          </cell>
          <cell r="E22">
            <v>22.9</v>
          </cell>
          <cell r="F22">
            <v>14552.9</v>
          </cell>
          <cell r="G22">
            <v>39991.360000000001</v>
          </cell>
          <cell r="H22">
            <v>40</v>
          </cell>
          <cell r="I22">
            <v>918986.23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268.3</v>
          </cell>
          <cell r="E23">
            <v>130.5</v>
          </cell>
          <cell r="F23">
            <v>9792.5</v>
          </cell>
          <cell r="G23">
            <v>153350.60999999999</v>
          </cell>
          <cell r="H23">
            <v>251.5</v>
          </cell>
          <cell r="I23">
            <v>2780679.44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218.2</v>
          </cell>
          <cell r="E24">
            <v>111.3</v>
          </cell>
          <cell r="F24">
            <v>10894.73</v>
          </cell>
          <cell r="G24">
            <v>145510.07</v>
          </cell>
          <cell r="H24">
            <v>208.5</v>
          </cell>
          <cell r="I24">
            <v>1922338.54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47</v>
          </cell>
          <cell r="E25">
            <v>13.5</v>
          </cell>
          <cell r="F25">
            <v>14851.98</v>
          </cell>
          <cell r="G25">
            <v>24060.21</v>
          </cell>
          <cell r="H25">
            <v>42.5</v>
          </cell>
          <cell r="I25">
            <v>722103.46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520.29999999999995</v>
          </cell>
          <cell r="E26">
            <v>312.2</v>
          </cell>
          <cell r="F26">
            <v>7572.01</v>
          </cell>
          <cell r="G26">
            <v>385070.21</v>
          </cell>
          <cell r="H26">
            <v>453.5</v>
          </cell>
          <cell r="I26">
            <v>4305077.72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264.3</v>
          </cell>
          <cell r="E27">
            <v>129.9</v>
          </cell>
          <cell r="F27">
            <v>9674.1299999999992</v>
          </cell>
          <cell r="G27">
            <v>150800.4</v>
          </cell>
          <cell r="H27">
            <v>244</v>
          </cell>
          <cell r="I27">
            <v>2705045.91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27207.8</v>
          </cell>
          <cell r="E28">
            <v>8209.2000000000007</v>
          </cell>
          <cell r="F28">
            <v>7287.46</v>
          </cell>
          <cell r="G28">
            <v>7178909.6900000004</v>
          </cell>
          <cell r="H28">
            <v>27029</v>
          </cell>
          <cell r="I28">
            <v>205454765.86000001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28538.400000000001</v>
          </cell>
          <cell r="E29">
            <v>4831.8</v>
          </cell>
          <cell r="F29">
            <v>7452.27</v>
          </cell>
          <cell r="G29">
            <v>4320948.2</v>
          </cell>
          <cell r="H29">
            <v>28271.5</v>
          </cell>
          <cell r="I29">
            <v>216944133.41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922.8</v>
          </cell>
          <cell r="E30">
            <v>294.60000000000002</v>
          </cell>
          <cell r="F30">
            <v>7654.45</v>
          </cell>
          <cell r="G30">
            <v>270599.95</v>
          </cell>
          <cell r="H30">
            <v>889</v>
          </cell>
          <cell r="I30">
            <v>7332905.1600000001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1086.0999999999999</v>
          </cell>
          <cell r="E31">
            <v>335.3</v>
          </cell>
          <cell r="F31">
            <v>7384.45</v>
          </cell>
          <cell r="G31">
            <v>297120.81</v>
          </cell>
          <cell r="H31">
            <v>1046</v>
          </cell>
          <cell r="I31">
            <v>8317374.0299999993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110.6</v>
          </cell>
          <cell r="E32">
            <v>27.4</v>
          </cell>
          <cell r="F32">
            <v>13308.52</v>
          </cell>
          <cell r="G32">
            <v>43758.43</v>
          </cell>
          <cell r="H32">
            <v>108</v>
          </cell>
          <cell r="I32">
            <v>1515681.24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173.7</v>
          </cell>
          <cell r="E33">
            <v>55.9</v>
          </cell>
          <cell r="F33">
            <v>12354.74</v>
          </cell>
          <cell r="G33">
            <v>82875.56</v>
          </cell>
          <cell r="H33">
            <v>163.5</v>
          </cell>
          <cell r="I33">
            <v>2228893.0599999996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892</v>
          </cell>
          <cell r="E34">
            <v>181.8</v>
          </cell>
          <cell r="F34">
            <v>7920.85</v>
          </cell>
          <cell r="G34">
            <v>172801.34</v>
          </cell>
          <cell r="H34">
            <v>847.5</v>
          </cell>
          <cell r="I34">
            <v>7238202.6800000006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1039</v>
          </cell>
          <cell r="E35">
            <v>527.20000000000005</v>
          </cell>
          <cell r="F35">
            <v>7151.61</v>
          </cell>
          <cell r="G35">
            <v>503718.98</v>
          </cell>
          <cell r="H35">
            <v>995.5</v>
          </cell>
          <cell r="I35">
            <v>7934246.6999999993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331.1</v>
          </cell>
          <cell r="E36">
            <v>129.4</v>
          </cell>
          <cell r="F36">
            <v>9185.34</v>
          </cell>
          <cell r="G36">
            <v>142630.03</v>
          </cell>
          <cell r="H36">
            <v>316</v>
          </cell>
          <cell r="I36">
            <v>3183897.67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240.3</v>
          </cell>
          <cell r="E37">
            <v>139.9</v>
          </cell>
          <cell r="F37">
            <v>10700.82</v>
          </cell>
          <cell r="G37">
            <v>179645.36</v>
          </cell>
          <cell r="H37">
            <v>199.5</v>
          </cell>
          <cell r="I37">
            <v>2751052.3400000003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212.7</v>
          </cell>
          <cell r="E38">
            <v>147.4</v>
          </cell>
          <cell r="F38">
            <v>11174.25</v>
          </cell>
          <cell r="G38">
            <v>197650.05</v>
          </cell>
          <cell r="H38">
            <v>177.5</v>
          </cell>
          <cell r="I38">
            <v>2574411.9900000002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267</v>
          </cell>
          <cell r="E39">
            <v>214.5</v>
          </cell>
          <cell r="F39">
            <v>9980.51</v>
          </cell>
          <cell r="G39">
            <v>256898.22</v>
          </cell>
          <cell r="H39">
            <v>259.5</v>
          </cell>
          <cell r="I39">
            <v>2921693.29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475.40000000000003</v>
          </cell>
          <cell r="E40">
            <v>259.60000000000002</v>
          </cell>
          <cell r="F40">
            <v>7866.47</v>
          </cell>
          <cell r="G40">
            <v>298551.73</v>
          </cell>
          <cell r="H40">
            <v>429.5</v>
          </cell>
          <cell r="I40">
            <v>4004526.44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426.7</v>
          </cell>
          <cell r="E41">
            <v>139.6</v>
          </cell>
          <cell r="F41">
            <v>8442.8799999999992</v>
          </cell>
          <cell r="G41">
            <v>141435.12</v>
          </cell>
          <cell r="H41">
            <v>373.5</v>
          </cell>
          <cell r="I41">
            <v>3744011.92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5034.8</v>
          </cell>
          <cell r="E42">
            <v>1852.7</v>
          </cell>
          <cell r="F42">
            <v>7029.71</v>
          </cell>
          <cell r="G42">
            <v>1563062.76</v>
          </cell>
          <cell r="H42">
            <v>4889</v>
          </cell>
          <cell r="I42">
            <v>36956429.289999999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77251.5</v>
          </cell>
          <cell r="E43">
            <v>51377.3</v>
          </cell>
          <cell r="F43">
            <v>7339.99</v>
          </cell>
          <cell r="G43">
            <v>64516010.509999998</v>
          </cell>
          <cell r="H43">
            <v>74803</v>
          </cell>
          <cell r="I43">
            <v>631496302.55999994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266.2</v>
          </cell>
          <cell r="E44">
            <v>87.8</v>
          </cell>
          <cell r="F44">
            <v>10488.05</v>
          </cell>
          <cell r="G44">
            <v>110502.15</v>
          </cell>
          <cell r="H44">
            <v>252.5</v>
          </cell>
          <cell r="I44">
            <v>2895538.27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61199.1</v>
          </cell>
          <cell r="E45">
            <v>6021.5</v>
          </cell>
          <cell r="F45">
            <v>7345.44</v>
          </cell>
          <cell r="G45">
            <v>5307664.9000000004</v>
          </cell>
          <cell r="H45">
            <v>60689</v>
          </cell>
          <cell r="I45">
            <v>453902836.05000001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6280.2000000000007</v>
          </cell>
          <cell r="E46">
            <v>2171.3000000000002</v>
          </cell>
          <cell r="F46">
            <v>7700.97</v>
          </cell>
          <cell r="G46">
            <v>2006535.16</v>
          </cell>
          <cell r="H46">
            <v>6169.5</v>
          </cell>
          <cell r="I46">
            <v>50366921.449999996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2522.1</v>
          </cell>
          <cell r="E47">
            <v>357.5</v>
          </cell>
          <cell r="F47">
            <v>7435.89</v>
          </cell>
          <cell r="G47">
            <v>318999.51</v>
          </cell>
          <cell r="H47">
            <v>2472</v>
          </cell>
          <cell r="I47">
            <v>19073047.760000002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354.3</v>
          </cell>
          <cell r="E48">
            <v>92.8</v>
          </cell>
          <cell r="F48">
            <v>9712.01</v>
          </cell>
          <cell r="G48">
            <v>108152.96000000001</v>
          </cell>
          <cell r="H48">
            <v>352.5</v>
          </cell>
          <cell r="I48">
            <v>3549118.73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298.5</v>
          </cell>
          <cell r="E49">
            <v>79.7</v>
          </cell>
          <cell r="F49">
            <v>10240.25</v>
          </cell>
          <cell r="G49">
            <v>97937.73</v>
          </cell>
          <cell r="H49">
            <v>275</v>
          </cell>
          <cell r="I49">
            <v>3154651.62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214.3</v>
          </cell>
          <cell r="E50">
            <v>53.4</v>
          </cell>
          <cell r="F50">
            <v>12095.64</v>
          </cell>
          <cell r="G50">
            <v>77508.850000000006</v>
          </cell>
          <cell r="H50">
            <v>189</v>
          </cell>
          <cell r="I50">
            <v>2669604.1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40.4</v>
          </cell>
          <cell r="E51">
            <v>16</v>
          </cell>
          <cell r="F51">
            <v>16139.43</v>
          </cell>
          <cell r="G51">
            <v>30987.71</v>
          </cell>
          <cell r="H51">
            <v>9.5</v>
          </cell>
          <cell r="I51">
            <v>683020.78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567.5</v>
          </cell>
          <cell r="E52">
            <v>222.6</v>
          </cell>
          <cell r="F52">
            <v>8290.02</v>
          </cell>
          <cell r="G52">
            <v>224529.38</v>
          </cell>
          <cell r="H52">
            <v>526</v>
          </cell>
          <cell r="I52">
            <v>4929115.57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10396.9</v>
          </cell>
          <cell r="E53">
            <v>6507.3</v>
          </cell>
          <cell r="F53">
            <v>7116.7</v>
          </cell>
          <cell r="G53">
            <v>7073687.5800000001</v>
          </cell>
          <cell r="H53">
            <v>10186.5</v>
          </cell>
          <cell r="I53">
            <v>81065339.260000005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8664.5</v>
          </cell>
          <cell r="E54">
            <v>2997</v>
          </cell>
          <cell r="F54">
            <v>6954.83</v>
          </cell>
          <cell r="G54">
            <v>2501234.88</v>
          </cell>
          <cell r="H54">
            <v>8507.5</v>
          </cell>
          <cell r="I54">
            <v>63459037.539999999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7322.3</v>
          </cell>
          <cell r="E55">
            <v>2581.5</v>
          </cell>
          <cell r="F55">
            <v>7006.78</v>
          </cell>
          <cell r="G55">
            <v>2170561.37</v>
          </cell>
          <cell r="H55">
            <v>7125</v>
          </cell>
          <cell r="I55">
            <v>53629550.32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30280</v>
          </cell>
          <cell r="E56">
            <v>14297.2</v>
          </cell>
          <cell r="F56">
            <v>7133.07</v>
          </cell>
          <cell r="G56">
            <v>13030623.800000001</v>
          </cell>
          <cell r="H56">
            <v>29356</v>
          </cell>
          <cell r="I56">
            <v>229003081.06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4380.5</v>
          </cell>
          <cell r="E57">
            <v>607.20000000000005</v>
          </cell>
          <cell r="F57">
            <v>7104.73</v>
          </cell>
          <cell r="G57">
            <v>517679.07</v>
          </cell>
          <cell r="H57">
            <v>4330</v>
          </cell>
          <cell r="I57">
            <v>32083395.27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1429.7</v>
          </cell>
          <cell r="E58">
            <v>361.6</v>
          </cell>
          <cell r="F58">
            <v>7564.06</v>
          </cell>
          <cell r="G58">
            <v>328219.82</v>
          </cell>
          <cell r="H58">
            <v>1418</v>
          </cell>
          <cell r="I58">
            <v>11142560.510000002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22720.9</v>
          </cell>
          <cell r="E59">
            <v>2414.3000000000002</v>
          </cell>
          <cell r="F59">
            <v>7178.99</v>
          </cell>
          <cell r="G59">
            <v>2079867.33</v>
          </cell>
          <cell r="H59">
            <v>22829</v>
          </cell>
          <cell r="I59">
            <v>166401873.91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951.7</v>
          </cell>
          <cell r="E60">
            <v>494</v>
          </cell>
          <cell r="F60">
            <v>7715.81</v>
          </cell>
          <cell r="G60">
            <v>520667.58</v>
          </cell>
          <cell r="H60">
            <v>900</v>
          </cell>
          <cell r="I60">
            <v>7863800.8800000008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643</v>
          </cell>
          <cell r="E61">
            <v>135.5</v>
          </cell>
          <cell r="F61">
            <v>8198.59</v>
          </cell>
          <cell r="G61">
            <v>133308.99</v>
          </cell>
          <cell r="H61">
            <v>615.5</v>
          </cell>
          <cell r="I61">
            <v>5404999.1699999999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225</v>
          </cell>
          <cell r="E62">
            <v>126.1</v>
          </cell>
          <cell r="F62">
            <v>11592.52</v>
          </cell>
          <cell r="G62">
            <v>175417.94</v>
          </cell>
          <cell r="H62">
            <v>206</v>
          </cell>
          <cell r="I62">
            <v>2783733.84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5766.1</v>
          </cell>
          <cell r="E63">
            <v>451.2</v>
          </cell>
          <cell r="F63">
            <v>7213.97</v>
          </cell>
          <cell r="G63">
            <v>390593.24</v>
          </cell>
          <cell r="H63">
            <v>5736.5</v>
          </cell>
          <cell r="I63">
            <v>42231723.649999999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14572.9</v>
          </cell>
          <cell r="E64">
            <v>2401.4</v>
          </cell>
          <cell r="F64">
            <v>7121.29</v>
          </cell>
          <cell r="G64">
            <v>2052127.67</v>
          </cell>
          <cell r="H64">
            <v>14539</v>
          </cell>
          <cell r="I64">
            <v>106619087.98999999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177.39999999999998</v>
          </cell>
          <cell r="E65">
            <v>45.4</v>
          </cell>
          <cell r="F65">
            <v>12664.03</v>
          </cell>
          <cell r="G65">
            <v>68993.649999999994</v>
          </cell>
          <cell r="H65">
            <v>174.5</v>
          </cell>
          <cell r="I65">
            <v>2228513.59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292</v>
          </cell>
          <cell r="E66">
            <v>130.5</v>
          </cell>
          <cell r="F66">
            <v>10053.27</v>
          </cell>
          <cell r="G66">
            <v>157434.28</v>
          </cell>
          <cell r="H66">
            <v>233</v>
          </cell>
          <cell r="I66">
            <v>3092990.46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3735.1000000000004</v>
          </cell>
          <cell r="E67">
            <v>1577</v>
          </cell>
          <cell r="F67">
            <v>6838.54</v>
          </cell>
          <cell r="G67">
            <v>1338965.8799999999</v>
          </cell>
          <cell r="H67">
            <v>3473.5</v>
          </cell>
          <cell r="I67">
            <v>27356395.310000002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1595.8999999999999</v>
          </cell>
          <cell r="E68">
            <v>637.1</v>
          </cell>
          <cell r="F68">
            <v>7108.66</v>
          </cell>
          <cell r="G68">
            <v>553371.49</v>
          </cell>
          <cell r="H68">
            <v>1479</v>
          </cell>
          <cell r="I68">
            <v>11898078.700000001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207.6</v>
          </cell>
          <cell r="E69">
            <v>88</v>
          </cell>
          <cell r="F69">
            <v>11584.13</v>
          </cell>
          <cell r="G69">
            <v>122328.44</v>
          </cell>
          <cell r="H69">
            <v>201</v>
          </cell>
          <cell r="I69">
            <v>2527194.3200000003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5440.5</v>
          </cell>
          <cell r="E70">
            <v>2077.3000000000002</v>
          </cell>
          <cell r="F70">
            <v>7634.8</v>
          </cell>
          <cell r="G70">
            <v>1908977.46</v>
          </cell>
          <cell r="H70">
            <v>5236.5</v>
          </cell>
          <cell r="I70">
            <v>43446110.420000002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4527.1000000000004</v>
          </cell>
          <cell r="E71">
            <v>1819.5</v>
          </cell>
          <cell r="F71">
            <v>7084.56</v>
          </cell>
          <cell r="G71">
            <v>1563161.14</v>
          </cell>
          <cell r="H71">
            <v>4368</v>
          </cell>
          <cell r="I71">
            <v>33635684.710000001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1117.5</v>
          </cell>
          <cell r="E72">
            <v>415</v>
          </cell>
          <cell r="F72">
            <v>7688.71</v>
          </cell>
          <cell r="G72">
            <v>388382.62</v>
          </cell>
          <cell r="H72">
            <v>979</v>
          </cell>
          <cell r="I72">
            <v>8980517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336.6</v>
          </cell>
          <cell r="E73">
            <v>71.2</v>
          </cell>
          <cell r="F73">
            <v>10051.75</v>
          </cell>
          <cell r="G73">
            <v>85882.16</v>
          </cell>
          <cell r="H73">
            <v>326</v>
          </cell>
          <cell r="I73">
            <v>3469301.56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437.8</v>
          </cell>
          <cell r="E74">
            <v>135.4</v>
          </cell>
          <cell r="F74">
            <v>8874.26</v>
          </cell>
          <cell r="G74">
            <v>144188.95000000001</v>
          </cell>
          <cell r="H74">
            <v>418</v>
          </cell>
          <cell r="I74">
            <v>4029339.25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1266.5</v>
          </cell>
          <cell r="E75">
            <v>260.89999999999998</v>
          </cell>
          <cell r="F75">
            <v>7513.24</v>
          </cell>
          <cell r="G75">
            <v>235224.52</v>
          </cell>
          <cell r="H75">
            <v>1137</v>
          </cell>
          <cell r="I75">
            <v>9750743.129999999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1728.4</v>
          </cell>
          <cell r="E76">
            <v>359.5</v>
          </cell>
          <cell r="F76">
            <v>7508.91</v>
          </cell>
          <cell r="G76">
            <v>323934.38</v>
          </cell>
          <cell r="H76">
            <v>1690</v>
          </cell>
          <cell r="I76">
            <v>13302334.520000001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80</v>
          </cell>
          <cell r="E77">
            <v>12.1</v>
          </cell>
          <cell r="F77">
            <v>15637.83</v>
          </cell>
          <cell r="G77">
            <v>22706.12</v>
          </cell>
          <cell r="H77">
            <v>67</v>
          </cell>
          <cell r="I77">
            <v>1273732.1599999999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547.30000000000007</v>
          </cell>
          <cell r="E78">
            <v>335.1</v>
          </cell>
          <cell r="F78">
            <v>7614.61</v>
          </cell>
          <cell r="G78">
            <v>434224.13</v>
          </cell>
          <cell r="H78">
            <v>464</v>
          </cell>
          <cell r="I78">
            <v>4600177.88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223.29999999999998</v>
          </cell>
          <cell r="E79">
            <v>81.599999999999994</v>
          </cell>
          <cell r="F79">
            <v>10726.77</v>
          </cell>
          <cell r="G79">
            <v>105036.5</v>
          </cell>
          <cell r="H79">
            <v>208</v>
          </cell>
          <cell r="I79">
            <v>2500323.4700000002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187.9</v>
          </cell>
          <cell r="E80">
            <v>82.6</v>
          </cell>
          <cell r="F80">
            <v>12386.38</v>
          </cell>
          <cell r="G80">
            <v>122773.75999999999</v>
          </cell>
          <cell r="H80">
            <v>177</v>
          </cell>
          <cell r="I80">
            <v>2450173.7999999998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80817.200000000012</v>
          </cell>
          <cell r="E81">
            <v>23058.6</v>
          </cell>
          <cell r="F81">
            <v>7280.09</v>
          </cell>
          <cell r="G81">
            <v>20144250.739999998</v>
          </cell>
          <cell r="H81">
            <v>79486</v>
          </cell>
          <cell r="I81">
            <v>608447739.66999996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172.5</v>
          </cell>
          <cell r="E82">
            <v>51</v>
          </cell>
          <cell r="F82">
            <v>11863.3</v>
          </cell>
          <cell r="G82">
            <v>72603.42</v>
          </cell>
          <cell r="H82">
            <v>153</v>
          </cell>
          <cell r="I82">
            <v>2119023.2599999998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77.5</v>
          </cell>
          <cell r="E83">
            <v>30.2</v>
          </cell>
          <cell r="F83">
            <v>13835</v>
          </cell>
          <cell r="G83">
            <v>50138.03</v>
          </cell>
          <cell r="H83">
            <v>70</v>
          </cell>
          <cell r="I83">
            <v>1122350.32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148.5</v>
          </cell>
          <cell r="E84">
            <v>46.5</v>
          </cell>
          <cell r="F84">
            <v>12530.23</v>
          </cell>
          <cell r="G84">
            <v>69918.7</v>
          </cell>
          <cell r="H84">
            <v>142</v>
          </cell>
          <cell r="I84">
            <v>1930658.19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123.7</v>
          </cell>
          <cell r="E85">
            <v>44.6</v>
          </cell>
          <cell r="F85">
            <v>12727.85</v>
          </cell>
          <cell r="G85">
            <v>68119.44</v>
          </cell>
          <cell r="H85">
            <v>119.5</v>
          </cell>
          <cell r="I85">
            <v>1642554.15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170.9</v>
          </cell>
          <cell r="E86">
            <v>54.9</v>
          </cell>
          <cell r="F86">
            <v>12018.99</v>
          </cell>
          <cell r="G86">
            <v>79181.119999999995</v>
          </cell>
          <cell r="H86">
            <v>147</v>
          </cell>
          <cell r="I86">
            <v>2133226.75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121.8</v>
          </cell>
          <cell r="E87">
            <v>66.8</v>
          </cell>
          <cell r="F87">
            <v>13159.83</v>
          </cell>
          <cell r="G87">
            <v>105489.24</v>
          </cell>
          <cell r="H87">
            <v>115.5</v>
          </cell>
          <cell r="I87">
            <v>1708357.1199999999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731</v>
          </cell>
          <cell r="E88">
            <v>317.8</v>
          </cell>
          <cell r="F88">
            <v>7341.65</v>
          </cell>
          <cell r="G88">
            <v>290970.38</v>
          </cell>
          <cell r="H88">
            <v>691.5</v>
          </cell>
          <cell r="I88">
            <v>5657714.0300000003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1077.0999999999999</v>
          </cell>
          <cell r="E89">
            <v>632.4</v>
          </cell>
          <cell r="F89">
            <v>7558.56</v>
          </cell>
          <cell r="G89">
            <v>718362.32</v>
          </cell>
          <cell r="H89">
            <v>1010</v>
          </cell>
          <cell r="I89">
            <v>8859685.0199999996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4800</v>
          </cell>
          <cell r="E90">
            <v>1135.0999999999999</v>
          </cell>
          <cell r="F90">
            <v>7354.96</v>
          </cell>
          <cell r="G90">
            <v>1001833.36</v>
          </cell>
          <cell r="H90">
            <v>4653</v>
          </cell>
          <cell r="I90">
            <v>36302690.210000001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1325.4</v>
          </cell>
          <cell r="E91">
            <v>323</v>
          </cell>
          <cell r="F91">
            <v>7741.38</v>
          </cell>
          <cell r="G91">
            <v>300055.96999999997</v>
          </cell>
          <cell r="H91">
            <v>1309.5</v>
          </cell>
          <cell r="I91">
            <v>10559093.120000001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751</v>
          </cell>
          <cell r="E92">
            <v>339.5</v>
          </cell>
          <cell r="F92">
            <v>8155.13</v>
          </cell>
          <cell r="G92">
            <v>353640.46</v>
          </cell>
          <cell r="H92">
            <v>697.5</v>
          </cell>
          <cell r="I92">
            <v>6478144.8899999997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27277.1</v>
          </cell>
          <cell r="E93">
            <v>7118.4</v>
          </cell>
          <cell r="F93">
            <v>7010.53</v>
          </cell>
          <cell r="G93">
            <v>5988446.7699999996</v>
          </cell>
          <cell r="H93">
            <v>27002.5</v>
          </cell>
          <cell r="I93">
            <v>199605514.71000001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14903.3</v>
          </cell>
          <cell r="E94">
            <v>4838.7</v>
          </cell>
          <cell r="F94">
            <v>6998.3</v>
          </cell>
          <cell r="G94">
            <v>4063522.84</v>
          </cell>
          <cell r="H94">
            <v>14871</v>
          </cell>
          <cell r="I94">
            <v>109142869.13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1105.8999999999999</v>
          </cell>
          <cell r="E95">
            <v>320.3</v>
          </cell>
          <cell r="F95">
            <v>7764.02</v>
          </cell>
          <cell r="G95">
            <v>298417.84999999998</v>
          </cell>
          <cell r="H95">
            <v>1079</v>
          </cell>
          <cell r="I95">
            <v>8884646.9299999997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1376.2</v>
          </cell>
          <cell r="E96">
            <v>639.6</v>
          </cell>
          <cell r="F96">
            <v>7323.37</v>
          </cell>
          <cell r="G96">
            <v>645926.56999999995</v>
          </cell>
          <cell r="H96">
            <v>1148.5</v>
          </cell>
          <cell r="I96">
            <v>10724073.08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191.9</v>
          </cell>
          <cell r="E97">
            <v>61.5</v>
          </cell>
          <cell r="F97">
            <v>11856.33</v>
          </cell>
          <cell r="G97">
            <v>87499.73</v>
          </cell>
          <cell r="H97">
            <v>176</v>
          </cell>
          <cell r="I97">
            <v>2362729.71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364.6</v>
          </cell>
          <cell r="E98">
            <v>123.8</v>
          </cell>
          <cell r="F98">
            <v>8965.59</v>
          </cell>
          <cell r="G98">
            <v>133192.82</v>
          </cell>
          <cell r="H98">
            <v>357.5</v>
          </cell>
          <cell r="I98">
            <v>3402047.3299999996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98.3</v>
          </cell>
          <cell r="E99">
            <v>56.5</v>
          </cell>
          <cell r="F99">
            <v>13674.53</v>
          </cell>
          <cell r="G99">
            <v>92713.3</v>
          </cell>
          <cell r="H99">
            <v>81</v>
          </cell>
          <cell r="I99">
            <v>1436919.42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431.2</v>
          </cell>
          <cell r="E100">
            <v>57.8</v>
          </cell>
          <cell r="F100">
            <v>7590.16</v>
          </cell>
          <cell r="G100">
            <v>52645.37</v>
          </cell>
          <cell r="H100">
            <v>437.5</v>
          </cell>
          <cell r="I100">
            <v>3107858.46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53.800000000000004</v>
          </cell>
          <cell r="E101">
            <v>19</v>
          </cell>
          <cell r="F101">
            <v>14038.11</v>
          </cell>
          <cell r="G101">
            <v>32006.880000000001</v>
          </cell>
          <cell r="H101">
            <v>45</v>
          </cell>
          <cell r="I101">
            <v>787256.96000000008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161.19999999999999</v>
          </cell>
          <cell r="E102">
            <v>51.4</v>
          </cell>
          <cell r="F102">
            <v>12589.22</v>
          </cell>
          <cell r="G102">
            <v>77650.28</v>
          </cell>
          <cell r="H102">
            <v>148.5</v>
          </cell>
          <cell r="I102">
            <v>2107031.7799999998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444.4</v>
          </cell>
          <cell r="E103">
            <v>155.5</v>
          </cell>
          <cell r="F103">
            <v>8237.9</v>
          </cell>
          <cell r="G103">
            <v>153719.14000000001</v>
          </cell>
          <cell r="H103">
            <v>432</v>
          </cell>
          <cell r="I103">
            <v>3814640.07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133.9</v>
          </cell>
          <cell r="E104">
            <v>8</v>
          </cell>
          <cell r="F104">
            <v>12947.33</v>
          </cell>
          <cell r="G104">
            <v>12429.44</v>
          </cell>
          <cell r="H104">
            <v>115</v>
          </cell>
          <cell r="I104">
            <v>1214957.32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2258.5</v>
          </cell>
          <cell r="E105">
            <v>900.7</v>
          </cell>
          <cell r="F105">
            <v>7011.76</v>
          </cell>
          <cell r="G105">
            <v>773547.58</v>
          </cell>
          <cell r="H105">
            <v>2072</v>
          </cell>
          <cell r="I105">
            <v>16609615.640000001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190.8</v>
          </cell>
          <cell r="E106">
            <v>41.3</v>
          </cell>
          <cell r="F106">
            <v>11953.46</v>
          </cell>
          <cell r="G106">
            <v>59241.34</v>
          </cell>
          <cell r="H106">
            <v>184</v>
          </cell>
          <cell r="I106">
            <v>2339961.3699999996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314.60000000000002</v>
          </cell>
          <cell r="E107">
            <v>80.2</v>
          </cell>
          <cell r="F107">
            <v>9712.58</v>
          </cell>
          <cell r="G107">
            <v>93473.83</v>
          </cell>
          <cell r="H107">
            <v>309</v>
          </cell>
          <cell r="I107">
            <v>3149050.0700000003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183.4</v>
          </cell>
          <cell r="E108">
            <v>54.7</v>
          </cell>
          <cell r="F108">
            <v>12229.19</v>
          </cell>
          <cell r="G108">
            <v>80272.429999999993</v>
          </cell>
          <cell r="H108">
            <v>177.5</v>
          </cell>
          <cell r="I108">
            <v>2323106.7200000002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121</v>
          </cell>
          <cell r="E109">
            <v>42.5</v>
          </cell>
          <cell r="F109">
            <v>13678.31</v>
          </cell>
          <cell r="G109">
            <v>69759.39</v>
          </cell>
          <cell r="H109">
            <v>104</v>
          </cell>
          <cell r="I109">
            <v>1724835.21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481</v>
          </cell>
          <cell r="E110">
            <v>133.4</v>
          </cell>
          <cell r="F110">
            <v>8068.03</v>
          </cell>
          <cell r="G110">
            <v>129153.04</v>
          </cell>
          <cell r="H110">
            <v>467.5</v>
          </cell>
          <cell r="I110">
            <v>4009875.83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21592.2</v>
          </cell>
          <cell r="E111">
            <v>8357.4</v>
          </cell>
          <cell r="F111">
            <v>6794.33</v>
          </cell>
          <cell r="G111">
            <v>6839699.4400000004</v>
          </cell>
          <cell r="H111">
            <v>20937.5</v>
          </cell>
          <cell r="I111">
            <v>158142348.72999999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90.4</v>
          </cell>
          <cell r="E112">
            <v>25</v>
          </cell>
          <cell r="F112">
            <v>14720.17</v>
          </cell>
          <cell r="G112">
            <v>44160.52</v>
          </cell>
          <cell r="H112">
            <v>76.5</v>
          </cell>
          <cell r="I112">
            <v>1374864.17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2197</v>
          </cell>
          <cell r="E113">
            <v>763.2</v>
          </cell>
          <cell r="F113">
            <v>6900.02</v>
          </cell>
          <cell r="G113">
            <v>631939.02</v>
          </cell>
          <cell r="H113">
            <v>2029</v>
          </cell>
          <cell r="I113">
            <v>16091135.58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2776.1</v>
          </cell>
          <cell r="E114">
            <v>1360</v>
          </cell>
          <cell r="F114">
            <v>6883.7</v>
          </cell>
          <cell r="G114">
            <v>1256846.01</v>
          </cell>
          <cell r="H114">
            <v>2547.5</v>
          </cell>
          <cell r="I114">
            <v>20367336.310000002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712.9</v>
          </cell>
          <cell r="E115">
            <v>245.2</v>
          </cell>
          <cell r="F115">
            <v>7826.21</v>
          </cell>
          <cell r="G115">
            <v>230278.3</v>
          </cell>
          <cell r="H115">
            <v>691.5</v>
          </cell>
          <cell r="I115">
            <v>5804119.5300000003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382.9</v>
          </cell>
          <cell r="E116">
            <v>183.7</v>
          </cell>
          <cell r="F116">
            <v>8932.83</v>
          </cell>
          <cell r="G116">
            <v>196915.23</v>
          </cell>
          <cell r="H116">
            <v>375</v>
          </cell>
          <cell r="I116">
            <v>3617294.55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5981.8</v>
          </cell>
          <cell r="E117">
            <v>2913.6</v>
          </cell>
          <cell r="F117">
            <v>7194.25</v>
          </cell>
          <cell r="G117">
            <v>2747838.93</v>
          </cell>
          <cell r="H117">
            <v>5687.5</v>
          </cell>
          <cell r="I117">
            <v>45782412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302.39999999999998</v>
          </cell>
          <cell r="E118">
            <v>111</v>
          </cell>
          <cell r="F118">
            <v>10487.41</v>
          </cell>
          <cell r="G118">
            <v>139692.35999999999</v>
          </cell>
          <cell r="H118">
            <v>258.5</v>
          </cell>
          <cell r="I118">
            <v>3311086.4099999997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1453.6</v>
          </cell>
          <cell r="E119">
            <v>701.5</v>
          </cell>
          <cell r="F119">
            <v>7435.31</v>
          </cell>
          <cell r="G119">
            <v>672582.88</v>
          </cell>
          <cell r="H119">
            <v>1413</v>
          </cell>
          <cell r="I119">
            <v>11480543.130000001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2976.4</v>
          </cell>
          <cell r="E120">
            <v>1701.7</v>
          </cell>
          <cell r="F120">
            <v>7115.27</v>
          </cell>
          <cell r="G120">
            <v>1747855.15</v>
          </cell>
          <cell r="H120">
            <v>2863</v>
          </cell>
          <cell r="I120">
            <v>22925740.919999998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198.39999999999998</v>
          </cell>
          <cell r="E121">
            <v>62.9</v>
          </cell>
          <cell r="F121">
            <v>12239.82</v>
          </cell>
          <cell r="G121">
            <v>92386.13</v>
          </cell>
          <cell r="H121">
            <v>185.5</v>
          </cell>
          <cell r="I121">
            <v>2520765.63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491.90000000000003</v>
          </cell>
          <cell r="E122">
            <v>220.4</v>
          </cell>
          <cell r="F122">
            <v>8202.06</v>
          </cell>
          <cell r="G122">
            <v>226717.37</v>
          </cell>
          <cell r="H122">
            <v>472.5</v>
          </cell>
          <cell r="I122">
            <v>4261312.96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1320</v>
          </cell>
          <cell r="E123">
            <v>881.8</v>
          </cell>
          <cell r="F123">
            <v>7236.87</v>
          </cell>
          <cell r="G123">
            <v>1057121.49</v>
          </cell>
          <cell r="H123">
            <v>1257</v>
          </cell>
          <cell r="I123">
            <v>10609790.33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812.09999999999991</v>
          </cell>
          <cell r="E124">
            <v>518.70000000000005</v>
          </cell>
          <cell r="F124">
            <v>7552.5</v>
          </cell>
          <cell r="G124">
            <v>632270.89</v>
          </cell>
          <cell r="H124">
            <v>761.5</v>
          </cell>
          <cell r="I124">
            <v>6765653.79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157.39999999999998</v>
          </cell>
          <cell r="E125">
            <v>76.5</v>
          </cell>
          <cell r="F125">
            <v>12848.87</v>
          </cell>
          <cell r="G125">
            <v>117952.61</v>
          </cell>
          <cell r="H125">
            <v>126.5</v>
          </cell>
          <cell r="I125">
            <v>2140364.39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409.2</v>
          </cell>
          <cell r="E126">
            <v>155</v>
          </cell>
          <cell r="F126">
            <v>8493.94</v>
          </cell>
          <cell r="G126">
            <v>157987.32</v>
          </cell>
          <cell r="H126">
            <v>394</v>
          </cell>
          <cell r="I126">
            <v>3633708.4499999997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205.6</v>
          </cell>
          <cell r="E127">
            <v>88.3</v>
          </cell>
          <cell r="F127">
            <v>11597.95</v>
          </cell>
          <cell r="G127">
            <v>122891.84</v>
          </cell>
          <cell r="H127">
            <v>198</v>
          </cell>
          <cell r="I127">
            <v>2507429.5999999996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356.09999999999997</v>
          </cell>
          <cell r="E128">
            <v>133.4</v>
          </cell>
          <cell r="F128">
            <v>9123.75</v>
          </cell>
          <cell r="G128">
            <v>146052.94</v>
          </cell>
          <cell r="H128">
            <v>337</v>
          </cell>
          <cell r="I128">
            <v>3395019.12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197.4</v>
          </cell>
          <cell r="E129">
            <v>51.3</v>
          </cell>
          <cell r="F129">
            <v>13413.39</v>
          </cell>
          <cell r="G129">
            <v>82572.820000000007</v>
          </cell>
          <cell r="H129">
            <v>162</v>
          </cell>
          <cell r="I129">
            <v>2730375.5999999996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329.59999999999997</v>
          </cell>
          <cell r="E130">
            <v>86.4</v>
          </cell>
          <cell r="F130">
            <v>10472.959999999999</v>
          </cell>
          <cell r="G130">
            <v>108583.67999999999</v>
          </cell>
          <cell r="H130">
            <v>312.5</v>
          </cell>
          <cell r="I130">
            <v>3560472.23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1080.7</v>
          </cell>
          <cell r="E131">
            <v>287.2</v>
          </cell>
          <cell r="F131">
            <v>7827.77</v>
          </cell>
          <cell r="G131">
            <v>269776.26</v>
          </cell>
          <cell r="H131">
            <v>972.5</v>
          </cell>
          <cell r="I131">
            <v>8726901.7000000011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515.79999999999995</v>
          </cell>
          <cell r="E132">
            <v>175.3</v>
          </cell>
          <cell r="F132">
            <v>8431.1</v>
          </cell>
          <cell r="G132">
            <v>177356.6</v>
          </cell>
          <cell r="H132">
            <v>484</v>
          </cell>
          <cell r="I132">
            <v>4524732.43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589.29999999999995</v>
          </cell>
          <cell r="E133">
            <v>223.3</v>
          </cell>
          <cell r="F133">
            <v>7749.57</v>
          </cell>
          <cell r="G133">
            <v>208252.6</v>
          </cell>
          <cell r="H133">
            <v>564</v>
          </cell>
          <cell r="I133">
            <v>4775073.22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290.39999999999998</v>
          </cell>
          <cell r="E134">
            <v>81.5</v>
          </cell>
          <cell r="F134">
            <v>9411.9599999999991</v>
          </cell>
          <cell r="G134">
            <v>92048.97</v>
          </cell>
          <cell r="H134">
            <v>274.5</v>
          </cell>
          <cell r="I134">
            <v>2825282.08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1652.2</v>
          </cell>
          <cell r="E135">
            <v>107.9</v>
          </cell>
          <cell r="F135">
            <v>9909.06</v>
          </cell>
          <cell r="G135">
            <v>128302.45</v>
          </cell>
          <cell r="H135">
            <v>1624</v>
          </cell>
          <cell r="I135">
            <v>16500044.41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218.8</v>
          </cell>
          <cell r="E136">
            <v>109.7</v>
          </cell>
          <cell r="F136">
            <v>10872.81</v>
          </cell>
          <cell r="G136">
            <v>143129.60999999999</v>
          </cell>
          <cell r="H136">
            <v>199</v>
          </cell>
          <cell r="I136">
            <v>2522099.41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1574.9</v>
          </cell>
          <cell r="E137">
            <v>890.5</v>
          </cell>
          <cell r="F137">
            <v>7093.8</v>
          </cell>
          <cell r="G137">
            <v>914942.54</v>
          </cell>
          <cell r="H137">
            <v>1491.5</v>
          </cell>
          <cell r="I137">
            <v>12086638.370000001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273</v>
          </cell>
          <cell r="E138">
            <v>158.4</v>
          </cell>
          <cell r="F138">
            <v>9386.6</v>
          </cell>
          <cell r="G138">
            <v>178420.53</v>
          </cell>
          <cell r="H138">
            <v>260.5</v>
          </cell>
          <cell r="I138">
            <v>2740962.91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223.5</v>
          </cell>
          <cell r="E139">
            <v>97.1</v>
          </cell>
          <cell r="F139">
            <v>10755.48</v>
          </cell>
          <cell r="G139">
            <v>125322.8</v>
          </cell>
          <cell r="H139">
            <v>215.5</v>
          </cell>
          <cell r="I139">
            <v>2529171.59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17058</v>
          </cell>
          <cell r="E140">
            <v>10758.3</v>
          </cell>
          <cell r="F140">
            <v>6952.13</v>
          </cell>
          <cell r="G140">
            <v>11860010.68</v>
          </cell>
          <cell r="H140">
            <v>16113</v>
          </cell>
          <cell r="I140">
            <v>130449388.93000001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8694.5</v>
          </cell>
          <cell r="E141">
            <v>2955.5</v>
          </cell>
          <cell r="F141">
            <v>6885.54</v>
          </cell>
          <cell r="G141">
            <v>2442026.89</v>
          </cell>
          <cell r="H141">
            <v>8519.5</v>
          </cell>
          <cell r="I141">
            <v>63679735.229999997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645.09999999999991</v>
          </cell>
          <cell r="E142">
            <v>169.4</v>
          </cell>
          <cell r="F142">
            <v>7735.65</v>
          </cell>
          <cell r="G142">
            <v>157250.28</v>
          </cell>
          <cell r="H142">
            <v>621</v>
          </cell>
          <cell r="I142">
            <v>5147517.82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464</v>
          </cell>
          <cell r="E143">
            <v>106.9</v>
          </cell>
          <cell r="F143">
            <v>7851.68</v>
          </cell>
          <cell r="G143">
            <v>100721.38</v>
          </cell>
          <cell r="H143">
            <v>469.5</v>
          </cell>
          <cell r="I143">
            <v>3743902.1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547.6</v>
          </cell>
          <cell r="E144">
            <v>241.6</v>
          </cell>
          <cell r="F144">
            <v>7844.84</v>
          </cell>
          <cell r="G144">
            <v>252952.7</v>
          </cell>
          <cell r="H144">
            <v>457</v>
          </cell>
          <cell r="I144">
            <v>4548785.6900000004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1104.1999999999998</v>
          </cell>
          <cell r="E145">
            <v>681.4</v>
          </cell>
          <cell r="F145">
            <v>7201.8</v>
          </cell>
          <cell r="G145">
            <v>757036.5</v>
          </cell>
          <cell r="H145">
            <v>1054</v>
          </cell>
          <cell r="I145">
            <v>8697028.7299999986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464.79999999999995</v>
          </cell>
          <cell r="E146">
            <v>135.6</v>
          </cell>
          <cell r="F146">
            <v>7898.15</v>
          </cell>
          <cell r="G146">
            <v>128518.67</v>
          </cell>
          <cell r="H146">
            <v>431</v>
          </cell>
          <cell r="I146">
            <v>3799577.91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382.5</v>
          </cell>
          <cell r="E147">
            <v>102.2</v>
          </cell>
          <cell r="F147">
            <v>9599.2999999999993</v>
          </cell>
          <cell r="G147">
            <v>117725.85</v>
          </cell>
          <cell r="H147">
            <v>356.5</v>
          </cell>
          <cell r="I147">
            <v>3789459.18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2268.9</v>
          </cell>
          <cell r="E148">
            <v>309.5</v>
          </cell>
          <cell r="F148">
            <v>7587.38</v>
          </cell>
          <cell r="G148">
            <v>281795.24</v>
          </cell>
          <cell r="H148">
            <v>2239.5</v>
          </cell>
          <cell r="I148">
            <v>17496798.780000001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382.7</v>
          </cell>
          <cell r="E149">
            <v>125.6</v>
          </cell>
          <cell r="F149">
            <v>9590.64</v>
          </cell>
          <cell r="G149">
            <v>144550.19</v>
          </cell>
          <cell r="H149">
            <v>369.5</v>
          </cell>
          <cell r="I149">
            <v>3814889.65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112</v>
          </cell>
          <cell r="E150">
            <v>64.8</v>
          </cell>
          <cell r="F150">
            <v>13438.46</v>
          </cell>
          <cell r="G150">
            <v>104497.5</v>
          </cell>
          <cell r="H150">
            <v>100.5</v>
          </cell>
          <cell r="I150">
            <v>1609605.46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196.79999999999998</v>
          </cell>
          <cell r="E151">
            <v>102.7</v>
          </cell>
          <cell r="F151">
            <v>12891.23</v>
          </cell>
          <cell r="G151">
            <v>158871.54999999999</v>
          </cell>
          <cell r="H151">
            <v>181.5</v>
          </cell>
          <cell r="I151">
            <v>2695866.08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587.20000000000005</v>
          </cell>
          <cell r="E152">
            <v>477.4</v>
          </cell>
          <cell r="F152">
            <v>7611.11</v>
          </cell>
          <cell r="G152">
            <v>722607.83</v>
          </cell>
          <cell r="H152">
            <v>564</v>
          </cell>
          <cell r="I152">
            <v>5136545.38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64.5</v>
          </cell>
          <cell r="E153">
            <v>32.5</v>
          </cell>
          <cell r="F153">
            <v>15596.38</v>
          </cell>
          <cell r="G153">
            <v>60825.88</v>
          </cell>
          <cell r="H153">
            <v>58.5</v>
          </cell>
          <cell r="I153">
            <v>1066792.3599999999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777.3</v>
          </cell>
          <cell r="E154">
            <v>149.30000000000001</v>
          </cell>
          <cell r="F154">
            <v>10247.129999999999</v>
          </cell>
          <cell r="G154">
            <v>183587.65</v>
          </cell>
          <cell r="H154">
            <v>757.5</v>
          </cell>
          <cell r="I154">
            <v>8148684.9000000004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255.9</v>
          </cell>
          <cell r="E155">
            <v>102.4</v>
          </cell>
          <cell r="F155">
            <v>11243.85</v>
          </cell>
          <cell r="G155">
            <v>138164.47</v>
          </cell>
          <cell r="H155">
            <v>239.5</v>
          </cell>
          <cell r="I155">
            <v>3011268.6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1075.3</v>
          </cell>
          <cell r="E156">
            <v>478.1</v>
          </cell>
          <cell r="F156">
            <v>7156.2</v>
          </cell>
          <cell r="G156">
            <v>417532.71</v>
          </cell>
          <cell r="H156">
            <v>1115.5</v>
          </cell>
          <cell r="I156">
            <v>8020852.1900000004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122.4</v>
          </cell>
          <cell r="E157">
            <v>61.6</v>
          </cell>
          <cell r="F157">
            <v>13415.5</v>
          </cell>
          <cell r="G157">
            <v>99167.41</v>
          </cell>
          <cell r="H157">
            <v>111.5</v>
          </cell>
          <cell r="I157">
            <v>1741225.15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2950.4</v>
          </cell>
          <cell r="E158">
            <v>799.1</v>
          </cell>
          <cell r="F158">
            <v>7777.86</v>
          </cell>
          <cell r="G158">
            <v>745834.74</v>
          </cell>
          <cell r="H158">
            <v>2869.5</v>
          </cell>
          <cell r="I158">
            <v>23693638.59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383.09999999999997</v>
          </cell>
          <cell r="E159">
            <v>153.30000000000001</v>
          </cell>
          <cell r="F159">
            <v>8911.2199999999993</v>
          </cell>
          <cell r="G159">
            <v>163930.79</v>
          </cell>
          <cell r="H159">
            <v>322.5</v>
          </cell>
          <cell r="I159">
            <v>3577818.83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2594.6</v>
          </cell>
          <cell r="E160">
            <v>660.1</v>
          </cell>
          <cell r="F160">
            <v>7153.77</v>
          </cell>
          <cell r="G160">
            <v>566664.66</v>
          </cell>
          <cell r="H160">
            <v>2421</v>
          </cell>
          <cell r="I160">
            <v>19127843.800000001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358.5</v>
          </cell>
          <cell r="E161">
            <v>88.2</v>
          </cell>
          <cell r="F161">
            <v>9178.7900000000009</v>
          </cell>
          <cell r="G161">
            <v>97148.36</v>
          </cell>
          <cell r="H161">
            <v>327.5</v>
          </cell>
          <cell r="I161">
            <v>3387746.29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100.6</v>
          </cell>
          <cell r="E162">
            <v>32.5</v>
          </cell>
          <cell r="F162">
            <v>14035.14</v>
          </cell>
          <cell r="G162">
            <v>54737.03</v>
          </cell>
          <cell r="H162">
            <v>99</v>
          </cell>
          <cell r="I162">
            <v>1466671.73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186</v>
          </cell>
          <cell r="E163">
            <v>61.6</v>
          </cell>
          <cell r="F163">
            <v>12166.2</v>
          </cell>
          <cell r="G163">
            <v>89932.58</v>
          </cell>
          <cell r="H163">
            <v>171.5</v>
          </cell>
          <cell r="I163">
            <v>2352846.5499999998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113.1</v>
          </cell>
          <cell r="E164">
            <v>28.9</v>
          </cell>
          <cell r="F164">
            <v>14041.08</v>
          </cell>
          <cell r="G164">
            <v>48694.46</v>
          </cell>
          <cell r="H164">
            <v>112.5</v>
          </cell>
          <cell r="I164">
            <v>1636740.32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91.399999999999991</v>
          </cell>
          <cell r="E165">
            <v>27.5</v>
          </cell>
          <cell r="F165">
            <v>14170.62</v>
          </cell>
          <cell r="G165">
            <v>46763.05</v>
          </cell>
          <cell r="H165">
            <v>80</v>
          </cell>
          <cell r="I165">
            <v>1341957.8999999999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1809.1</v>
          </cell>
          <cell r="E166">
            <v>949.5</v>
          </cell>
          <cell r="F166">
            <v>7240.83</v>
          </cell>
          <cell r="G166">
            <v>931953.2</v>
          </cell>
          <cell r="H166">
            <v>1750.5</v>
          </cell>
          <cell r="I166">
            <v>14031336.890000001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1785.5</v>
          </cell>
          <cell r="E167">
            <v>506.7</v>
          </cell>
          <cell r="F167">
            <v>7205.3</v>
          </cell>
          <cell r="G167">
            <v>438111.25</v>
          </cell>
          <cell r="H167">
            <v>1729</v>
          </cell>
          <cell r="I167">
            <v>13303179.869999999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2142.1000000000004</v>
          </cell>
          <cell r="E168">
            <v>887.9</v>
          </cell>
          <cell r="F168">
            <v>7175.38</v>
          </cell>
          <cell r="G168">
            <v>777344.97</v>
          </cell>
          <cell r="H168">
            <v>2073.5</v>
          </cell>
          <cell r="I168">
            <v>16147715.84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4481</v>
          </cell>
          <cell r="E169">
            <v>594.5</v>
          </cell>
          <cell r="F169">
            <v>6921.3</v>
          </cell>
          <cell r="G169">
            <v>493765.47</v>
          </cell>
          <cell r="H169">
            <v>4417.5</v>
          </cell>
          <cell r="I169">
            <v>32819471.34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3161.5</v>
          </cell>
          <cell r="E170">
            <v>819.7</v>
          </cell>
          <cell r="F170">
            <v>6998.98</v>
          </cell>
          <cell r="G170">
            <v>688448.16</v>
          </cell>
          <cell r="H170">
            <v>3093.5</v>
          </cell>
          <cell r="I170">
            <v>23155268.609999999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19235.900000000001</v>
          </cell>
          <cell r="E171">
            <v>10713.6</v>
          </cell>
          <cell r="F171">
            <v>6991.82</v>
          </cell>
          <cell r="G171">
            <v>10446511.960000001</v>
          </cell>
          <cell r="H171">
            <v>18916.5</v>
          </cell>
          <cell r="I171">
            <v>144940915.24000001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1090.3</v>
          </cell>
          <cell r="E172">
            <v>319.5</v>
          </cell>
          <cell r="F172">
            <v>7477.05</v>
          </cell>
          <cell r="G172">
            <v>286670.09999999998</v>
          </cell>
          <cell r="H172">
            <v>1014.5</v>
          </cell>
          <cell r="I172">
            <v>8438897.8300000001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2246</v>
          </cell>
          <cell r="E173">
            <v>1393.5</v>
          </cell>
          <cell r="F173">
            <v>7244.54</v>
          </cell>
          <cell r="G173">
            <v>1570692.66</v>
          </cell>
          <cell r="H173">
            <v>2134</v>
          </cell>
          <cell r="I173">
            <v>17841921.599999998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815.7</v>
          </cell>
          <cell r="E174">
            <v>340.8</v>
          </cell>
          <cell r="F174">
            <v>7735.25</v>
          </cell>
          <cell r="G174">
            <v>328836.01</v>
          </cell>
          <cell r="H174">
            <v>741</v>
          </cell>
          <cell r="I174">
            <v>6638479.6899999995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152.80000000000001</v>
          </cell>
          <cell r="E175">
            <v>42.6</v>
          </cell>
          <cell r="F175">
            <v>13092.45</v>
          </cell>
          <cell r="G175">
            <v>66928.61</v>
          </cell>
          <cell r="H175">
            <v>150</v>
          </cell>
          <cell r="I175">
            <v>2067455.2000000002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170.8</v>
          </cell>
          <cell r="E176">
            <v>22</v>
          </cell>
          <cell r="F176">
            <v>12643.91</v>
          </cell>
          <cell r="G176">
            <v>33379.919999999998</v>
          </cell>
          <cell r="H176">
            <v>165</v>
          </cell>
          <cell r="I176">
            <v>2192959.79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87.5</v>
          </cell>
          <cell r="E177">
            <v>20.3</v>
          </cell>
          <cell r="F177">
            <v>14664.54</v>
          </cell>
          <cell r="G177">
            <v>35722.81</v>
          </cell>
          <cell r="H177">
            <v>79.5</v>
          </cell>
          <cell r="I177">
            <v>1318869.8999999999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774.5</v>
          </cell>
          <cell r="E178">
            <v>446</v>
          </cell>
          <cell r="F178">
            <v>7956.26</v>
          </cell>
          <cell r="G178">
            <v>518736.53</v>
          </cell>
          <cell r="H178">
            <v>738</v>
          </cell>
          <cell r="I178">
            <v>6680858.8999999994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684.2</v>
          </cell>
          <cell r="E179">
            <v>293.89999999999998</v>
          </cell>
          <cell r="F179">
            <v>7794.61</v>
          </cell>
          <cell r="G179">
            <v>281872.09000000003</v>
          </cell>
          <cell r="H179">
            <v>665.5</v>
          </cell>
          <cell r="I179">
            <v>5614942.1699999999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156</v>
          </cell>
          <cell r="E180">
            <v>68.2</v>
          </cell>
          <cell r="F180">
            <v>13005.18</v>
          </cell>
          <cell r="G180">
            <v>106434.4</v>
          </cell>
          <cell r="H180">
            <v>149</v>
          </cell>
          <cell r="I180">
            <v>2135242.59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77.7</v>
          </cell>
          <cell r="E181">
            <v>14</v>
          </cell>
          <cell r="F181">
            <v>15439.03</v>
          </cell>
          <cell r="G181">
            <v>25937.57</v>
          </cell>
          <cell r="H181">
            <v>67</v>
          </cell>
          <cell r="I181">
            <v>1225550.01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Form"/>
      <sheetName val="Inputs"/>
      <sheetName val="Omar Blair"/>
      <sheetName val="Original Form"/>
      <sheetName val="Sheet5"/>
      <sheetName val="Sheet4"/>
      <sheetName val="Sheet2"/>
      <sheetName val="Sheet3"/>
    </sheetNames>
    <sheetDataSet>
      <sheetData sheetId="0"/>
      <sheetData sheetId="1">
        <row r="2">
          <cell r="A2" t="str">
            <v>District Code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5326.2</v>
          </cell>
          <cell r="E4">
            <v>2548</v>
          </cell>
          <cell r="F4">
            <v>5800.53</v>
          </cell>
          <cell r="G4">
            <v>2005793.99</v>
          </cell>
          <cell r="H4">
            <v>5210.5</v>
          </cell>
          <cell r="I4">
            <v>32900592.23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35710.5</v>
          </cell>
          <cell r="E5">
            <v>8338</v>
          </cell>
          <cell r="F5">
            <v>5824.91</v>
          </cell>
          <cell r="G5">
            <v>5585329.5499999998</v>
          </cell>
          <cell r="H5">
            <v>35641.5</v>
          </cell>
          <cell r="I5">
            <v>213342986.32999998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6161.5</v>
          </cell>
          <cell r="E6">
            <v>4451</v>
          </cell>
          <cell r="F6">
            <v>5757.89</v>
          </cell>
          <cell r="G6">
            <v>4876651.7699999996</v>
          </cell>
          <cell r="H6">
            <v>6059.5</v>
          </cell>
          <cell r="I6">
            <v>40353034.359999999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9842.5</v>
          </cell>
          <cell r="E7">
            <v>2726</v>
          </cell>
          <cell r="F7">
            <v>5766.79</v>
          </cell>
          <cell r="G7">
            <v>1807830.87</v>
          </cell>
          <cell r="H7">
            <v>9753.1</v>
          </cell>
          <cell r="I7">
            <v>58567457.600000001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1087</v>
          </cell>
          <cell r="E8">
            <v>174</v>
          </cell>
          <cell r="F8">
            <v>6220.36</v>
          </cell>
          <cell r="G8">
            <v>124469.37</v>
          </cell>
          <cell r="H8">
            <v>1079.5999999999999</v>
          </cell>
          <cell r="I8">
            <v>6885999.1199999992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887</v>
          </cell>
          <cell r="E9">
            <v>86</v>
          </cell>
          <cell r="F9">
            <v>6350.27</v>
          </cell>
          <cell r="G9">
            <v>62804.2</v>
          </cell>
          <cell r="H9">
            <v>884.1</v>
          </cell>
          <cell r="I9">
            <v>5695496.25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10014.4</v>
          </cell>
          <cell r="E10">
            <v>6063</v>
          </cell>
          <cell r="F10">
            <v>5771.2</v>
          </cell>
          <cell r="G10">
            <v>5721973.2599999998</v>
          </cell>
          <cell r="H10">
            <v>9739.2999999999993</v>
          </cell>
          <cell r="I10">
            <v>63517087.729999997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2329</v>
          </cell>
          <cell r="E11">
            <v>1223</v>
          </cell>
          <cell r="F11">
            <v>5515.48</v>
          </cell>
          <cell r="G11">
            <v>982627.19</v>
          </cell>
          <cell r="H11">
            <v>2263.8000000000002</v>
          </cell>
          <cell r="I11">
            <v>13829915.710000001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313</v>
          </cell>
          <cell r="E12">
            <v>168</v>
          </cell>
          <cell r="F12">
            <v>7615.87</v>
          </cell>
          <cell r="G12">
            <v>147138.69</v>
          </cell>
          <cell r="H12">
            <v>304.5</v>
          </cell>
          <cell r="I12">
            <v>2530907.34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3790.8</v>
          </cell>
          <cell r="E13">
            <v>1504</v>
          </cell>
          <cell r="F13">
            <v>5890.86</v>
          </cell>
          <cell r="G13">
            <v>1105393.25</v>
          </cell>
          <cell r="H13">
            <v>3561</v>
          </cell>
          <cell r="I13">
            <v>23436470.18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1703.5</v>
          </cell>
          <cell r="E14">
            <v>1027</v>
          </cell>
          <cell r="F14">
            <v>6171.39</v>
          </cell>
          <cell r="G14">
            <v>1083362</v>
          </cell>
          <cell r="H14">
            <v>1569.1</v>
          </cell>
          <cell r="I14">
            <v>11596323.939999999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45964</v>
          </cell>
          <cell r="E15">
            <v>6493</v>
          </cell>
          <cell r="F15">
            <v>5996.36</v>
          </cell>
          <cell r="G15">
            <v>4477453.3099999996</v>
          </cell>
          <cell r="H15">
            <v>46071.9</v>
          </cell>
          <cell r="I15">
            <v>280094223.13999999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15634</v>
          </cell>
          <cell r="E16">
            <v>1996</v>
          </cell>
          <cell r="F16">
            <v>5858.79</v>
          </cell>
          <cell r="G16">
            <v>1344826.93</v>
          </cell>
          <cell r="H16">
            <v>15383.6</v>
          </cell>
          <cell r="I16">
            <v>92941168.429999992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209.5</v>
          </cell>
          <cell r="E17">
            <v>40</v>
          </cell>
          <cell r="F17">
            <v>9911.91</v>
          </cell>
          <cell r="G17">
            <v>45594.76</v>
          </cell>
          <cell r="H17">
            <v>207.5</v>
          </cell>
          <cell r="I17">
            <v>2122138.87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30494</v>
          </cell>
          <cell r="E18">
            <v>15939</v>
          </cell>
          <cell r="F18">
            <v>5908.44</v>
          </cell>
          <cell r="G18">
            <v>13353058.35</v>
          </cell>
          <cell r="H18">
            <v>30600</v>
          </cell>
          <cell r="I18">
            <v>193524928.32999998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494.9</v>
          </cell>
          <cell r="E19">
            <v>89</v>
          </cell>
          <cell r="F19">
            <v>6820.34</v>
          </cell>
          <cell r="G19">
            <v>69806.14</v>
          </cell>
          <cell r="H19">
            <v>467.5</v>
          </cell>
          <cell r="I19">
            <v>3445190.48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1621</v>
          </cell>
          <cell r="E20">
            <v>509</v>
          </cell>
          <cell r="F20">
            <v>5926.38</v>
          </cell>
          <cell r="G20">
            <v>348121.57</v>
          </cell>
          <cell r="H20">
            <v>1560.5</v>
          </cell>
          <cell r="I20">
            <v>9954784.040000001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189.8</v>
          </cell>
          <cell r="E21">
            <v>73</v>
          </cell>
          <cell r="F21">
            <v>9377.51</v>
          </cell>
          <cell r="G21">
            <v>78724.210000000006</v>
          </cell>
          <cell r="H21">
            <v>162</v>
          </cell>
          <cell r="I21">
            <v>1858575.85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68.5</v>
          </cell>
          <cell r="E22">
            <v>32</v>
          </cell>
          <cell r="F22">
            <v>11571.42</v>
          </cell>
          <cell r="G22">
            <v>42582.82</v>
          </cell>
          <cell r="H22">
            <v>67</v>
          </cell>
          <cell r="I22">
            <v>835225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313.3</v>
          </cell>
          <cell r="E23">
            <v>160</v>
          </cell>
          <cell r="F23">
            <v>7436.32</v>
          </cell>
          <cell r="G23">
            <v>136828.26999999999</v>
          </cell>
          <cell r="H23">
            <v>290.5</v>
          </cell>
          <cell r="I23">
            <v>2466627.02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472</v>
          </cell>
          <cell r="E24">
            <v>114</v>
          </cell>
          <cell r="F24">
            <v>6152.49</v>
          </cell>
          <cell r="G24">
            <v>80659.08</v>
          </cell>
          <cell r="H24">
            <v>476.9</v>
          </cell>
          <cell r="I24">
            <v>2824497.97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71.3</v>
          </cell>
          <cell r="E25">
            <v>27</v>
          </cell>
          <cell r="F25">
            <v>11510.59</v>
          </cell>
          <cell r="G25">
            <v>35740.379999999997</v>
          </cell>
          <cell r="H25">
            <v>69.5</v>
          </cell>
          <cell r="I25">
            <v>856445.43999999994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570.4</v>
          </cell>
          <cell r="E26">
            <v>350</v>
          </cell>
          <cell r="F26">
            <v>6053.11</v>
          </cell>
          <cell r="G26">
            <v>352073.38</v>
          </cell>
          <cell r="H26">
            <v>552</v>
          </cell>
          <cell r="I26">
            <v>3803310.76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250.8</v>
          </cell>
          <cell r="E27">
            <v>107</v>
          </cell>
          <cell r="F27">
            <v>8047.19</v>
          </cell>
          <cell r="G27">
            <v>99020.61</v>
          </cell>
          <cell r="H27">
            <v>235.5</v>
          </cell>
          <cell r="I27">
            <v>2117254.64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21324</v>
          </cell>
          <cell r="E28">
            <v>5383</v>
          </cell>
          <cell r="F28">
            <v>5864.51</v>
          </cell>
          <cell r="G28">
            <v>3630398.12</v>
          </cell>
          <cell r="H28">
            <v>21283.1</v>
          </cell>
          <cell r="I28">
            <v>128685296.53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27081</v>
          </cell>
          <cell r="E29">
            <v>3837</v>
          </cell>
          <cell r="F29">
            <v>6001.86</v>
          </cell>
          <cell r="G29">
            <v>2648349.7400000002</v>
          </cell>
          <cell r="H29">
            <v>27069</v>
          </cell>
          <cell r="I29">
            <v>165184659.56999999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946.4</v>
          </cell>
          <cell r="E30">
            <v>207</v>
          </cell>
          <cell r="F30">
            <v>6136.02</v>
          </cell>
          <cell r="G30">
            <v>146067.88</v>
          </cell>
          <cell r="H30">
            <v>924</v>
          </cell>
          <cell r="I30">
            <v>5953194.0700000003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1174</v>
          </cell>
          <cell r="E31">
            <v>376</v>
          </cell>
          <cell r="F31">
            <v>5925.69</v>
          </cell>
          <cell r="G31">
            <v>256966.62</v>
          </cell>
          <cell r="H31">
            <v>1160.0999999999999</v>
          </cell>
          <cell r="I31">
            <v>7213728.8300000001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104.5</v>
          </cell>
          <cell r="E32">
            <v>65</v>
          </cell>
          <cell r="F32">
            <v>10833.13</v>
          </cell>
          <cell r="G32">
            <v>80977.67</v>
          </cell>
          <cell r="H32">
            <v>97.5</v>
          </cell>
          <cell r="I32">
            <v>1213040.1299999999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242.6</v>
          </cell>
          <cell r="E33">
            <v>71</v>
          </cell>
          <cell r="F33">
            <v>8626.76</v>
          </cell>
          <cell r="G33">
            <v>70437.52</v>
          </cell>
          <cell r="H33">
            <v>234.5</v>
          </cell>
          <cell r="I33">
            <v>2163290.2999999998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1100.5999999999999</v>
          </cell>
          <cell r="E34">
            <v>172</v>
          </cell>
          <cell r="F34">
            <v>6216.36</v>
          </cell>
          <cell r="G34">
            <v>122959.52</v>
          </cell>
          <cell r="H34">
            <v>1018.6</v>
          </cell>
          <cell r="I34">
            <v>6964680.6499999994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1170.9000000000001</v>
          </cell>
          <cell r="E35">
            <v>664</v>
          </cell>
          <cell r="F35">
            <v>5725.84</v>
          </cell>
          <cell r="G35">
            <v>598611.22</v>
          </cell>
          <cell r="H35">
            <v>1115.2</v>
          </cell>
          <cell r="I35">
            <v>7302150.6600000001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329.9</v>
          </cell>
          <cell r="E36">
            <v>136</v>
          </cell>
          <cell r="F36">
            <v>7409.2</v>
          </cell>
          <cell r="G36">
            <v>115879.86</v>
          </cell>
          <cell r="H36">
            <v>305.5</v>
          </cell>
          <cell r="I36">
            <v>2560174.2799999998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316.89999999999998</v>
          </cell>
          <cell r="E37">
            <v>178</v>
          </cell>
          <cell r="F37">
            <v>7582.22</v>
          </cell>
          <cell r="G37">
            <v>155208.04</v>
          </cell>
          <cell r="H37">
            <v>307.10000000000002</v>
          </cell>
          <cell r="I37">
            <v>2558013.4900000002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261.3</v>
          </cell>
          <cell r="E38">
            <v>166</v>
          </cell>
          <cell r="F38">
            <v>8093.08</v>
          </cell>
          <cell r="G38">
            <v>154496.81</v>
          </cell>
          <cell r="H38">
            <v>249</v>
          </cell>
          <cell r="I38">
            <v>2269217.46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297</v>
          </cell>
          <cell r="E39">
            <v>192</v>
          </cell>
          <cell r="F39">
            <v>7688.8</v>
          </cell>
          <cell r="G39">
            <v>169768.68</v>
          </cell>
          <cell r="H39">
            <v>287.39999999999998</v>
          </cell>
          <cell r="I39">
            <v>2453342.02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553</v>
          </cell>
          <cell r="E40">
            <v>320</v>
          </cell>
          <cell r="F40">
            <v>6260.85</v>
          </cell>
          <cell r="G40">
            <v>310227.93</v>
          </cell>
          <cell r="H40">
            <v>548.29999999999995</v>
          </cell>
          <cell r="I40">
            <v>3772477.91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495.5</v>
          </cell>
          <cell r="E41">
            <v>131</v>
          </cell>
          <cell r="F41">
            <v>6479.2</v>
          </cell>
          <cell r="G41">
            <v>97609.16</v>
          </cell>
          <cell r="H41">
            <v>491.6</v>
          </cell>
          <cell r="I41">
            <v>3308053.12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4952</v>
          </cell>
          <cell r="E42">
            <v>1662</v>
          </cell>
          <cell r="F42">
            <v>5662.37</v>
          </cell>
          <cell r="G42">
            <v>1090181.96</v>
          </cell>
          <cell r="H42">
            <v>4946.5</v>
          </cell>
          <cell r="I42">
            <v>29130219.960000001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68383.5</v>
          </cell>
          <cell r="E43">
            <v>43623</v>
          </cell>
          <cell r="F43">
            <v>5912.83</v>
          </cell>
          <cell r="G43">
            <v>46943423.600000001</v>
          </cell>
          <cell r="H43">
            <v>66690.3</v>
          </cell>
          <cell r="I43">
            <v>451206527.88999999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253.5</v>
          </cell>
          <cell r="E44">
            <v>71</v>
          </cell>
          <cell r="F44">
            <v>8696.86</v>
          </cell>
          <cell r="G44">
            <v>71009.87</v>
          </cell>
          <cell r="H44">
            <v>244</v>
          </cell>
          <cell r="I44">
            <v>2275664.16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43983</v>
          </cell>
          <cell r="E45">
            <v>1802</v>
          </cell>
          <cell r="F45">
            <v>5917.23</v>
          </cell>
          <cell r="G45">
            <v>1226227.42</v>
          </cell>
          <cell r="H45">
            <v>44076.2</v>
          </cell>
          <cell r="I45">
            <v>261483721.00999999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4974.5</v>
          </cell>
          <cell r="E46">
            <v>1284</v>
          </cell>
          <cell r="F46">
            <v>6186.17</v>
          </cell>
          <cell r="G46">
            <v>913449.56</v>
          </cell>
          <cell r="H46">
            <v>4956</v>
          </cell>
          <cell r="I46">
            <v>31686541.919999998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2758</v>
          </cell>
          <cell r="E47">
            <v>150</v>
          </cell>
          <cell r="F47">
            <v>5973.78</v>
          </cell>
          <cell r="G47">
            <v>103047.71</v>
          </cell>
          <cell r="H47">
            <v>2737.4</v>
          </cell>
          <cell r="I47">
            <v>16578732.99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403.1</v>
          </cell>
          <cell r="E48">
            <v>50</v>
          </cell>
          <cell r="F48">
            <v>7380.32</v>
          </cell>
          <cell r="G48">
            <v>42436.83</v>
          </cell>
          <cell r="H48">
            <v>379</v>
          </cell>
          <cell r="I48">
            <v>3017442.84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307.10000000000002</v>
          </cell>
          <cell r="E49">
            <v>114</v>
          </cell>
          <cell r="F49">
            <v>8189.32</v>
          </cell>
          <cell r="G49">
            <v>107362.04</v>
          </cell>
          <cell r="H49">
            <v>289.5</v>
          </cell>
          <cell r="I49">
            <v>2622303.5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272.2</v>
          </cell>
          <cell r="E50">
            <v>16</v>
          </cell>
          <cell r="F50">
            <v>8562.7099999999991</v>
          </cell>
          <cell r="G50">
            <v>15755.4</v>
          </cell>
          <cell r="H50">
            <v>268</v>
          </cell>
          <cell r="I50">
            <v>2346526.36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93</v>
          </cell>
          <cell r="E51">
            <v>37</v>
          </cell>
          <cell r="F51">
            <v>11968.16</v>
          </cell>
          <cell r="G51">
            <v>50924.5</v>
          </cell>
          <cell r="H51">
            <v>92</v>
          </cell>
          <cell r="I51">
            <v>1163963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696.5</v>
          </cell>
          <cell r="E52">
            <v>186</v>
          </cell>
          <cell r="F52">
            <v>6546.49</v>
          </cell>
          <cell r="G52">
            <v>140029.47</v>
          </cell>
          <cell r="H52">
            <v>683.9</v>
          </cell>
          <cell r="I52">
            <v>4699661.29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10315.200000000001</v>
          </cell>
          <cell r="E53">
            <v>5788</v>
          </cell>
          <cell r="F53">
            <v>5737.03</v>
          </cell>
          <cell r="G53">
            <v>5064506.32</v>
          </cell>
          <cell r="H53">
            <v>10103.799999999999</v>
          </cell>
          <cell r="I53">
            <v>64243094.810000002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8070.1</v>
          </cell>
          <cell r="E54">
            <v>2057</v>
          </cell>
          <cell r="F54">
            <v>5601.73</v>
          </cell>
          <cell r="G54">
            <v>1325116.93</v>
          </cell>
          <cell r="H54">
            <v>7977.5</v>
          </cell>
          <cell r="I54">
            <v>46531627.629999995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5804.5</v>
          </cell>
          <cell r="E55">
            <v>1338</v>
          </cell>
          <cell r="F55">
            <v>5640.56</v>
          </cell>
          <cell r="G55">
            <v>867912.36</v>
          </cell>
          <cell r="H55">
            <v>5781</v>
          </cell>
          <cell r="I55">
            <v>33608520.049999997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30194.6</v>
          </cell>
          <cell r="E56">
            <v>11216</v>
          </cell>
          <cell r="F56">
            <v>5750.17</v>
          </cell>
          <cell r="G56">
            <v>7686876.2199999997</v>
          </cell>
          <cell r="H56">
            <v>29690.3</v>
          </cell>
          <cell r="I56">
            <v>181311013.34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4319</v>
          </cell>
          <cell r="E57">
            <v>306</v>
          </cell>
          <cell r="F57">
            <v>5723.05</v>
          </cell>
          <cell r="G57">
            <v>201394.3</v>
          </cell>
          <cell r="H57">
            <v>4367</v>
          </cell>
          <cell r="I57">
            <v>24919268.630000003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1297.5</v>
          </cell>
          <cell r="E58">
            <v>218</v>
          </cell>
          <cell r="F58">
            <v>6128.59</v>
          </cell>
          <cell r="G58">
            <v>153643.72</v>
          </cell>
          <cell r="H58">
            <v>1285.4000000000001</v>
          </cell>
          <cell r="I58">
            <v>8105487.5099999998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19360</v>
          </cell>
          <cell r="E59">
            <v>889</v>
          </cell>
          <cell r="F59">
            <v>5784.2</v>
          </cell>
          <cell r="G59">
            <v>591347.81000000006</v>
          </cell>
          <cell r="H59">
            <v>19524.599999999999</v>
          </cell>
          <cell r="I59">
            <v>112573482.72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932</v>
          </cell>
          <cell r="E60">
            <v>383</v>
          </cell>
          <cell r="F60">
            <v>6246.76</v>
          </cell>
          <cell r="G60">
            <v>292522.74</v>
          </cell>
          <cell r="H60">
            <v>947.9</v>
          </cell>
          <cell r="I60">
            <v>6114506.1999999993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623.29999999999995</v>
          </cell>
          <cell r="E61">
            <v>98</v>
          </cell>
          <cell r="F61">
            <v>6636.41</v>
          </cell>
          <cell r="G61">
            <v>74792.36</v>
          </cell>
          <cell r="H61">
            <v>546.20000000000005</v>
          </cell>
          <cell r="I61">
            <v>4210320.12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303.60000000000002</v>
          </cell>
          <cell r="E62">
            <v>125</v>
          </cell>
          <cell r="F62">
            <v>8065.66</v>
          </cell>
          <cell r="G62">
            <v>115943.91</v>
          </cell>
          <cell r="H62">
            <v>294.5</v>
          </cell>
          <cell r="I62">
            <v>2564679.2799999998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5557</v>
          </cell>
          <cell r="E63">
            <v>200</v>
          </cell>
          <cell r="F63">
            <v>5814.64</v>
          </cell>
          <cell r="G63">
            <v>133736.65</v>
          </cell>
          <cell r="H63">
            <v>5555.2</v>
          </cell>
          <cell r="I63">
            <v>32445673.489999998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10638</v>
          </cell>
          <cell r="E64">
            <v>1072</v>
          </cell>
          <cell r="F64">
            <v>5733.01</v>
          </cell>
          <cell r="G64">
            <v>706765.88</v>
          </cell>
          <cell r="H64">
            <v>10602.2</v>
          </cell>
          <cell r="I64">
            <v>61694561.410000004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131.80000000000001</v>
          </cell>
          <cell r="E65">
            <v>19</v>
          </cell>
          <cell r="F65">
            <v>11118.71</v>
          </cell>
          <cell r="G65">
            <v>24294.38</v>
          </cell>
          <cell r="H65">
            <v>127.5</v>
          </cell>
          <cell r="I65">
            <v>1324133.97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383.1</v>
          </cell>
          <cell r="E66">
            <v>172</v>
          </cell>
          <cell r="F66">
            <v>7300.31</v>
          </cell>
          <cell r="G66">
            <v>144400.19</v>
          </cell>
          <cell r="H66">
            <v>369</v>
          </cell>
          <cell r="I66">
            <v>2934704.89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4107.3999999999996</v>
          </cell>
          <cell r="E67">
            <v>1394</v>
          </cell>
          <cell r="F67">
            <v>5488.96</v>
          </cell>
          <cell r="G67">
            <v>891991.78</v>
          </cell>
          <cell r="H67">
            <v>4005.2</v>
          </cell>
          <cell r="I67">
            <v>23438351.489999998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1826.1</v>
          </cell>
          <cell r="E68">
            <v>683</v>
          </cell>
          <cell r="F68">
            <v>5657.25</v>
          </cell>
          <cell r="G68">
            <v>462631.23</v>
          </cell>
          <cell r="H68">
            <v>1783.5</v>
          </cell>
          <cell r="I68">
            <v>10793334.25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357</v>
          </cell>
          <cell r="E69">
            <v>128</v>
          </cell>
          <cell r="F69">
            <v>7303.87</v>
          </cell>
          <cell r="G69">
            <v>107513.02</v>
          </cell>
          <cell r="H69">
            <v>354</v>
          </cell>
          <cell r="I69">
            <v>2649593.4700000002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4847.5</v>
          </cell>
          <cell r="E70">
            <v>1263</v>
          </cell>
          <cell r="F70">
            <v>6142.56</v>
          </cell>
          <cell r="G70">
            <v>892176.56</v>
          </cell>
          <cell r="H70">
            <v>4741.7</v>
          </cell>
          <cell r="I70">
            <v>30668250.559999999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3704.5</v>
          </cell>
          <cell r="E71">
            <v>1194</v>
          </cell>
          <cell r="F71">
            <v>5722.65</v>
          </cell>
          <cell r="G71">
            <v>789377.89</v>
          </cell>
          <cell r="H71">
            <v>3625.8</v>
          </cell>
          <cell r="I71">
            <v>21988925.91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963</v>
          </cell>
          <cell r="E72">
            <v>388</v>
          </cell>
          <cell r="F72">
            <v>6284.76</v>
          </cell>
          <cell r="G72">
            <v>300514.67</v>
          </cell>
          <cell r="H72">
            <v>943.1</v>
          </cell>
          <cell r="I72">
            <v>6352742.4300000006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361.9</v>
          </cell>
          <cell r="E73">
            <v>40</v>
          </cell>
          <cell r="F73">
            <v>7868.18</v>
          </cell>
          <cell r="G73">
            <v>36193.64</v>
          </cell>
          <cell r="H73">
            <v>319.10000000000002</v>
          </cell>
          <cell r="I73">
            <v>2883688.76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509</v>
          </cell>
          <cell r="E74">
            <v>139</v>
          </cell>
          <cell r="F74">
            <v>6900.68</v>
          </cell>
          <cell r="G74">
            <v>110307.41</v>
          </cell>
          <cell r="H74">
            <v>503</v>
          </cell>
          <cell r="I74">
            <v>3622754.69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1259.9000000000001</v>
          </cell>
          <cell r="E75">
            <v>128</v>
          </cell>
          <cell r="F75">
            <v>6045.65</v>
          </cell>
          <cell r="G75">
            <v>88992.02</v>
          </cell>
          <cell r="H75">
            <v>1233.5</v>
          </cell>
          <cell r="I75">
            <v>7705910.7199999997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1559.5</v>
          </cell>
          <cell r="E76">
            <v>215</v>
          </cell>
          <cell r="F76">
            <v>6085.73</v>
          </cell>
          <cell r="G76">
            <v>150469.56</v>
          </cell>
          <cell r="H76">
            <v>1499.9</v>
          </cell>
          <cell r="I76">
            <v>9641158.1099999994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69.5</v>
          </cell>
          <cell r="E77">
            <v>17</v>
          </cell>
          <cell r="F77">
            <v>12798.54</v>
          </cell>
          <cell r="G77">
            <v>25021.15</v>
          </cell>
          <cell r="H77">
            <v>64.5</v>
          </cell>
          <cell r="I77">
            <v>914519.95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688.8</v>
          </cell>
          <cell r="E78">
            <v>379</v>
          </cell>
          <cell r="F78">
            <v>5993.81</v>
          </cell>
          <cell r="G78">
            <v>363770.22</v>
          </cell>
          <cell r="H78">
            <v>623.79999999999995</v>
          </cell>
          <cell r="I78">
            <v>4490170.37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244</v>
          </cell>
          <cell r="E79">
            <v>106</v>
          </cell>
          <cell r="F79">
            <v>8255.5400000000009</v>
          </cell>
          <cell r="G79">
            <v>100635</v>
          </cell>
          <cell r="H79">
            <v>239.5</v>
          </cell>
          <cell r="I79">
            <v>2114986.0099999998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248.4</v>
          </cell>
          <cell r="E80">
            <v>92</v>
          </cell>
          <cell r="F80">
            <v>8779.9500000000007</v>
          </cell>
          <cell r="G80">
            <v>92891.91</v>
          </cell>
          <cell r="H80">
            <v>227.5</v>
          </cell>
          <cell r="I80">
            <v>2273832.4900000002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82204.100000000006</v>
          </cell>
          <cell r="E81">
            <v>15608</v>
          </cell>
          <cell r="F81">
            <v>5873.27</v>
          </cell>
          <cell r="G81">
            <v>10542043.960000001</v>
          </cell>
          <cell r="H81">
            <v>80776.600000000006</v>
          </cell>
          <cell r="I81">
            <v>493348651.36000001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195.1</v>
          </cell>
          <cell r="E82">
            <v>39</v>
          </cell>
          <cell r="F82">
            <v>9143.92</v>
          </cell>
          <cell r="G82">
            <v>41010.47</v>
          </cell>
          <cell r="H82">
            <v>179</v>
          </cell>
          <cell r="I82">
            <v>1824988.57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56.2</v>
          </cell>
          <cell r="E83">
            <v>19</v>
          </cell>
          <cell r="F83">
            <v>11541.59</v>
          </cell>
          <cell r="G83">
            <v>25218.37</v>
          </cell>
          <cell r="H83">
            <v>54</v>
          </cell>
          <cell r="I83">
            <v>673855.53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217.1</v>
          </cell>
          <cell r="E84">
            <v>79</v>
          </cell>
          <cell r="F84">
            <v>8810.1200000000008</v>
          </cell>
          <cell r="G84">
            <v>80039.98</v>
          </cell>
          <cell r="H84">
            <v>207</v>
          </cell>
          <cell r="I84">
            <v>1992718.09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115.5</v>
          </cell>
          <cell r="E85">
            <v>33</v>
          </cell>
          <cell r="F85">
            <v>10392.59</v>
          </cell>
          <cell r="G85">
            <v>39439.9</v>
          </cell>
          <cell r="H85">
            <v>113.5</v>
          </cell>
          <cell r="I85">
            <v>1239784.56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247.9</v>
          </cell>
          <cell r="E86">
            <v>94</v>
          </cell>
          <cell r="F86">
            <v>8233.4500000000007</v>
          </cell>
          <cell r="G86">
            <v>89003.54</v>
          </cell>
          <cell r="H86">
            <v>228</v>
          </cell>
          <cell r="I86">
            <v>2130074.62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103.3</v>
          </cell>
          <cell r="E87">
            <v>55</v>
          </cell>
          <cell r="F87">
            <v>10938.45</v>
          </cell>
          <cell r="G87">
            <v>69185.67</v>
          </cell>
          <cell r="H87">
            <v>100</v>
          </cell>
          <cell r="I87">
            <v>1199127.06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766.8</v>
          </cell>
          <cell r="E88">
            <v>289</v>
          </cell>
          <cell r="F88">
            <v>5867.59</v>
          </cell>
          <cell r="G88">
            <v>204962.72</v>
          </cell>
          <cell r="H88">
            <v>735.5</v>
          </cell>
          <cell r="I88">
            <v>4704228.17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1122.3</v>
          </cell>
          <cell r="E89">
            <v>603</v>
          </cell>
          <cell r="F89">
            <v>6064.03</v>
          </cell>
          <cell r="G89">
            <v>554263.56000000006</v>
          </cell>
          <cell r="H89">
            <v>1060.8</v>
          </cell>
          <cell r="I89">
            <v>7359928.1400000006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4516.6000000000004</v>
          </cell>
          <cell r="E90">
            <v>790</v>
          </cell>
          <cell r="F90">
            <v>5915.14</v>
          </cell>
          <cell r="G90">
            <v>537390.86</v>
          </cell>
          <cell r="H90">
            <v>4484.2</v>
          </cell>
          <cell r="I90">
            <v>27253731.600000001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1252.5</v>
          </cell>
          <cell r="E91">
            <v>179</v>
          </cell>
          <cell r="F91">
            <v>6247.67</v>
          </cell>
          <cell r="G91">
            <v>128608.21</v>
          </cell>
          <cell r="H91">
            <v>1195.4000000000001</v>
          </cell>
          <cell r="I91">
            <v>7953809.9400000004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788.6</v>
          </cell>
          <cell r="E92">
            <v>384</v>
          </cell>
          <cell r="F92">
            <v>6528.18</v>
          </cell>
          <cell r="G92">
            <v>372566.27</v>
          </cell>
          <cell r="H92">
            <v>692.6</v>
          </cell>
          <cell r="I92">
            <v>5520687.7300000004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23716</v>
          </cell>
          <cell r="E93">
            <v>4671</v>
          </cell>
          <cell r="F93">
            <v>5648.44</v>
          </cell>
          <cell r="G93">
            <v>3034145.67</v>
          </cell>
          <cell r="H93">
            <v>23772</v>
          </cell>
          <cell r="I93">
            <v>136992610.28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14316.3</v>
          </cell>
          <cell r="E94">
            <v>3373</v>
          </cell>
          <cell r="F94">
            <v>5641.06</v>
          </cell>
          <cell r="G94">
            <v>2188137.77</v>
          </cell>
          <cell r="H94">
            <v>14169.5</v>
          </cell>
          <cell r="I94">
            <v>82947200.640000001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1271.4000000000001</v>
          </cell>
          <cell r="E95">
            <v>284</v>
          </cell>
          <cell r="F95">
            <v>6215.51</v>
          </cell>
          <cell r="G95">
            <v>202998.61</v>
          </cell>
          <cell r="H95">
            <v>1194.5</v>
          </cell>
          <cell r="I95">
            <v>8105400.1000000006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1406.4</v>
          </cell>
          <cell r="E96">
            <v>695</v>
          </cell>
          <cell r="F96">
            <v>5891.46</v>
          </cell>
          <cell r="G96">
            <v>589283.55000000005</v>
          </cell>
          <cell r="H96">
            <v>1307.5</v>
          </cell>
          <cell r="I96">
            <v>8875028.5299999993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214.5</v>
          </cell>
          <cell r="E97">
            <v>86</v>
          </cell>
          <cell r="F97">
            <v>9116.2999999999993</v>
          </cell>
          <cell r="G97">
            <v>90160.23</v>
          </cell>
          <cell r="H97">
            <v>213.6</v>
          </cell>
          <cell r="I97">
            <v>2045607.09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345.8</v>
          </cell>
          <cell r="E98">
            <v>75</v>
          </cell>
          <cell r="F98">
            <v>7384.17</v>
          </cell>
          <cell r="G98">
            <v>63688.49</v>
          </cell>
          <cell r="H98">
            <v>337</v>
          </cell>
          <cell r="I98">
            <v>2617135.6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139.1</v>
          </cell>
          <cell r="E99">
            <v>99</v>
          </cell>
          <cell r="F99">
            <v>10253.69</v>
          </cell>
          <cell r="G99">
            <v>116738.3</v>
          </cell>
          <cell r="H99">
            <v>132.5</v>
          </cell>
          <cell r="I99">
            <v>1543027.11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1031.0999999999999</v>
          </cell>
          <cell r="E100">
            <v>54</v>
          </cell>
          <cell r="F100">
            <v>5334.46</v>
          </cell>
          <cell r="G100">
            <v>33126.97</v>
          </cell>
          <cell r="H100">
            <v>989</v>
          </cell>
          <cell r="I100">
            <v>5865927.9000000004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58.3</v>
          </cell>
          <cell r="E101">
            <v>33</v>
          </cell>
          <cell r="F101">
            <v>11235.57</v>
          </cell>
          <cell r="G101">
            <v>42639</v>
          </cell>
          <cell r="H101">
            <v>56</v>
          </cell>
          <cell r="I101">
            <v>697672.86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191.6</v>
          </cell>
          <cell r="E102">
            <v>72</v>
          </cell>
          <cell r="F102">
            <v>9564.2999999999993</v>
          </cell>
          <cell r="G102">
            <v>79192.39</v>
          </cell>
          <cell r="H102">
            <v>179</v>
          </cell>
          <cell r="I102">
            <v>1911711.96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562.79999999999995</v>
          </cell>
          <cell r="E103">
            <v>202</v>
          </cell>
          <cell r="F103">
            <v>6402.97</v>
          </cell>
          <cell r="G103">
            <v>157335.85999999999</v>
          </cell>
          <cell r="H103">
            <v>506</v>
          </cell>
          <cell r="I103">
            <v>3759500.31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202.5</v>
          </cell>
          <cell r="E104">
            <v>68</v>
          </cell>
          <cell r="F104">
            <v>9152.81</v>
          </cell>
          <cell r="G104">
            <v>71574.97</v>
          </cell>
          <cell r="H104">
            <v>200.5</v>
          </cell>
          <cell r="I104">
            <v>1467796.02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2575.4</v>
          </cell>
          <cell r="E105">
            <v>775</v>
          </cell>
          <cell r="F105">
            <v>5622.61</v>
          </cell>
          <cell r="G105">
            <v>502573.13</v>
          </cell>
          <cell r="H105">
            <v>2390.1</v>
          </cell>
          <cell r="I105">
            <v>14983036.74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</v>
          </cell>
          <cell r="E106">
            <v>36</v>
          </cell>
          <cell r="F106">
            <v>9523.65</v>
          </cell>
          <cell r="G106">
            <v>39427.9</v>
          </cell>
          <cell r="H106">
            <v>191</v>
          </cell>
          <cell r="I106">
            <v>1915586.53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306</v>
          </cell>
          <cell r="E107">
            <v>95</v>
          </cell>
          <cell r="F107">
            <v>7900.01</v>
          </cell>
          <cell r="G107">
            <v>86307.66</v>
          </cell>
          <cell r="H107">
            <v>302</v>
          </cell>
          <cell r="I107">
            <v>2503712.14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</v>
          </cell>
          <cell r="E108">
            <v>46</v>
          </cell>
          <cell r="F108">
            <v>10432.469999999999</v>
          </cell>
          <cell r="G108">
            <v>55187.79</v>
          </cell>
          <cell r="H108">
            <v>152</v>
          </cell>
          <cell r="I108">
            <v>1661788.74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185.1</v>
          </cell>
          <cell r="E109">
            <v>42</v>
          </cell>
          <cell r="F109">
            <v>9768.19</v>
          </cell>
          <cell r="G109">
            <v>47180.37</v>
          </cell>
          <cell r="H109">
            <v>174.5</v>
          </cell>
          <cell r="I109">
            <v>1855272.82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467</v>
          </cell>
          <cell r="E110">
            <v>138</v>
          </cell>
          <cell r="F110">
            <v>6504.7</v>
          </cell>
          <cell r="G110">
            <v>103276.86</v>
          </cell>
          <cell r="H110">
            <v>441.5</v>
          </cell>
          <cell r="I110">
            <v>3140973.14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19247.5</v>
          </cell>
          <cell r="E111">
            <v>7121</v>
          </cell>
          <cell r="F111">
            <v>5466.61</v>
          </cell>
          <cell r="G111">
            <v>4616088.5999999996</v>
          </cell>
          <cell r="H111">
            <v>19154.599999999999</v>
          </cell>
          <cell r="I111">
            <v>109834690.03999999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154.30000000000001</v>
          </cell>
          <cell r="E112">
            <v>34</v>
          </cell>
          <cell r="F112">
            <v>10579.09</v>
          </cell>
          <cell r="G112">
            <v>41364.25</v>
          </cell>
          <cell r="H112">
            <v>136</v>
          </cell>
          <cell r="I112">
            <v>1673718.2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2291.5</v>
          </cell>
          <cell r="E113">
            <v>527</v>
          </cell>
          <cell r="F113">
            <v>5527.07</v>
          </cell>
          <cell r="G113">
            <v>334968.3</v>
          </cell>
          <cell r="H113">
            <v>2148.6999999999998</v>
          </cell>
          <cell r="I113">
            <v>13036343.5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3219.5</v>
          </cell>
          <cell r="E114">
            <v>1539</v>
          </cell>
          <cell r="F114">
            <v>5506.04</v>
          </cell>
          <cell r="G114">
            <v>1138645.74</v>
          </cell>
          <cell r="H114">
            <v>3195.8</v>
          </cell>
          <cell r="I114">
            <v>18865886.600000001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703.9</v>
          </cell>
          <cell r="E115">
            <v>200</v>
          </cell>
          <cell r="F115">
            <v>6309.76</v>
          </cell>
          <cell r="G115">
            <v>145124.59</v>
          </cell>
          <cell r="H115">
            <v>678.5</v>
          </cell>
          <cell r="I115">
            <v>4586567.9400000004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413.8</v>
          </cell>
          <cell r="E116">
            <v>178</v>
          </cell>
          <cell r="F116">
            <v>6909.77</v>
          </cell>
          <cell r="G116">
            <v>141442.91</v>
          </cell>
          <cell r="H116">
            <v>395.5</v>
          </cell>
          <cell r="I116">
            <v>2999483.41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5513.5</v>
          </cell>
          <cell r="E117">
            <v>2131</v>
          </cell>
          <cell r="F117">
            <v>5788.79</v>
          </cell>
          <cell r="G117">
            <v>1482954.76</v>
          </cell>
          <cell r="H117">
            <v>5502.3</v>
          </cell>
          <cell r="I117">
            <v>33399468.739999998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374.3</v>
          </cell>
          <cell r="E118">
            <v>196</v>
          </cell>
          <cell r="F118">
            <v>7766.14</v>
          </cell>
          <cell r="G118">
            <v>175048.88</v>
          </cell>
          <cell r="H118">
            <v>358.5</v>
          </cell>
          <cell r="I118">
            <v>3081916.45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1488.3</v>
          </cell>
          <cell r="E119">
            <v>684</v>
          </cell>
          <cell r="F119">
            <v>5966.95</v>
          </cell>
          <cell r="G119">
            <v>542378.41</v>
          </cell>
          <cell r="H119">
            <v>1445.5</v>
          </cell>
          <cell r="I119">
            <v>9422709.5999999996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2992.7</v>
          </cell>
          <cell r="E120">
            <v>1700</v>
          </cell>
          <cell r="F120">
            <v>5730.78</v>
          </cell>
          <cell r="G120">
            <v>1492958.2</v>
          </cell>
          <cell r="H120">
            <v>2949.9</v>
          </cell>
          <cell r="I120">
            <v>18643469.93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189.3</v>
          </cell>
          <cell r="E121">
            <v>70</v>
          </cell>
          <cell r="F121">
            <v>10043.540000000001</v>
          </cell>
          <cell r="G121">
            <v>80850.5</v>
          </cell>
          <cell r="H121">
            <v>176.1</v>
          </cell>
          <cell r="I121">
            <v>1982092.74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551.4</v>
          </cell>
          <cell r="E122">
            <v>192</v>
          </cell>
          <cell r="F122">
            <v>6553.42</v>
          </cell>
          <cell r="G122">
            <v>147908.76999999999</v>
          </cell>
          <cell r="H122">
            <v>532.5</v>
          </cell>
          <cell r="I122">
            <v>3761465.68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1622.8</v>
          </cell>
          <cell r="E123">
            <v>787</v>
          </cell>
          <cell r="F123">
            <v>5753.52</v>
          </cell>
          <cell r="G123">
            <v>635505.25</v>
          </cell>
          <cell r="H123">
            <v>1532.9</v>
          </cell>
          <cell r="I123">
            <v>9972320.4800000004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819.6</v>
          </cell>
          <cell r="E124">
            <v>541</v>
          </cell>
          <cell r="F124">
            <v>6084.77</v>
          </cell>
          <cell r="G124">
            <v>609072.31999999995</v>
          </cell>
          <cell r="H124">
            <v>758.4</v>
          </cell>
          <cell r="I124">
            <v>5596151.7000000002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193</v>
          </cell>
          <cell r="E125">
            <v>132</v>
          </cell>
          <cell r="F125">
            <v>9664.73</v>
          </cell>
          <cell r="G125">
            <v>146710.56</v>
          </cell>
          <cell r="H125">
            <v>197.6</v>
          </cell>
          <cell r="I125">
            <v>2012002.86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370.3</v>
          </cell>
          <cell r="E126">
            <v>95</v>
          </cell>
          <cell r="F126">
            <v>7183.68</v>
          </cell>
          <cell r="G126">
            <v>78481.649999999994</v>
          </cell>
          <cell r="H126">
            <v>362.5</v>
          </cell>
          <cell r="I126">
            <v>2738596.68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208</v>
          </cell>
          <cell r="E127">
            <v>69</v>
          </cell>
          <cell r="F127">
            <v>9310.41</v>
          </cell>
          <cell r="G127">
            <v>73878.06</v>
          </cell>
          <cell r="H127">
            <v>195.5</v>
          </cell>
          <cell r="I127">
            <v>2010442.3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382</v>
          </cell>
          <cell r="E128">
            <v>68</v>
          </cell>
          <cell r="F128">
            <v>7130.37</v>
          </cell>
          <cell r="G128">
            <v>55759.519999999997</v>
          </cell>
          <cell r="H128">
            <v>380</v>
          </cell>
          <cell r="I128">
            <v>2779561.92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249</v>
          </cell>
          <cell r="E129">
            <v>39</v>
          </cell>
          <cell r="F129">
            <v>9664.2000000000007</v>
          </cell>
          <cell r="G129">
            <v>43343.94</v>
          </cell>
          <cell r="H129">
            <v>245</v>
          </cell>
          <cell r="I129">
            <v>2449729.64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295.5</v>
          </cell>
          <cell r="E130">
            <v>50</v>
          </cell>
          <cell r="F130">
            <v>8760.58</v>
          </cell>
          <cell r="G130">
            <v>50373.33</v>
          </cell>
          <cell r="H130">
            <v>293</v>
          </cell>
          <cell r="I130">
            <v>2639124.5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1290.5999999999999</v>
          </cell>
          <cell r="E131">
            <v>155</v>
          </cell>
          <cell r="F131">
            <v>6259.49</v>
          </cell>
          <cell r="G131">
            <v>111575.48</v>
          </cell>
          <cell r="H131">
            <v>1220.8</v>
          </cell>
          <cell r="I131">
            <v>8190078.0999999996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547.9</v>
          </cell>
          <cell r="E132">
            <v>161</v>
          </cell>
          <cell r="F132">
            <v>6762.01</v>
          </cell>
          <cell r="G132">
            <v>125199.11</v>
          </cell>
          <cell r="H132">
            <v>526.5</v>
          </cell>
          <cell r="I132">
            <v>3830106.89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639</v>
          </cell>
          <cell r="E133">
            <v>251</v>
          </cell>
          <cell r="F133">
            <v>6185.65</v>
          </cell>
          <cell r="G133">
            <v>188538.07</v>
          </cell>
          <cell r="H133">
            <v>631.4</v>
          </cell>
          <cell r="I133">
            <v>4141168.76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274.5</v>
          </cell>
          <cell r="E134">
            <v>66</v>
          </cell>
          <cell r="F134">
            <v>7741.2</v>
          </cell>
          <cell r="G134">
            <v>58755.69</v>
          </cell>
          <cell r="H134">
            <v>266</v>
          </cell>
          <cell r="I134">
            <v>2183714.6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1547</v>
          </cell>
          <cell r="E135">
            <v>58</v>
          </cell>
          <cell r="F135">
            <v>7998.87</v>
          </cell>
          <cell r="G135">
            <v>53352.49</v>
          </cell>
          <cell r="H135">
            <v>1535.5</v>
          </cell>
          <cell r="I135">
            <v>12427611.57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264.10000000000002</v>
          </cell>
          <cell r="E136">
            <v>115</v>
          </cell>
          <cell r="F136">
            <v>7918.14</v>
          </cell>
          <cell r="G136">
            <v>104717.4</v>
          </cell>
          <cell r="H136">
            <v>255</v>
          </cell>
          <cell r="I136">
            <v>2195898.21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1729.6</v>
          </cell>
          <cell r="E137">
            <v>882</v>
          </cell>
          <cell r="F137">
            <v>5675.4</v>
          </cell>
          <cell r="G137">
            <v>740205.73</v>
          </cell>
          <cell r="H137">
            <v>1600.9</v>
          </cell>
          <cell r="I137">
            <v>10556374.109999999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318.8</v>
          </cell>
          <cell r="E138">
            <v>151</v>
          </cell>
          <cell r="F138">
            <v>7169.01</v>
          </cell>
          <cell r="G138">
            <v>124489.92</v>
          </cell>
          <cell r="H138">
            <v>296</v>
          </cell>
          <cell r="I138">
            <v>2409971.5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280.60000000000002</v>
          </cell>
          <cell r="E139">
            <v>139</v>
          </cell>
          <cell r="F139">
            <v>7657.32</v>
          </cell>
          <cell r="G139">
            <v>122402.21</v>
          </cell>
          <cell r="H139">
            <v>264.5</v>
          </cell>
          <cell r="I139">
            <v>2271045.37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16792.900000000001</v>
          </cell>
          <cell r="E140">
            <v>9612</v>
          </cell>
          <cell r="F140">
            <v>5599.61</v>
          </cell>
          <cell r="G140">
            <v>8411887.5700000003</v>
          </cell>
          <cell r="H140">
            <v>16285.9</v>
          </cell>
          <cell r="I140">
            <v>102448743.28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7964.5</v>
          </cell>
          <cell r="E141">
            <v>1944</v>
          </cell>
          <cell r="F141">
            <v>5550.04</v>
          </cell>
          <cell r="G141">
            <v>1240767.81</v>
          </cell>
          <cell r="H141">
            <v>7899.4</v>
          </cell>
          <cell r="I141">
            <v>45444092.170000002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585.6</v>
          </cell>
          <cell r="E142">
            <v>136</v>
          </cell>
          <cell r="F142">
            <v>6283.96</v>
          </cell>
          <cell r="G142">
            <v>98281.12</v>
          </cell>
          <cell r="H142">
            <v>552</v>
          </cell>
          <cell r="I142">
            <v>3778167.51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502.9</v>
          </cell>
          <cell r="E143">
            <v>100</v>
          </cell>
          <cell r="F143">
            <v>6279.71</v>
          </cell>
          <cell r="G143">
            <v>72216.66</v>
          </cell>
          <cell r="H143">
            <v>440</v>
          </cell>
          <cell r="I143">
            <v>3230282.68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678.6</v>
          </cell>
          <cell r="E144">
            <v>330</v>
          </cell>
          <cell r="F144">
            <v>6182.15</v>
          </cell>
          <cell r="G144">
            <v>284391.49</v>
          </cell>
          <cell r="H144">
            <v>648.9</v>
          </cell>
          <cell r="I144">
            <v>4479601.76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1285</v>
          </cell>
          <cell r="E145">
            <v>647</v>
          </cell>
          <cell r="F145">
            <v>5754.2</v>
          </cell>
          <cell r="G145">
            <v>542297.44999999995</v>
          </cell>
          <cell r="H145">
            <v>1197.9000000000001</v>
          </cell>
          <cell r="I145">
            <v>7931396.0199999996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427.5</v>
          </cell>
          <cell r="E146">
            <v>134</v>
          </cell>
          <cell r="F146">
            <v>6639.06</v>
          </cell>
          <cell r="G146">
            <v>102307.9</v>
          </cell>
          <cell r="H146">
            <v>416</v>
          </cell>
          <cell r="I146">
            <v>2940505.51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455</v>
          </cell>
          <cell r="E147">
            <v>102</v>
          </cell>
          <cell r="F147">
            <v>7032.66</v>
          </cell>
          <cell r="G147">
            <v>82493.119999999995</v>
          </cell>
          <cell r="H147">
            <v>427.5</v>
          </cell>
          <cell r="I147">
            <v>3263542.79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1928</v>
          </cell>
          <cell r="E148">
            <v>95</v>
          </cell>
          <cell r="F148">
            <v>6204.17</v>
          </cell>
          <cell r="G148">
            <v>67780.55</v>
          </cell>
          <cell r="H148">
            <v>1914.5</v>
          </cell>
          <cell r="I148">
            <v>12029418.389999999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401.9</v>
          </cell>
          <cell r="E149">
            <v>55</v>
          </cell>
          <cell r="F149">
            <v>7531.48</v>
          </cell>
          <cell r="G149">
            <v>47636.62</v>
          </cell>
          <cell r="H149">
            <v>382.4</v>
          </cell>
          <cell r="I149">
            <v>3074539.08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148.9</v>
          </cell>
          <cell r="E150">
            <v>78</v>
          </cell>
          <cell r="F150">
            <v>10132</v>
          </cell>
          <cell r="G150">
            <v>90884.03</v>
          </cell>
          <cell r="H150">
            <v>143.5</v>
          </cell>
          <cell r="I150">
            <v>1599538.74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191.3</v>
          </cell>
          <cell r="E151">
            <v>54</v>
          </cell>
          <cell r="F151">
            <v>10194.76</v>
          </cell>
          <cell r="G151">
            <v>63309.48</v>
          </cell>
          <cell r="H151">
            <v>181</v>
          </cell>
          <cell r="I151">
            <v>2013567.84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643.79999999999995</v>
          </cell>
          <cell r="E152">
            <v>512</v>
          </cell>
          <cell r="F152">
            <v>6072.4</v>
          </cell>
          <cell r="G152">
            <v>654070.55000000005</v>
          </cell>
          <cell r="H152">
            <v>629</v>
          </cell>
          <cell r="I152">
            <v>4550907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57.5</v>
          </cell>
          <cell r="E153">
            <v>27</v>
          </cell>
          <cell r="F153">
            <v>12678.98</v>
          </cell>
          <cell r="G153">
            <v>39368.230000000003</v>
          </cell>
          <cell r="H153">
            <v>54</v>
          </cell>
          <cell r="I153">
            <v>768409.51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564.5</v>
          </cell>
          <cell r="E154">
            <v>64</v>
          </cell>
          <cell r="F154">
            <v>8522.2800000000007</v>
          </cell>
          <cell r="G154">
            <v>62723.97</v>
          </cell>
          <cell r="H154">
            <v>554.9</v>
          </cell>
          <cell r="I154">
            <v>4873550.03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273.60000000000002</v>
          </cell>
          <cell r="E155">
            <v>56</v>
          </cell>
          <cell r="F155">
            <v>8688.9</v>
          </cell>
          <cell r="G155">
            <v>55956.53</v>
          </cell>
          <cell r="H155">
            <v>254</v>
          </cell>
          <cell r="I155">
            <v>2433240.2799999998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299.89999999999998</v>
          </cell>
          <cell r="E156">
            <v>75</v>
          </cell>
          <cell r="F156">
            <v>7733.99</v>
          </cell>
          <cell r="G156">
            <v>66705.62</v>
          </cell>
          <cell r="H156">
            <v>266.5</v>
          </cell>
          <cell r="I156">
            <v>2386127.7400000002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120</v>
          </cell>
          <cell r="E157">
            <v>67</v>
          </cell>
          <cell r="F157">
            <v>10852.7</v>
          </cell>
          <cell r="G157">
            <v>83620.070000000007</v>
          </cell>
          <cell r="H157">
            <v>117.5</v>
          </cell>
          <cell r="I157">
            <v>1385944.31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2722</v>
          </cell>
          <cell r="E158">
            <v>615</v>
          </cell>
          <cell r="F158">
            <v>6275.08</v>
          </cell>
          <cell r="G158">
            <v>443805.32</v>
          </cell>
          <cell r="H158">
            <v>2719.4</v>
          </cell>
          <cell r="I158">
            <v>17524584.169999998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552.9</v>
          </cell>
          <cell r="E159">
            <v>190</v>
          </cell>
          <cell r="F159">
            <v>6427.99</v>
          </cell>
          <cell r="G159">
            <v>144870.24</v>
          </cell>
          <cell r="H159">
            <v>510.6</v>
          </cell>
          <cell r="I159">
            <v>3698904.14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3000.3</v>
          </cell>
          <cell r="E160">
            <v>465</v>
          </cell>
          <cell r="F160">
            <v>5746.75</v>
          </cell>
          <cell r="G160">
            <v>307307.46999999997</v>
          </cell>
          <cell r="H160">
            <v>2887.2</v>
          </cell>
          <cell r="I160">
            <v>17549282.220000003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431.5</v>
          </cell>
          <cell r="E161">
            <v>119</v>
          </cell>
          <cell r="F161">
            <v>6754.56</v>
          </cell>
          <cell r="G161">
            <v>92436.160000000003</v>
          </cell>
          <cell r="H161">
            <v>404</v>
          </cell>
          <cell r="I161">
            <v>3004898.02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90.8</v>
          </cell>
          <cell r="E162">
            <v>29</v>
          </cell>
          <cell r="F162">
            <v>11494.34</v>
          </cell>
          <cell r="G162">
            <v>38333.629999999997</v>
          </cell>
          <cell r="H162">
            <v>88.5</v>
          </cell>
          <cell r="I162">
            <v>1082019.93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172</v>
          </cell>
          <cell r="E163">
            <v>37</v>
          </cell>
          <cell r="F163">
            <v>10074.06</v>
          </cell>
          <cell r="G163">
            <v>42865.11</v>
          </cell>
          <cell r="H163">
            <v>162</v>
          </cell>
          <cell r="I163">
            <v>1775602.98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103.5</v>
          </cell>
          <cell r="E164">
            <v>22</v>
          </cell>
          <cell r="F164">
            <v>11500.01</v>
          </cell>
          <cell r="G164">
            <v>29095.02</v>
          </cell>
          <cell r="H164">
            <v>103</v>
          </cell>
          <cell r="I164">
            <v>1219345.71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111.5</v>
          </cell>
          <cell r="E165">
            <v>28</v>
          </cell>
          <cell r="F165">
            <v>11031.36</v>
          </cell>
          <cell r="G165">
            <v>35520.97</v>
          </cell>
          <cell r="H165">
            <v>107</v>
          </cell>
          <cell r="I165">
            <v>1265517.28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1923</v>
          </cell>
          <cell r="E166">
            <v>814</v>
          </cell>
          <cell r="F166">
            <v>5808.55</v>
          </cell>
          <cell r="G166">
            <v>596630.04</v>
          </cell>
          <cell r="H166">
            <v>1884</v>
          </cell>
          <cell r="I166">
            <v>11766464.18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1568</v>
          </cell>
          <cell r="E167">
            <v>299</v>
          </cell>
          <cell r="F167">
            <v>5871.02</v>
          </cell>
          <cell r="G167">
            <v>201874.91</v>
          </cell>
          <cell r="H167">
            <v>1554.4</v>
          </cell>
          <cell r="I167">
            <v>9407629.0899999999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1848.5</v>
          </cell>
          <cell r="E168">
            <v>614</v>
          </cell>
          <cell r="F168">
            <v>5873.59</v>
          </cell>
          <cell r="G168">
            <v>418681.64</v>
          </cell>
          <cell r="H168">
            <v>1804</v>
          </cell>
          <cell r="I168">
            <v>11276016.92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3090.5</v>
          </cell>
          <cell r="E169">
            <v>351</v>
          </cell>
          <cell r="F169">
            <v>5646.72</v>
          </cell>
          <cell r="G169">
            <v>227929.96</v>
          </cell>
          <cell r="H169">
            <v>3062.8</v>
          </cell>
          <cell r="I169">
            <v>17679126.440000001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2484</v>
          </cell>
          <cell r="E170">
            <v>586</v>
          </cell>
          <cell r="F170">
            <v>5689.14</v>
          </cell>
          <cell r="G170">
            <v>383391.23</v>
          </cell>
          <cell r="H170">
            <v>2448.1</v>
          </cell>
          <cell r="I170">
            <v>14515218.18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17661.5</v>
          </cell>
          <cell r="E171">
            <v>8446</v>
          </cell>
          <cell r="F171">
            <v>5639.35</v>
          </cell>
          <cell r="G171">
            <v>6405979.8600000003</v>
          </cell>
          <cell r="H171">
            <v>17513.7</v>
          </cell>
          <cell r="I171">
            <v>106005400.84999999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1121</v>
          </cell>
          <cell r="E172">
            <v>321</v>
          </cell>
          <cell r="F172">
            <v>6028.4</v>
          </cell>
          <cell r="G172">
            <v>222538.41</v>
          </cell>
          <cell r="H172">
            <v>1085.9000000000001</v>
          </cell>
          <cell r="I172">
            <v>6980375.46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2379</v>
          </cell>
          <cell r="E173">
            <v>1288</v>
          </cell>
          <cell r="F173">
            <v>5829.16</v>
          </cell>
          <cell r="G173">
            <v>1138683.93</v>
          </cell>
          <cell r="H173">
            <v>2264.1999999999998</v>
          </cell>
          <cell r="I173">
            <v>15006256.449999999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880.9</v>
          </cell>
          <cell r="E174">
            <v>363</v>
          </cell>
          <cell r="F174">
            <v>6165.97</v>
          </cell>
          <cell r="G174">
            <v>284769.59999999998</v>
          </cell>
          <cell r="H174">
            <v>826.8</v>
          </cell>
          <cell r="I174">
            <v>5716372.7000000002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143</v>
          </cell>
          <cell r="E175">
            <v>45</v>
          </cell>
          <cell r="F175">
            <v>10740.33</v>
          </cell>
          <cell r="G175">
            <v>55581.2</v>
          </cell>
          <cell r="H175">
            <v>143</v>
          </cell>
          <cell r="I175">
            <v>1586396.98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133.30000000000001</v>
          </cell>
          <cell r="E176">
            <v>37</v>
          </cell>
          <cell r="F176">
            <v>10923.07</v>
          </cell>
          <cell r="G176">
            <v>46477.65</v>
          </cell>
          <cell r="H176">
            <v>124.6</v>
          </cell>
          <cell r="I176">
            <v>1502522.48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117.4</v>
          </cell>
          <cell r="E177">
            <v>38</v>
          </cell>
          <cell r="F177">
            <v>11243.44</v>
          </cell>
          <cell r="G177">
            <v>49133.85</v>
          </cell>
          <cell r="H177">
            <v>117</v>
          </cell>
          <cell r="I177">
            <v>1369114.17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855.8</v>
          </cell>
          <cell r="E178">
            <v>399</v>
          </cell>
          <cell r="F178">
            <v>6311.93</v>
          </cell>
          <cell r="G178">
            <v>337240.56</v>
          </cell>
          <cell r="H178">
            <v>833</v>
          </cell>
          <cell r="I178">
            <v>5738989.2800000003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664.1</v>
          </cell>
          <cell r="E179">
            <v>280</v>
          </cell>
          <cell r="F179">
            <v>6300.67</v>
          </cell>
          <cell r="G179">
            <v>224986.49</v>
          </cell>
          <cell r="H179">
            <v>634.9</v>
          </cell>
          <cell r="I179">
            <v>4409261.8499999996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121.5</v>
          </cell>
          <cell r="E180">
            <v>64</v>
          </cell>
          <cell r="F180">
            <v>11154.98</v>
          </cell>
          <cell r="G180">
            <v>82100.63</v>
          </cell>
          <cell r="H180">
            <v>115</v>
          </cell>
          <cell r="I180">
            <v>1437430.24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94</v>
          </cell>
          <cell r="E181">
            <v>37</v>
          </cell>
          <cell r="F181">
            <v>12099.69</v>
          </cell>
          <cell r="G181">
            <v>51484.18</v>
          </cell>
          <cell r="H181">
            <v>92.5</v>
          </cell>
          <cell r="I181">
            <v>1188855.0900000001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topLeftCell="C1" zoomScaleNormal="100" workbookViewId="0">
      <selection activeCell="I10" sqref="I10"/>
    </sheetView>
  </sheetViews>
  <sheetFormatPr defaultRowHeight="12.75" x14ac:dyDescent="0.2"/>
  <cols>
    <col min="1" max="1" width="16.7109375" customWidth="1"/>
    <col min="2" max="2" width="29.28515625" bestFit="1" customWidth="1"/>
    <col min="3" max="3" width="54" bestFit="1" customWidth="1"/>
    <col min="4" max="4" width="13.42578125" bestFit="1" customWidth="1"/>
    <col min="5" max="7" width="15" customWidth="1"/>
    <col min="8" max="9" width="14.5703125" customWidth="1"/>
    <col min="10" max="10" width="15.7109375" customWidth="1"/>
    <col min="11" max="11" width="15.85546875" customWidth="1"/>
    <col min="12" max="12" width="13.85546875" customWidth="1"/>
    <col min="13" max="13" width="11.7109375" bestFit="1" customWidth="1"/>
    <col min="14" max="14" width="10.140625" bestFit="1" customWidth="1"/>
    <col min="15" max="15" width="10.7109375" bestFit="1" customWidth="1"/>
  </cols>
  <sheetData>
    <row r="1" spans="1:13" ht="24.75" customHeight="1" thickBot="1" x14ac:dyDescent="0.25">
      <c r="D1" s="1" t="s">
        <v>0</v>
      </c>
      <c r="E1" s="2"/>
      <c r="F1" s="1" t="s">
        <v>1</v>
      </c>
      <c r="G1" s="2"/>
      <c r="H1" s="1" t="s">
        <v>2</v>
      </c>
      <c r="I1" s="2"/>
    </row>
    <row r="2" spans="1:13" ht="64.5" thickBot="1" x14ac:dyDescent="0.25">
      <c r="A2" s="3" t="s">
        <v>3</v>
      </c>
      <c r="B2" s="4" t="s">
        <v>4</v>
      </c>
      <c r="C2" s="3" t="s">
        <v>5</v>
      </c>
      <c r="D2" s="5" t="s">
        <v>6</v>
      </c>
      <c r="E2" s="6" t="s">
        <v>7</v>
      </c>
      <c r="F2" s="7" t="s">
        <v>8</v>
      </c>
      <c r="G2" s="7" t="s">
        <v>9</v>
      </c>
      <c r="H2" s="5" t="s">
        <v>6</v>
      </c>
      <c r="I2" s="6" t="s">
        <v>7</v>
      </c>
      <c r="J2" s="8" t="s">
        <v>10</v>
      </c>
      <c r="K2" s="8" t="s">
        <v>11</v>
      </c>
    </row>
    <row r="3" spans="1:13" x14ac:dyDescent="0.2">
      <c r="C3" s="9"/>
      <c r="D3" s="10"/>
      <c r="E3" s="11"/>
      <c r="F3" s="12"/>
      <c r="G3" s="12"/>
      <c r="H3" s="13"/>
      <c r="I3" s="14"/>
      <c r="J3" s="15" t="s">
        <v>12</v>
      </c>
      <c r="K3" s="16"/>
    </row>
    <row r="4" spans="1:13" x14ac:dyDescent="0.2">
      <c r="A4" s="17" t="s">
        <v>13</v>
      </c>
      <c r="B4" s="18" t="s">
        <v>14</v>
      </c>
      <c r="C4" s="19" t="s">
        <v>15</v>
      </c>
      <c r="D4" s="20">
        <v>181384.33</v>
      </c>
      <c r="E4" s="21"/>
      <c r="F4" s="22">
        <v>-33579.419999999984</v>
      </c>
      <c r="G4" s="22"/>
      <c r="H4" s="20">
        <f>D4+F4</f>
        <v>147804.91</v>
      </c>
      <c r="I4" s="21"/>
      <c r="J4" s="23">
        <v>-33579.419999999984</v>
      </c>
      <c r="K4" s="24"/>
      <c r="L4" s="25"/>
      <c r="M4" s="25"/>
    </row>
    <row r="5" spans="1:13" x14ac:dyDescent="0.2">
      <c r="A5" s="26"/>
      <c r="B5" s="27"/>
      <c r="C5" s="28"/>
      <c r="D5" s="29"/>
      <c r="E5" s="30"/>
      <c r="F5" s="31"/>
      <c r="G5" s="31"/>
      <c r="H5" s="29"/>
      <c r="I5" s="30"/>
      <c r="J5" s="32"/>
      <c r="K5" s="16"/>
      <c r="L5" s="25"/>
      <c r="M5" s="25"/>
    </row>
    <row r="6" spans="1:13" x14ac:dyDescent="0.2">
      <c r="A6" s="17" t="s">
        <v>16</v>
      </c>
      <c r="B6" s="18" t="s">
        <v>17</v>
      </c>
      <c r="C6" s="19" t="s">
        <v>18</v>
      </c>
      <c r="D6" s="20">
        <v>177020.56</v>
      </c>
      <c r="E6" s="21"/>
      <c r="F6" s="22">
        <v>-32771.56</v>
      </c>
      <c r="G6" s="22"/>
      <c r="H6" s="20">
        <f>D6+F6</f>
        <v>144249</v>
      </c>
      <c r="I6" s="21"/>
      <c r="J6" s="23">
        <v>-32771.56</v>
      </c>
      <c r="K6" s="24"/>
      <c r="L6" s="25"/>
      <c r="M6" s="25"/>
    </row>
    <row r="7" spans="1:13" x14ac:dyDescent="0.2">
      <c r="A7" s="26"/>
      <c r="B7" s="27"/>
      <c r="C7" s="28"/>
      <c r="D7" s="29"/>
      <c r="E7" s="30"/>
      <c r="F7" s="31"/>
      <c r="G7" s="31"/>
      <c r="H7" s="29"/>
      <c r="I7" s="30"/>
      <c r="J7" s="32"/>
      <c r="K7" s="16"/>
      <c r="L7" s="25"/>
      <c r="M7" s="25"/>
    </row>
    <row r="8" spans="1:13" x14ac:dyDescent="0.2">
      <c r="A8" s="26" t="s">
        <v>19</v>
      </c>
      <c r="B8" s="27" t="s">
        <v>20</v>
      </c>
      <c r="C8" s="28" t="s">
        <v>21</v>
      </c>
      <c r="D8" s="29"/>
      <c r="E8" s="30">
        <v>39503.769999999997</v>
      </c>
      <c r="F8" s="31"/>
      <c r="G8" s="31">
        <v>-7313.2799999999952</v>
      </c>
      <c r="H8" s="29"/>
      <c r="I8" s="30">
        <f>E8+G8</f>
        <v>32190.49</v>
      </c>
      <c r="J8" s="32"/>
      <c r="K8" s="16"/>
      <c r="L8" s="25"/>
      <c r="M8" s="25"/>
    </row>
    <row r="9" spans="1:13" x14ac:dyDescent="0.2">
      <c r="A9" s="26"/>
      <c r="B9" s="27"/>
      <c r="C9" s="28" t="s">
        <v>22</v>
      </c>
      <c r="D9" s="29"/>
      <c r="E9" s="30">
        <v>37407.32</v>
      </c>
      <c r="F9" s="31"/>
      <c r="G9" s="31">
        <v>-6925.16</v>
      </c>
      <c r="H9" s="29"/>
      <c r="I9" s="30">
        <f>E9+G9</f>
        <v>30482.16</v>
      </c>
      <c r="J9" s="32"/>
      <c r="K9" s="16"/>
      <c r="L9" s="25"/>
      <c r="M9" s="25"/>
    </row>
    <row r="10" spans="1:13" x14ac:dyDescent="0.2">
      <c r="A10" s="17"/>
      <c r="B10" s="18"/>
      <c r="C10" s="33" t="s">
        <v>23</v>
      </c>
      <c r="D10" s="20"/>
      <c r="E10" s="34">
        <v>76911.09</v>
      </c>
      <c r="F10" s="35"/>
      <c r="G10" s="35">
        <v>-14238.439999999995</v>
      </c>
      <c r="H10" s="20"/>
      <c r="I10" s="34">
        <f>E10+G10</f>
        <v>62672.65</v>
      </c>
      <c r="J10" s="23">
        <v>-14238.439999999995</v>
      </c>
      <c r="K10" s="24"/>
      <c r="L10" s="25"/>
      <c r="M10" s="25"/>
    </row>
    <row r="11" spans="1:13" x14ac:dyDescent="0.2">
      <c r="A11" s="26"/>
      <c r="B11" s="27"/>
      <c r="C11" s="28"/>
      <c r="D11" s="29"/>
      <c r="E11" s="30"/>
      <c r="F11" s="31"/>
      <c r="G11" s="31"/>
      <c r="H11" s="29"/>
      <c r="I11" s="30"/>
      <c r="J11" s="32"/>
      <c r="K11" s="16"/>
      <c r="L11" s="25"/>
      <c r="M11" s="25"/>
    </row>
    <row r="12" spans="1:13" x14ac:dyDescent="0.2">
      <c r="A12" s="26" t="s">
        <v>24</v>
      </c>
      <c r="B12" s="27" t="s">
        <v>25</v>
      </c>
      <c r="C12" s="28" t="s">
        <v>26</v>
      </c>
      <c r="D12" s="29"/>
      <c r="E12" s="30">
        <v>31313.040000000001</v>
      </c>
      <c r="F12" s="31"/>
      <c r="G12" s="31">
        <v>-5796.9400000000023</v>
      </c>
      <c r="H12" s="29"/>
      <c r="I12" s="30">
        <f>E12+G12</f>
        <v>25516.1</v>
      </c>
      <c r="J12" s="32"/>
      <c r="K12" s="16"/>
      <c r="L12" s="25"/>
      <c r="M12" s="25"/>
    </row>
    <row r="13" spans="1:13" x14ac:dyDescent="0.2">
      <c r="A13" s="26"/>
      <c r="B13" s="27"/>
      <c r="C13" s="28" t="s">
        <v>27</v>
      </c>
      <c r="D13" s="29">
        <v>19616.04</v>
      </c>
      <c r="E13" s="30"/>
      <c r="F13" s="31">
        <v>-3631.4900000000016</v>
      </c>
      <c r="G13" s="31"/>
      <c r="H13" s="29">
        <f>D13+F13</f>
        <v>15984.55</v>
      </c>
      <c r="I13" s="30"/>
      <c r="J13" s="32"/>
      <c r="K13" s="16"/>
      <c r="L13" s="25"/>
      <c r="M13" s="25"/>
    </row>
    <row r="14" spans="1:13" x14ac:dyDescent="0.2">
      <c r="A14" s="26"/>
      <c r="B14" s="27"/>
      <c r="C14" s="28" t="s">
        <v>28</v>
      </c>
      <c r="D14" s="29"/>
      <c r="E14" s="30">
        <v>93678.93</v>
      </c>
      <c r="F14" s="31"/>
      <c r="G14" s="31">
        <v>-17342.649999999994</v>
      </c>
      <c r="H14" s="29"/>
      <c r="I14" s="30">
        <f>E14+G14</f>
        <v>76336.28</v>
      </c>
      <c r="J14" s="32"/>
      <c r="K14" s="16"/>
      <c r="L14" s="25"/>
      <c r="M14" s="25"/>
    </row>
    <row r="15" spans="1:13" x14ac:dyDescent="0.2">
      <c r="A15" s="26"/>
      <c r="B15" s="27"/>
      <c r="C15" s="28" t="s">
        <v>29</v>
      </c>
      <c r="D15" s="29">
        <v>109436.33</v>
      </c>
      <c r="E15" s="30"/>
      <c r="F15" s="31">
        <v>-20259.790000000008</v>
      </c>
      <c r="G15" s="31"/>
      <c r="H15" s="29">
        <f>D15+F15</f>
        <v>89176.54</v>
      </c>
      <c r="I15" s="30"/>
      <c r="J15" s="32"/>
      <c r="K15" s="16"/>
      <c r="L15" s="25"/>
      <c r="M15" s="25"/>
    </row>
    <row r="16" spans="1:13" x14ac:dyDescent="0.2">
      <c r="A16" s="26"/>
      <c r="B16" s="27"/>
      <c r="C16" s="28" t="s">
        <v>30</v>
      </c>
      <c r="D16" s="29"/>
      <c r="E16" s="30">
        <v>116835.31</v>
      </c>
      <c r="F16" s="31"/>
      <c r="G16" s="31">
        <v>-21629.550000000003</v>
      </c>
      <c r="H16" s="29"/>
      <c r="I16" s="30">
        <f>E16+G16</f>
        <v>95205.759999999995</v>
      </c>
      <c r="J16" s="32"/>
      <c r="K16" s="16"/>
      <c r="L16" s="25"/>
      <c r="M16" s="25"/>
    </row>
    <row r="17" spans="1:13" x14ac:dyDescent="0.2">
      <c r="A17" s="26"/>
      <c r="B17" s="27"/>
      <c r="C17" s="28" t="s">
        <v>31</v>
      </c>
      <c r="D17" s="29"/>
      <c r="E17" s="30">
        <v>95322.49</v>
      </c>
      <c r="F17" s="31"/>
      <c r="G17" s="31">
        <v>-17646.910000000003</v>
      </c>
      <c r="H17" s="29"/>
      <c r="I17" s="30">
        <f>E17+G17</f>
        <v>77675.58</v>
      </c>
      <c r="J17" s="32"/>
      <c r="K17" s="16"/>
      <c r="L17" s="25"/>
      <c r="M17" s="25"/>
    </row>
    <row r="18" spans="1:13" x14ac:dyDescent="0.2">
      <c r="A18" s="26"/>
      <c r="B18" s="27"/>
      <c r="C18" s="28" t="s">
        <v>32</v>
      </c>
      <c r="D18" s="29"/>
      <c r="E18" s="30">
        <v>157546.31</v>
      </c>
      <c r="F18" s="31"/>
      <c r="G18" s="31">
        <v>-29166.319999999992</v>
      </c>
      <c r="H18" s="29"/>
      <c r="I18" s="30">
        <f>E18+G18</f>
        <v>128379.99</v>
      </c>
      <c r="J18" s="32"/>
      <c r="K18" s="16"/>
      <c r="L18" s="25"/>
      <c r="M18" s="25"/>
    </row>
    <row r="19" spans="1:13" x14ac:dyDescent="0.2">
      <c r="A19" s="26"/>
      <c r="B19" s="27"/>
      <c r="C19" s="36" t="s">
        <v>33</v>
      </c>
      <c r="D19" s="29">
        <v>0</v>
      </c>
      <c r="E19" s="30"/>
      <c r="F19" s="31">
        <v>297869.5</v>
      </c>
      <c r="G19" s="31"/>
      <c r="H19" s="29">
        <f>D19+F19</f>
        <v>297869.5</v>
      </c>
      <c r="I19" s="30"/>
      <c r="J19" s="32"/>
      <c r="K19" s="37"/>
      <c r="L19" s="25"/>
      <c r="M19" s="25"/>
    </row>
    <row r="20" spans="1:13" x14ac:dyDescent="0.2">
      <c r="A20" s="26"/>
      <c r="B20" s="27"/>
      <c r="C20" s="36" t="s">
        <v>34</v>
      </c>
      <c r="D20" s="29">
        <v>0</v>
      </c>
      <c r="E20" s="30"/>
      <c r="F20" s="31">
        <v>217486.38</v>
      </c>
      <c r="G20" s="31"/>
      <c r="H20" s="29">
        <f>D20+F20</f>
        <v>217486.38</v>
      </c>
      <c r="I20" s="30"/>
      <c r="J20" s="32"/>
      <c r="K20" s="37"/>
      <c r="L20" s="25"/>
      <c r="M20" s="25"/>
    </row>
    <row r="21" spans="1:13" x14ac:dyDescent="0.2">
      <c r="A21" s="26"/>
      <c r="B21" s="27"/>
      <c r="C21" s="36" t="s">
        <v>35</v>
      </c>
      <c r="D21" s="29"/>
      <c r="E21" s="30">
        <v>0</v>
      </c>
      <c r="F21" s="31"/>
      <c r="G21" s="31">
        <v>25583.9</v>
      </c>
      <c r="H21" s="38"/>
      <c r="I21" s="30">
        <f>E21+G21</f>
        <v>25583.9</v>
      </c>
      <c r="J21" s="32"/>
      <c r="K21" s="16"/>
      <c r="L21" s="25"/>
      <c r="M21" s="25"/>
    </row>
    <row r="22" spans="1:13" x14ac:dyDescent="0.2">
      <c r="A22" s="26"/>
      <c r="B22" s="27"/>
      <c r="C22" s="36" t="s">
        <v>36</v>
      </c>
      <c r="D22" s="29">
        <v>0</v>
      </c>
      <c r="E22" s="30"/>
      <c r="F22" s="31">
        <v>140427.10999999999</v>
      </c>
      <c r="G22" s="31"/>
      <c r="H22" s="29">
        <f>D22+F22</f>
        <v>140427.10999999999</v>
      </c>
      <c r="I22" s="30"/>
      <c r="J22" s="32"/>
      <c r="K22" s="16"/>
      <c r="L22" s="25"/>
      <c r="M22" s="25"/>
    </row>
    <row r="23" spans="1:13" x14ac:dyDescent="0.2">
      <c r="A23" s="26"/>
      <c r="B23" s="27"/>
      <c r="C23" s="36" t="s">
        <v>37</v>
      </c>
      <c r="D23" s="29">
        <v>0</v>
      </c>
      <c r="E23" s="30"/>
      <c r="F23" s="31">
        <v>4142.09</v>
      </c>
      <c r="G23" s="31"/>
      <c r="H23" s="29">
        <f>D23+F23</f>
        <v>4142.09</v>
      </c>
      <c r="I23" s="30"/>
      <c r="J23" s="32"/>
      <c r="K23" s="16"/>
      <c r="L23" s="25"/>
      <c r="M23" s="25"/>
    </row>
    <row r="24" spans="1:13" x14ac:dyDescent="0.2">
      <c r="A24" s="17"/>
      <c r="B24" s="18"/>
      <c r="C24" s="33" t="s">
        <v>23</v>
      </c>
      <c r="D24" s="39">
        <v>129052.36</v>
      </c>
      <c r="E24" s="34">
        <v>494696.08</v>
      </c>
      <c r="F24" s="35">
        <f>SUM(F12:F23)</f>
        <v>636033.79999999993</v>
      </c>
      <c r="G24" s="35">
        <f>SUM(G12:G23)</f>
        <v>-65998.47</v>
      </c>
      <c r="H24" s="39">
        <f>SUM(H12:H23)</f>
        <v>765086.16999999993</v>
      </c>
      <c r="I24" s="34">
        <f>SUM(I12:I23)</f>
        <v>428697.61000000004</v>
      </c>
      <c r="J24" s="23">
        <v>-115473.65000000001</v>
      </c>
      <c r="K24" s="40">
        <f>H19+H20+I21+H22+H23</f>
        <v>685508.98</v>
      </c>
      <c r="L24" s="25"/>
      <c r="M24" s="25"/>
    </row>
    <row r="25" spans="1:13" x14ac:dyDescent="0.2">
      <c r="A25" s="26"/>
      <c r="B25" s="27"/>
      <c r="C25" s="28"/>
      <c r="D25" s="29"/>
      <c r="E25" s="30"/>
      <c r="F25" s="31"/>
      <c r="G25" s="31"/>
      <c r="H25" s="29"/>
      <c r="I25" s="30"/>
      <c r="J25" s="32"/>
      <c r="K25" s="16"/>
      <c r="L25" s="25"/>
      <c r="M25" s="25"/>
    </row>
    <row r="26" spans="1:13" x14ac:dyDescent="0.2">
      <c r="A26" s="26" t="s">
        <v>38</v>
      </c>
      <c r="B26" s="27" t="s">
        <v>39</v>
      </c>
      <c r="C26" s="28" t="s">
        <v>40</v>
      </c>
      <c r="D26" s="29">
        <v>173586.36</v>
      </c>
      <c r="E26" s="30"/>
      <c r="F26" s="31">
        <v>-32135.789999999979</v>
      </c>
      <c r="G26" s="31"/>
      <c r="H26" s="29">
        <f>D26+F26</f>
        <v>141450.57</v>
      </c>
      <c r="I26" s="30"/>
      <c r="J26" s="32"/>
      <c r="K26" s="16"/>
      <c r="L26" s="25"/>
      <c r="M26" s="25"/>
    </row>
    <row r="27" spans="1:13" x14ac:dyDescent="0.2">
      <c r="A27" s="26"/>
      <c r="B27" s="27"/>
      <c r="C27" s="28" t="s">
        <v>41</v>
      </c>
      <c r="D27" s="29">
        <v>119998.95</v>
      </c>
      <c r="E27" s="30"/>
      <c r="F27" s="31">
        <v>-22215.229999999996</v>
      </c>
      <c r="G27" s="31"/>
      <c r="H27" s="29">
        <f>D27+F27</f>
        <v>97783.72</v>
      </c>
      <c r="I27" s="30"/>
      <c r="J27" s="32"/>
      <c r="K27" s="16"/>
      <c r="L27" s="25"/>
      <c r="M27" s="25"/>
    </row>
    <row r="28" spans="1:13" x14ac:dyDescent="0.2">
      <c r="A28" s="17"/>
      <c r="B28" s="18"/>
      <c r="C28" s="33" t="s">
        <v>23</v>
      </c>
      <c r="D28" s="39">
        <v>293585.31</v>
      </c>
      <c r="E28" s="21"/>
      <c r="F28" s="35">
        <v>-54351.01999999999</v>
      </c>
      <c r="G28" s="22"/>
      <c r="H28" s="39">
        <f>D28+F28</f>
        <v>239234.29</v>
      </c>
      <c r="I28" s="21"/>
      <c r="J28" s="23">
        <v>-54351.01999999999</v>
      </c>
      <c r="K28" s="24"/>
      <c r="L28" s="25"/>
      <c r="M28" s="25"/>
    </row>
    <row r="29" spans="1:13" x14ac:dyDescent="0.2">
      <c r="A29" s="26"/>
      <c r="B29" s="27"/>
      <c r="C29" s="28"/>
      <c r="D29" s="29"/>
      <c r="E29" s="30"/>
      <c r="F29" s="31"/>
      <c r="G29" s="31"/>
      <c r="H29" s="29"/>
      <c r="I29" s="30"/>
      <c r="J29" s="32"/>
      <c r="K29" s="16"/>
      <c r="L29" s="25"/>
      <c r="M29" s="25"/>
    </row>
    <row r="30" spans="1:13" x14ac:dyDescent="0.2">
      <c r="A30" s="26"/>
      <c r="B30" s="27" t="s">
        <v>42</v>
      </c>
      <c r="C30" s="28" t="s">
        <v>43</v>
      </c>
      <c r="D30" s="29">
        <v>35571.99</v>
      </c>
      <c r="E30" s="30"/>
      <c r="F30" s="31">
        <v>-6585.3899999999994</v>
      </c>
      <c r="G30" s="31"/>
      <c r="H30" s="29">
        <f>D30+F30</f>
        <v>28986.6</v>
      </c>
      <c r="I30" s="30"/>
      <c r="J30" s="32"/>
      <c r="K30" s="16"/>
      <c r="L30" s="25"/>
      <c r="M30" s="25"/>
    </row>
    <row r="31" spans="1:13" x14ac:dyDescent="0.2">
      <c r="A31" s="26"/>
      <c r="B31" s="27"/>
      <c r="C31" s="28" t="s">
        <v>44</v>
      </c>
      <c r="D31" s="29">
        <v>18976.68</v>
      </c>
      <c r="E31" s="30"/>
      <c r="F31" s="31">
        <v>-3513.1200000000008</v>
      </c>
      <c r="G31" s="31"/>
      <c r="H31" s="29">
        <f>D31+F31</f>
        <v>15463.56</v>
      </c>
      <c r="I31" s="30"/>
      <c r="J31" s="32"/>
      <c r="K31" s="16"/>
      <c r="L31" s="25"/>
      <c r="M31" s="25"/>
    </row>
    <row r="32" spans="1:13" x14ac:dyDescent="0.2">
      <c r="A32" s="26"/>
      <c r="B32" s="27"/>
      <c r="C32" s="28" t="s">
        <v>45</v>
      </c>
      <c r="D32" s="29"/>
      <c r="E32" s="30">
        <v>8412.43</v>
      </c>
      <c r="F32" s="31"/>
      <c r="G32" s="31">
        <v>-1557.38</v>
      </c>
      <c r="H32" s="29"/>
      <c r="I32" s="30">
        <f>E32+G32</f>
        <v>6855.05</v>
      </c>
      <c r="J32" s="32"/>
      <c r="K32" s="16"/>
      <c r="L32" s="25"/>
      <c r="M32" s="25"/>
    </row>
    <row r="33" spans="1:13" x14ac:dyDescent="0.2">
      <c r="A33" s="26"/>
      <c r="B33" s="27"/>
      <c r="C33" s="28" t="s">
        <v>46</v>
      </c>
      <c r="D33" s="29"/>
      <c r="E33" s="30">
        <v>184786.1</v>
      </c>
      <c r="F33" s="31"/>
      <c r="G33" s="31">
        <v>-34209.179999999993</v>
      </c>
      <c r="H33" s="29"/>
      <c r="I33" s="30">
        <f>E33+G33</f>
        <v>150576.92000000001</v>
      </c>
      <c r="J33" s="32"/>
      <c r="K33" s="16"/>
      <c r="L33" s="25"/>
      <c r="M33" s="25"/>
    </row>
    <row r="34" spans="1:13" x14ac:dyDescent="0.2">
      <c r="A34" s="26"/>
      <c r="B34" s="27"/>
      <c r="C34" s="36" t="s">
        <v>47</v>
      </c>
      <c r="D34" s="29">
        <v>0</v>
      </c>
      <c r="E34" s="30"/>
      <c r="F34" s="31">
        <v>19178.011509208915</v>
      </c>
      <c r="G34" s="31"/>
      <c r="H34" s="29">
        <f>D34+F34</f>
        <v>19178.011509208915</v>
      </c>
      <c r="I34" s="30"/>
      <c r="J34" s="32"/>
      <c r="K34" s="16"/>
      <c r="L34" s="25"/>
      <c r="M34" s="25"/>
    </row>
    <row r="35" spans="1:13" x14ac:dyDescent="0.2">
      <c r="A35" s="17"/>
      <c r="B35" s="18"/>
      <c r="C35" s="33" t="s">
        <v>23</v>
      </c>
      <c r="D35" s="39">
        <v>54548.67</v>
      </c>
      <c r="E35" s="34">
        <v>193198.53</v>
      </c>
      <c r="F35" s="35">
        <f>SUM(F30:F34)</f>
        <v>9079.5015092089143</v>
      </c>
      <c r="G35" s="35">
        <f>SUM(G30:G34)</f>
        <v>-35766.55999999999</v>
      </c>
      <c r="H35" s="39">
        <f>D35+F35</f>
        <v>63628.171509208914</v>
      </c>
      <c r="I35" s="34">
        <f>E35+G35</f>
        <v>157431.97</v>
      </c>
      <c r="J35" s="23">
        <v>-45865.069999999992</v>
      </c>
      <c r="K35" s="40">
        <f>H34</f>
        <v>19178.011509208915</v>
      </c>
      <c r="L35" s="25"/>
      <c r="M35" s="25"/>
    </row>
    <row r="36" spans="1:13" x14ac:dyDescent="0.2">
      <c r="A36" s="26"/>
      <c r="B36" s="27"/>
      <c r="C36" s="41"/>
      <c r="D36" s="29"/>
      <c r="E36" s="30"/>
      <c r="F36" s="31"/>
      <c r="G36" s="31"/>
      <c r="H36" s="29"/>
      <c r="I36" s="30"/>
      <c r="J36" s="32"/>
      <c r="K36" s="16"/>
      <c r="L36" s="25"/>
      <c r="M36" s="25"/>
    </row>
    <row r="37" spans="1:13" x14ac:dyDescent="0.2">
      <c r="A37" s="17" t="s">
        <v>48</v>
      </c>
      <c r="B37" s="18" t="s">
        <v>49</v>
      </c>
      <c r="C37" s="19" t="s">
        <v>50</v>
      </c>
      <c r="D37" s="20">
        <v>78474.559999999998</v>
      </c>
      <c r="E37" s="21"/>
      <c r="F37" s="22">
        <v>-14527.879999999997</v>
      </c>
      <c r="G37" s="22"/>
      <c r="H37" s="20">
        <f>D37+F37</f>
        <v>63946.68</v>
      </c>
      <c r="I37" s="21"/>
      <c r="J37" s="23">
        <v>-14527.879999999997</v>
      </c>
      <c r="K37" s="24"/>
      <c r="L37" s="25"/>
      <c r="M37" s="25"/>
    </row>
    <row r="38" spans="1:13" x14ac:dyDescent="0.2">
      <c r="A38" s="26"/>
      <c r="B38" s="27"/>
      <c r="C38" s="28"/>
      <c r="D38" s="29"/>
      <c r="E38" s="30"/>
      <c r="F38" s="31"/>
      <c r="G38" s="31"/>
      <c r="H38" s="29"/>
      <c r="I38" s="30"/>
      <c r="J38" s="32"/>
      <c r="K38" s="16"/>
      <c r="L38" s="25"/>
      <c r="M38" s="25"/>
    </row>
    <row r="39" spans="1:13" x14ac:dyDescent="0.2">
      <c r="A39" s="17" t="s">
        <v>51</v>
      </c>
      <c r="B39" s="18" t="s">
        <v>52</v>
      </c>
      <c r="C39" s="19" t="s">
        <v>53</v>
      </c>
      <c r="D39" s="20"/>
      <c r="E39" s="21">
        <v>1692.05</v>
      </c>
      <c r="F39" s="22"/>
      <c r="G39" s="22">
        <v>-313.24</v>
      </c>
      <c r="H39" s="20"/>
      <c r="I39" s="21">
        <f>E39+G39</f>
        <v>1378.81</v>
      </c>
      <c r="J39" s="23">
        <v>-313.24</v>
      </c>
      <c r="K39" s="24"/>
      <c r="L39" s="25"/>
      <c r="M39" s="25"/>
    </row>
    <row r="40" spans="1:13" x14ac:dyDescent="0.2">
      <c r="A40" s="26"/>
      <c r="B40" s="27"/>
      <c r="C40" s="28"/>
      <c r="D40" s="29"/>
      <c r="E40" s="30"/>
      <c r="F40" s="31"/>
      <c r="G40" s="31"/>
      <c r="H40" s="29"/>
      <c r="I40" s="30"/>
      <c r="J40" s="32"/>
      <c r="K40" s="16"/>
      <c r="L40" s="25"/>
      <c r="M40" s="25"/>
    </row>
    <row r="41" spans="1:13" x14ac:dyDescent="0.2">
      <c r="A41" s="17" t="s">
        <v>54</v>
      </c>
      <c r="B41" s="18" t="s">
        <v>55</v>
      </c>
      <c r="C41" s="19" t="s">
        <v>56</v>
      </c>
      <c r="D41" s="20"/>
      <c r="E41" s="21">
        <v>6958.33</v>
      </c>
      <c r="F41" s="22"/>
      <c r="G41" s="22">
        <v>-1288.1899999999996</v>
      </c>
      <c r="H41" s="20"/>
      <c r="I41" s="21">
        <f>E41+G41</f>
        <v>5670.14</v>
      </c>
      <c r="J41" s="23">
        <v>-1288.1899999999996</v>
      </c>
      <c r="K41" s="24"/>
      <c r="L41" s="25"/>
      <c r="M41" s="25"/>
    </row>
    <row r="42" spans="1:13" x14ac:dyDescent="0.2">
      <c r="A42" s="26"/>
      <c r="B42" s="27"/>
      <c r="C42" s="28"/>
      <c r="D42" s="29"/>
      <c r="E42" s="30"/>
      <c r="F42" s="31"/>
      <c r="G42" s="31"/>
      <c r="H42" s="29"/>
      <c r="I42" s="30"/>
      <c r="J42" s="32"/>
      <c r="K42" s="16"/>
      <c r="L42" s="25"/>
      <c r="M42" s="25"/>
    </row>
    <row r="43" spans="1:13" x14ac:dyDescent="0.2">
      <c r="A43" s="26" t="s">
        <v>57</v>
      </c>
      <c r="B43" s="27" t="s">
        <v>57</v>
      </c>
      <c r="C43" s="28" t="s">
        <v>58</v>
      </c>
      <c r="D43" s="29"/>
      <c r="E43" s="30">
        <v>122519.88</v>
      </c>
      <c r="F43" s="31"/>
      <c r="G43" s="31"/>
      <c r="H43" s="29"/>
      <c r="I43" s="30">
        <f>E43+G43</f>
        <v>122519.88</v>
      </c>
      <c r="J43" s="32"/>
      <c r="K43" s="16"/>
      <c r="L43" s="25"/>
      <c r="M43" s="25"/>
    </row>
    <row r="44" spans="1:13" x14ac:dyDescent="0.2">
      <c r="A44" s="26"/>
      <c r="B44" s="27"/>
      <c r="C44" s="28" t="s">
        <v>59</v>
      </c>
      <c r="D44" s="29"/>
      <c r="E44" s="30">
        <v>3717.7</v>
      </c>
      <c r="F44" s="31"/>
      <c r="G44" s="31"/>
      <c r="H44" s="29"/>
      <c r="I44" s="30">
        <f>E44+G44</f>
        <v>3717.7</v>
      </c>
      <c r="J44" s="32"/>
      <c r="K44" s="16"/>
      <c r="L44" s="25"/>
      <c r="M44" s="25"/>
    </row>
    <row r="45" spans="1:13" x14ac:dyDescent="0.2">
      <c r="A45" s="17"/>
      <c r="B45" s="18"/>
      <c r="C45" s="33" t="s">
        <v>23</v>
      </c>
      <c r="D45" s="20"/>
      <c r="E45" s="34">
        <v>126237.57</v>
      </c>
      <c r="F45" s="35"/>
      <c r="G45" s="35">
        <v>-23370.180000000008</v>
      </c>
      <c r="H45" s="20"/>
      <c r="I45" s="34">
        <f>E45+G45</f>
        <v>102867.39</v>
      </c>
      <c r="J45" s="23">
        <v>-23370.180000000008</v>
      </c>
      <c r="K45" s="24"/>
      <c r="L45" s="25"/>
      <c r="M45" s="25"/>
    </row>
    <row r="46" spans="1:13" x14ac:dyDescent="0.2">
      <c r="A46" s="26"/>
      <c r="B46" s="27"/>
      <c r="C46" s="28"/>
      <c r="D46" s="29"/>
      <c r="E46" s="30"/>
      <c r="F46" s="31"/>
      <c r="G46" s="31"/>
      <c r="H46" s="29"/>
      <c r="I46" s="30"/>
      <c r="J46" s="32"/>
      <c r="K46" s="16"/>
      <c r="L46" s="25"/>
      <c r="M46" s="25"/>
    </row>
    <row r="47" spans="1:13" x14ac:dyDescent="0.2">
      <c r="A47" s="26" t="s">
        <v>60</v>
      </c>
      <c r="B47" s="27" t="s">
        <v>61</v>
      </c>
      <c r="C47" s="28" t="s">
        <v>62</v>
      </c>
      <c r="D47" s="29">
        <v>1192.1300000000001</v>
      </c>
      <c r="E47" s="30"/>
      <c r="F47" s="31">
        <v>-220.70000000000016</v>
      </c>
      <c r="G47" s="31"/>
      <c r="H47" s="29">
        <f>D47+F47</f>
        <v>971.43</v>
      </c>
      <c r="I47" s="30"/>
      <c r="J47" s="32"/>
      <c r="K47" s="16"/>
      <c r="L47" s="25"/>
      <c r="M47" s="25"/>
    </row>
    <row r="48" spans="1:13" x14ac:dyDescent="0.2">
      <c r="A48" s="26"/>
      <c r="B48" s="27"/>
      <c r="C48" s="28" t="s">
        <v>63</v>
      </c>
      <c r="D48" s="29">
        <v>6735.27</v>
      </c>
      <c r="E48" s="30"/>
      <c r="F48" s="31">
        <v>-1246.8900000000003</v>
      </c>
      <c r="G48" s="31"/>
      <c r="H48" s="29">
        <f>D48+F48</f>
        <v>5488.38</v>
      </c>
      <c r="I48" s="30"/>
      <c r="J48" s="32"/>
      <c r="K48" s="16"/>
      <c r="L48" s="25"/>
      <c r="M48" s="25"/>
    </row>
    <row r="49" spans="1:13" x14ac:dyDescent="0.2">
      <c r="A49" s="17"/>
      <c r="B49" s="18"/>
      <c r="C49" s="33" t="s">
        <v>23</v>
      </c>
      <c r="D49" s="39">
        <v>7927.4</v>
      </c>
      <c r="E49" s="21"/>
      <c r="F49" s="35">
        <v>-1467.5899999999992</v>
      </c>
      <c r="G49" s="22"/>
      <c r="H49" s="39">
        <f>D49+F49</f>
        <v>6459.81</v>
      </c>
      <c r="I49" s="21"/>
      <c r="J49" s="23">
        <v>-1467.5899999999992</v>
      </c>
      <c r="K49" s="24"/>
      <c r="L49" s="25"/>
      <c r="M49" s="25"/>
    </row>
    <row r="50" spans="1:13" x14ac:dyDescent="0.2">
      <c r="A50" s="26"/>
      <c r="B50" s="27"/>
      <c r="C50" s="28"/>
      <c r="D50" s="29"/>
      <c r="E50" s="30"/>
      <c r="F50" s="31"/>
      <c r="G50" s="31"/>
      <c r="H50" s="29"/>
      <c r="I50" s="30"/>
      <c r="J50" s="32"/>
      <c r="K50" s="16"/>
      <c r="L50" s="25"/>
      <c r="M50" s="25"/>
    </row>
    <row r="51" spans="1:13" x14ac:dyDescent="0.2">
      <c r="A51" s="26" t="s">
        <v>64</v>
      </c>
      <c r="B51" s="27" t="s">
        <v>65</v>
      </c>
      <c r="C51" s="28" t="s">
        <v>66</v>
      </c>
      <c r="D51" s="29"/>
      <c r="E51" s="30">
        <v>4186.46</v>
      </c>
      <c r="F51" s="31"/>
      <c r="G51" s="31">
        <v>-775.0300000000002</v>
      </c>
      <c r="H51" s="29"/>
      <c r="I51" s="30">
        <f>E51+G51</f>
        <v>3411.43</v>
      </c>
      <c r="J51" s="32"/>
      <c r="K51" s="16"/>
      <c r="L51" s="25"/>
      <c r="M51" s="25"/>
    </row>
    <row r="52" spans="1:13" x14ac:dyDescent="0.2">
      <c r="A52" s="26"/>
      <c r="B52" s="27"/>
      <c r="C52" s="36" t="s">
        <v>67</v>
      </c>
      <c r="D52" s="29"/>
      <c r="E52" s="30">
        <v>0</v>
      </c>
      <c r="F52" s="31"/>
      <c r="G52" s="31">
        <v>6137.47</v>
      </c>
      <c r="H52" s="29"/>
      <c r="I52" s="30">
        <f>E52+G52</f>
        <v>6137.47</v>
      </c>
      <c r="J52" s="32"/>
      <c r="K52" s="16"/>
      <c r="L52" s="25"/>
      <c r="M52" s="25"/>
    </row>
    <row r="53" spans="1:13" x14ac:dyDescent="0.2">
      <c r="A53" s="17"/>
      <c r="B53" s="18"/>
      <c r="C53" s="33" t="s">
        <v>23</v>
      </c>
      <c r="D53" s="42"/>
      <c r="E53" s="34">
        <f>SUM(E51:E52)</f>
        <v>4186.46</v>
      </c>
      <c r="F53" s="43"/>
      <c r="G53" s="35">
        <f>SUM(G51:G52)</f>
        <v>5362.4400000000005</v>
      </c>
      <c r="H53" s="42"/>
      <c r="I53" s="34">
        <f>SUM(I51:I52)</f>
        <v>9548.9</v>
      </c>
      <c r="J53" s="23">
        <f>G51</f>
        <v>-775.0300000000002</v>
      </c>
      <c r="K53" s="40">
        <f>I52</f>
        <v>6137.47</v>
      </c>
      <c r="L53" s="25"/>
      <c r="M53" s="25"/>
    </row>
    <row r="54" spans="1:13" x14ac:dyDescent="0.2">
      <c r="A54" s="26"/>
      <c r="B54" s="27"/>
      <c r="C54" s="28"/>
      <c r="D54" s="29"/>
      <c r="E54" s="30"/>
      <c r="F54" s="31"/>
      <c r="G54" s="31"/>
      <c r="H54" s="29"/>
      <c r="I54" s="30"/>
      <c r="J54" s="32"/>
      <c r="K54" s="16"/>
      <c r="L54" s="25"/>
      <c r="M54" s="25"/>
    </row>
    <row r="55" spans="1:13" x14ac:dyDescent="0.2">
      <c r="A55" s="17" t="s">
        <v>64</v>
      </c>
      <c r="B55" s="18" t="s">
        <v>68</v>
      </c>
      <c r="C55" s="19" t="s">
        <v>69</v>
      </c>
      <c r="D55" s="20"/>
      <c r="E55" s="21">
        <v>4399.07</v>
      </c>
      <c r="F55" s="22"/>
      <c r="G55" s="22">
        <v>-814.38999999999987</v>
      </c>
      <c r="H55" s="20"/>
      <c r="I55" s="21">
        <f>E55+G55</f>
        <v>3584.68</v>
      </c>
      <c r="J55" s="23">
        <v>-814.38999999999987</v>
      </c>
      <c r="K55" s="24"/>
      <c r="L55" s="25"/>
      <c r="M55" s="25"/>
    </row>
    <row r="56" spans="1:13" x14ac:dyDescent="0.2">
      <c r="A56" s="26"/>
      <c r="B56" s="27"/>
      <c r="C56" s="28"/>
      <c r="D56" s="29"/>
      <c r="E56" s="30"/>
      <c r="F56" s="31"/>
      <c r="G56" s="31"/>
      <c r="H56" s="29"/>
      <c r="I56" s="30"/>
      <c r="J56" s="32"/>
      <c r="K56" s="16"/>
      <c r="L56" s="25"/>
      <c r="M56" s="25"/>
    </row>
    <row r="57" spans="1:13" x14ac:dyDescent="0.2">
      <c r="A57" s="26" t="s">
        <v>70</v>
      </c>
      <c r="B57" s="27" t="s">
        <v>71</v>
      </c>
      <c r="C57" s="28" t="s">
        <v>72</v>
      </c>
      <c r="D57" s="29"/>
      <c r="E57" s="30">
        <v>2731.37</v>
      </c>
      <c r="F57" s="31"/>
      <c r="G57" s="31">
        <v>-505.65999999999985</v>
      </c>
      <c r="H57" s="29"/>
      <c r="I57" s="30">
        <f>E57+G57</f>
        <v>2225.71</v>
      </c>
      <c r="J57" s="32"/>
      <c r="K57" s="16"/>
      <c r="L57" s="25"/>
      <c r="M57" s="25"/>
    </row>
    <row r="58" spans="1:13" x14ac:dyDescent="0.2">
      <c r="A58" s="26"/>
      <c r="B58" s="27"/>
      <c r="C58" s="28" t="s">
        <v>73</v>
      </c>
      <c r="D58" s="29">
        <v>291.75</v>
      </c>
      <c r="E58" s="30"/>
      <c r="F58" s="31">
        <v>-54.009999999999991</v>
      </c>
      <c r="G58" s="31"/>
      <c r="H58" s="29">
        <f>D58+F58</f>
        <v>237.74</v>
      </c>
      <c r="I58" s="30"/>
      <c r="J58" s="32">
        <v>-559.66999999999985</v>
      </c>
      <c r="K58" s="16"/>
      <c r="L58" s="25"/>
      <c r="M58" s="25"/>
    </row>
    <row r="59" spans="1:13" x14ac:dyDescent="0.2">
      <c r="A59" s="17"/>
      <c r="B59" s="18"/>
      <c r="C59" s="33" t="s">
        <v>23</v>
      </c>
      <c r="D59" s="20"/>
      <c r="E59" s="21"/>
      <c r="F59" s="22"/>
      <c r="G59" s="22"/>
      <c r="H59" s="20"/>
      <c r="I59" s="21"/>
      <c r="J59" s="23"/>
      <c r="K59" s="24"/>
      <c r="L59" s="25"/>
      <c r="M59" s="25"/>
    </row>
    <row r="60" spans="1:13" x14ac:dyDescent="0.2">
      <c r="A60" s="26"/>
      <c r="B60" s="27"/>
      <c r="C60" s="28"/>
      <c r="D60" s="29"/>
      <c r="E60" s="30"/>
      <c r="F60" s="31"/>
      <c r="G60" s="31"/>
      <c r="H60" s="29"/>
      <c r="I60" s="30"/>
      <c r="J60" s="32"/>
      <c r="K60" s="16"/>
      <c r="L60" s="25"/>
      <c r="M60" s="25"/>
    </row>
    <row r="61" spans="1:13" x14ac:dyDescent="0.2">
      <c r="A61" s="17" t="s">
        <v>74</v>
      </c>
      <c r="B61" s="18" t="s">
        <v>75</v>
      </c>
      <c r="C61" s="19" t="s">
        <v>76</v>
      </c>
      <c r="D61" s="20">
        <v>49740.58</v>
      </c>
      <c r="E61" s="21"/>
      <c r="F61" s="22">
        <v>-9208.4000000000015</v>
      </c>
      <c r="G61" s="22"/>
      <c r="H61" s="20">
        <f>D61+F61</f>
        <v>40532.18</v>
      </c>
      <c r="I61" s="21"/>
      <c r="J61" s="23">
        <v>-9208.4000000000015</v>
      </c>
      <c r="K61" s="24"/>
      <c r="L61" s="25"/>
      <c r="M61" s="25"/>
    </row>
    <row r="62" spans="1:13" x14ac:dyDescent="0.2">
      <c r="A62" s="26"/>
      <c r="B62" s="27"/>
      <c r="C62" s="28"/>
      <c r="D62" s="29"/>
      <c r="E62" s="30"/>
      <c r="F62" s="31"/>
      <c r="G62" s="31"/>
      <c r="H62" s="29"/>
      <c r="I62" s="30"/>
      <c r="J62" s="32"/>
      <c r="K62" s="16"/>
      <c r="L62" s="25"/>
      <c r="M62" s="25"/>
    </row>
    <row r="63" spans="1:13" x14ac:dyDescent="0.2">
      <c r="A63" s="26" t="s">
        <v>77</v>
      </c>
      <c r="B63" s="27" t="s">
        <v>78</v>
      </c>
      <c r="C63" s="28" t="s">
        <v>79</v>
      </c>
      <c r="D63" s="29">
        <v>1058.6099999999999</v>
      </c>
      <c r="E63" s="30"/>
      <c r="F63" s="31">
        <v>-195.9799999999999</v>
      </c>
      <c r="G63" s="31"/>
      <c r="H63" s="29">
        <f>D63+F63</f>
        <v>862.63</v>
      </c>
      <c r="I63" s="30"/>
      <c r="J63" s="32"/>
      <c r="K63" s="16"/>
      <c r="L63" s="25"/>
      <c r="M63" s="25"/>
    </row>
    <row r="64" spans="1:13" x14ac:dyDescent="0.2">
      <c r="A64" s="26"/>
      <c r="B64" s="27"/>
      <c r="C64" s="28" t="s">
        <v>80</v>
      </c>
      <c r="D64" s="29">
        <v>86167.38</v>
      </c>
      <c r="E64" s="30"/>
      <c r="F64" s="31">
        <v>-15952.040000000008</v>
      </c>
      <c r="G64" s="31"/>
      <c r="H64" s="29">
        <f>D64+F64</f>
        <v>70215.34</v>
      </c>
      <c r="I64" s="30"/>
      <c r="J64" s="32"/>
      <c r="K64" s="16"/>
      <c r="L64" s="25"/>
      <c r="M64" s="25"/>
    </row>
    <row r="65" spans="1:13" x14ac:dyDescent="0.2">
      <c r="A65" s="17"/>
      <c r="B65" s="18"/>
      <c r="C65" s="33" t="s">
        <v>23</v>
      </c>
      <c r="D65" s="39">
        <v>87225.99</v>
      </c>
      <c r="E65" s="21"/>
      <c r="F65" s="35">
        <v>-16148.020000000004</v>
      </c>
      <c r="G65" s="22"/>
      <c r="H65" s="39">
        <f>D65+F65</f>
        <v>71077.97</v>
      </c>
      <c r="I65" s="21"/>
      <c r="J65" s="23">
        <v>-16148.020000000004</v>
      </c>
      <c r="K65" s="24"/>
      <c r="L65" s="25"/>
      <c r="M65" s="25"/>
    </row>
    <row r="66" spans="1:13" x14ac:dyDescent="0.2">
      <c r="A66" s="26"/>
      <c r="B66" s="27"/>
      <c r="C66" s="28"/>
      <c r="D66" s="29"/>
      <c r="E66" s="30"/>
      <c r="F66" s="31"/>
      <c r="G66" s="31"/>
      <c r="H66" s="29"/>
      <c r="I66" s="30"/>
      <c r="J66" s="32"/>
      <c r="K66" s="16"/>
      <c r="L66" s="25"/>
      <c r="M66" s="25"/>
    </row>
    <row r="67" spans="1:13" x14ac:dyDescent="0.2">
      <c r="A67" s="17" t="s">
        <v>81</v>
      </c>
      <c r="B67" s="18" t="s">
        <v>82</v>
      </c>
      <c r="C67" s="19" t="s">
        <v>83</v>
      </c>
      <c r="D67" s="20">
        <v>10135.4</v>
      </c>
      <c r="E67" s="21"/>
      <c r="F67" s="22">
        <v>-1876.3599999999988</v>
      </c>
      <c r="G67" s="22"/>
      <c r="H67" s="20">
        <f>D67+F67</f>
        <v>8259.0400000000009</v>
      </c>
      <c r="I67" s="21"/>
      <c r="J67" s="23">
        <v>-1876.3599999999988</v>
      </c>
      <c r="K67" s="24"/>
      <c r="L67" s="25"/>
      <c r="M67" s="25"/>
    </row>
    <row r="68" spans="1:13" x14ac:dyDescent="0.2">
      <c r="A68" s="26"/>
      <c r="B68" s="27"/>
      <c r="C68" s="28"/>
      <c r="D68" s="29"/>
      <c r="E68" s="30"/>
      <c r="F68" s="31"/>
      <c r="G68" s="31"/>
      <c r="H68" s="29"/>
      <c r="I68" s="30"/>
      <c r="J68" s="32"/>
      <c r="K68" s="16"/>
      <c r="L68" s="25"/>
      <c r="M68" s="25"/>
    </row>
    <row r="69" spans="1:13" x14ac:dyDescent="0.2">
      <c r="A69" s="17" t="s">
        <v>84</v>
      </c>
      <c r="B69" s="18" t="s">
        <v>85</v>
      </c>
      <c r="C69" s="19" t="s">
        <v>86</v>
      </c>
      <c r="D69" s="20">
        <v>42036.09</v>
      </c>
      <c r="E69" s="21"/>
      <c r="F69" s="22">
        <v>-7782.0799999999945</v>
      </c>
      <c r="G69" s="22"/>
      <c r="H69" s="20">
        <f>D69+F69</f>
        <v>34254.01</v>
      </c>
      <c r="I69" s="21"/>
      <c r="J69" s="23">
        <v>-7782.0799999999945</v>
      </c>
      <c r="K69" s="24"/>
      <c r="L69" s="25"/>
      <c r="M69" s="25"/>
    </row>
    <row r="70" spans="1:13" x14ac:dyDescent="0.2">
      <c r="A70" s="26"/>
      <c r="B70" s="27"/>
      <c r="C70" s="28"/>
      <c r="D70" s="29"/>
      <c r="E70" s="30"/>
      <c r="F70" s="31"/>
      <c r="G70" s="31"/>
      <c r="H70" s="29"/>
      <c r="I70" s="30"/>
      <c r="J70" s="32"/>
      <c r="K70" s="16"/>
      <c r="L70" s="25"/>
      <c r="M70" s="25"/>
    </row>
    <row r="71" spans="1:13" x14ac:dyDescent="0.2">
      <c r="A71" s="26"/>
      <c r="B71" s="27" t="s">
        <v>87</v>
      </c>
      <c r="C71" s="28" t="s">
        <v>88</v>
      </c>
      <c r="D71" s="29">
        <v>589981.79</v>
      </c>
      <c r="E71" s="30"/>
      <c r="F71" s="31">
        <v>-109222.48000000004</v>
      </c>
      <c r="G71" s="31"/>
      <c r="H71" s="29">
        <f>D71+F71</f>
        <v>480759.31</v>
      </c>
      <c r="I71" s="30"/>
      <c r="J71" s="32"/>
      <c r="K71" s="16"/>
      <c r="L71" s="25"/>
      <c r="M71" s="25"/>
    </row>
    <row r="72" spans="1:13" x14ac:dyDescent="0.2">
      <c r="A72" s="26"/>
      <c r="B72" s="27"/>
      <c r="C72" s="28" t="s">
        <v>89</v>
      </c>
      <c r="D72" s="29">
        <v>487049.3</v>
      </c>
      <c r="E72" s="30"/>
      <c r="F72" s="31">
        <v>-90166.739999999991</v>
      </c>
      <c r="G72" s="31"/>
      <c r="H72" s="29">
        <f>D72+F72</f>
        <v>396882.56</v>
      </c>
      <c r="I72" s="30"/>
      <c r="J72" s="32"/>
      <c r="K72" s="16"/>
      <c r="L72" s="25"/>
      <c r="M72" s="25"/>
    </row>
    <row r="73" spans="1:13" x14ac:dyDescent="0.2">
      <c r="A73" s="26"/>
      <c r="B73" s="27"/>
      <c r="C73" s="28" t="s">
        <v>90</v>
      </c>
      <c r="D73" s="29">
        <v>152381.1</v>
      </c>
      <c r="E73" s="30"/>
      <c r="F73" s="31">
        <v>-28210.090000000011</v>
      </c>
      <c r="G73" s="31"/>
      <c r="H73" s="29">
        <f>D73+F73</f>
        <v>124171.01</v>
      </c>
      <c r="I73" s="30"/>
      <c r="J73" s="32"/>
      <c r="K73" s="16"/>
      <c r="L73" s="25"/>
      <c r="M73" s="25"/>
    </row>
    <row r="74" spans="1:13" x14ac:dyDescent="0.2">
      <c r="A74" s="17"/>
      <c r="B74" s="18"/>
      <c r="C74" s="33" t="s">
        <v>23</v>
      </c>
      <c r="D74" s="39">
        <v>1229412.18</v>
      </c>
      <c r="E74" s="21"/>
      <c r="F74" s="35">
        <v>-227599.29999999993</v>
      </c>
      <c r="G74" s="22"/>
      <c r="H74" s="39">
        <f>D74+F74</f>
        <v>1001812.88</v>
      </c>
      <c r="I74" s="21"/>
      <c r="J74" s="23">
        <v>-227599.29999999993</v>
      </c>
      <c r="K74" s="24"/>
      <c r="L74" s="25"/>
      <c r="M74" s="25"/>
    </row>
    <row r="75" spans="1:13" x14ac:dyDescent="0.2">
      <c r="A75" s="26"/>
      <c r="B75" s="27"/>
      <c r="C75" s="28"/>
      <c r="D75" s="29"/>
      <c r="E75" s="30"/>
      <c r="F75" s="31"/>
      <c r="G75" s="31"/>
      <c r="H75" s="29"/>
      <c r="I75" s="30"/>
      <c r="J75" s="32"/>
      <c r="K75" s="16"/>
      <c r="L75" s="25"/>
      <c r="M75" s="25"/>
    </row>
    <row r="76" spans="1:13" ht="13.5" thickBot="1" x14ac:dyDescent="0.25">
      <c r="A76" s="44" t="s">
        <v>91</v>
      </c>
      <c r="B76" s="45"/>
      <c r="C76" s="46" t="s">
        <v>92</v>
      </c>
      <c r="D76" s="47"/>
      <c r="E76" s="48">
        <v>587781.26</v>
      </c>
      <c r="F76" s="49"/>
      <c r="G76" s="50">
        <v>-108815.12000000001</v>
      </c>
      <c r="H76" s="47"/>
      <c r="I76" s="48">
        <f>E76+G76</f>
        <v>478966.14</v>
      </c>
      <c r="J76" s="51">
        <f>G76</f>
        <v>-108815.12000000001</v>
      </c>
      <c r="K76" s="16"/>
    </row>
    <row r="77" spans="1:13" ht="13.5" thickBot="1" x14ac:dyDescent="0.25">
      <c r="A77" s="44"/>
      <c r="B77" s="45"/>
      <c r="C77" s="44"/>
      <c r="D77" s="47"/>
      <c r="E77" s="52"/>
      <c r="F77" s="49"/>
      <c r="G77" s="49"/>
      <c r="H77" s="47"/>
      <c r="I77" s="53"/>
      <c r="J77" s="51"/>
      <c r="K77" s="16"/>
    </row>
    <row r="78" spans="1:13" ht="13.5" thickBot="1" x14ac:dyDescent="0.25">
      <c r="A78" s="54" t="s">
        <v>93</v>
      </c>
      <c r="B78" s="55"/>
      <c r="C78" s="56"/>
      <c r="D78" s="57">
        <f>D4+D6+D24+D28+D35+D37+D49+D58+D61+D65+D67+D69+D74</f>
        <v>2340835.1799999997</v>
      </c>
      <c r="E78" s="57">
        <f>E10+E24+E35+E39+E41+E45+E51+E55+E57+E76</f>
        <v>1498791.81</v>
      </c>
      <c r="F78" s="57">
        <f>H78-D78</f>
        <v>245747.67150920909</v>
      </c>
      <c r="G78" s="57">
        <f>I78-E78</f>
        <v>-245747.80999999982</v>
      </c>
      <c r="H78" s="57">
        <f>H4+H6+H24+H28+H35+H37+H49+H58+H61+H65+H67+H69+H74</f>
        <v>2586582.8515092088</v>
      </c>
      <c r="I78" s="58">
        <f>I10+I24+I35+I39+I41+I45+I53+I55+I57+I76</f>
        <v>1253044.0000000002</v>
      </c>
      <c r="J78" s="58">
        <f>SUM(J3:J76)</f>
        <v>-710824.61</v>
      </c>
      <c r="K78" s="59">
        <f>SUM(K3:K76)</f>
        <v>710824.46150920889</v>
      </c>
      <c r="L78" s="25"/>
      <c r="M78" s="25"/>
    </row>
    <row r="79" spans="1:13" x14ac:dyDescent="0.2">
      <c r="A79" s="27"/>
      <c r="B79" s="27"/>
      <c r="C79" s="27"/>
    </row>
    <row r="80" spans="1:13" x14ac:dyDescent="0.2">
      <c r="A80" s="27"/>
      <c r="B80" s="27"/>
      <c r="C80" s="27"/>
      <c r="M80" s="25"/>
    </row>
    <row r="81" spans="1:13" x14ac:dyDescent="0.2">
      <c r="A81" s="27"/>
      <c r="B81" s="27"/>
      <c r="C81" s="27"/>
      <c r="M81" s="60"/>
    </row>
    <row r="82" spans="1:13" x14ac:dyDescent="0.2">
      <c r="A82" s="27"/>
      <c r="B82" s="27"/>
      <c r="C82" s="27"/>
      <c r="L82" s="25"/>
    </row>
    <row r="83" spans="1:13" x14ac:dyDescent="0.2">
      <c r="A83" s="27"/>
      <c r="B83" s="27"/>
      <c r="C83" s="27"/>
    </row>
    <row r="84" spans="1:13" x14ac:dyDescent="0.2">
      <c r="A84" s="27"/>
      <c r="B84" s="27"/>
      <c r="C84" s="27"/>
      <c r="L84" s="25"/>
    </row>
    <row r="85" spans="1:13" x14ac:dyDescent="0.2">
      <c r="A85" s="27"/>
      <c r="B85" s="27"/>
      <c r="C85" s="27"/>
    </row>
    <row r="86" spans="1:13" x14ac:dyDescent="0.2">
      <c r="A86" s="27"/>
      <c r="B86" s="27"/>
      <c r="C86" s="27"/>
    </row>
    <row r="87" spans="1:13" x14ac:dyDescent="0.2">
      <c r="A87" s="61"/>
      <c r="B87" s="61"/>
      <c r="C87" s="61"/>
    </row>
    <row r="88" spans="1:13" x14ac:dyDescent="0.2">
      <c r="A88" s="61" t="s">
        <v>94</v>
      </c>
      <c r="B88" s="61"/>
      <c r="C88" s="61"/>
    </row>
    <row r="89" spans="1:13" x14ac:dyDescent="0.2">
      <c r="A89" s="61" t="s">
        <v>95</v>
      </c>
      <c r="B89" s="61"/>
      <c r="C89" s="61"/>
    </row>
    <row r="90" spans="1:13" ht="13.5" thickBot="1" x14ac:dyDescent="0.25">
      <c r="A90" s="61" t="s">
        <v>96</v>
      </c>
      <c r="B90" s="61"/>
      <c r="C90" s="61"/>
    </row>
    <row r="91" spans="1:13" ht="13.5" thickBot="1" x14ac:dyDescent="0.25">
      <c r="A91" s="62"/>
      <c r="B91" s="62"/>
      <c r="C91" s="62"/>
      <c r="E91" s="6" t="s">
        <v>97</v>
      </c>
      <c r="F91" s="6"/>
      <c r="G91" s="6"/>
      <c r="H91" s="6" t="s">
        <v>98</v>
      </c>
      <c r="J91" s="63" t="s">
        <v>99</v>
      </c>
    </row>
    <row r="92" spans="1:13" ht="64.5" thickBot="1" x14ac:dyDescent="0.25">
      <c r="A92" s="54" t="s">
        <v>3</v>
      </c>
      <c r="B92" s="64" t="s">
        <v>100</v>
      </c>
      <c r="C92" s="3" t="s">
        <v>101</v>
      </c>
      <c r="D92" s="3"/>
      <c r="E92" s="65" t="s">
        <v>7</v>
      </c>
      <c r="F92" s="65"/>
      <c r="G92" s="65"/>
      <c r="H92" s="63" t="s">
        <v>7</v>
      </c>
      <c r="J92" s="63" t="s">
        <v>102</v>
      </c>
    </row>
    <row r="93" spans="1:13" x14ac:dyDescent="0.2">
      <c r="A93" s="66" t="s">
        <v>13</v>
      </c>
      <c r="B93" s="67" t="s">
        <v>103</v>
      </c>
      <c r="C93" s="68" t="s">
        <v>104</v>
      </c>
      <c r="E93" s="37">
        <v>14643.83</v>
      </c>
      <c r="F93" s="37"/>
      <c r="G93" s="37"/>
      <c r="H93" s="69">
        <v>11932.83</v>
      </c>
      <c r="J93" s="70">
        <f t="shared" ref="J93:J112" si="0">H93-E93</f>
        <v>-2711</v>
      </c>
    </row>
    <row r="94" spans="1:13" x14ac:dyDescent="0.2">
      <c r="A94" s="26"/>
      <c r="B94" s="71" t="s">
        <v>105</v>
      </c>
      <c r="C94" s="72" t="s">
        <v>106</v>
      </c>
      <c r="E94" s="37">
        <v>99296.960000000006</v>
      </c>
      <c r="F94" s="37"/>
      <c r="G94" s="37"/>
      <c r="H94" s="73">
        <v>80914.25</v>
      </c>
      <c r="J94" s="37">
        <f t="shared" si="0"/>
        <v>-18382.710000000006</v>
      </c>
    </row>
    <row r="95" spans="1:13" x14ac:dyDescent="0.2">
      <c r="A95" s="74"/>
      <c r="B95" s="75"/>
      <c r="C95" s="76"/>
      <c r="E95" s="37"/>
      <c r="F95" s="37"/>
      <c r="G95" s="37"/>
      <c r="H95" s="73"/>
      <c r="J95" s="37">
        <f t="shared" si="0"/>
        <v>0</v>
      </c>
    </row>
    <row r="96" spans="1:13" x14ac:dyDescent="0.2">
      <c r="A96" s="72" t="s">
        <v>107</v>
      </c>
      <c r="B96" s="71" t="s">
        <v>107</v>
      </c>
      <c r="C96" s="77" t="s">
        <v>108</v>
      </c>
      <c r="E96" s="37">
        <v>28203.11</v>
      </c>
      <c r="F96" s="37"/>
      <c r="G96" s="37"/>
      <c r="H96" s="73">
        <v>22981.91</v>
      </c>
      <c r="J96" s="37">
        <f t="shared" si="0"/>
        <v>-5221.2000000000007</v>
      </c>
    </row>
    <row r="97" spans="1:10" x14ac:dyDescent="0.2">
      <c r="A97" s="72"/>
      <c r="B97" s="71"/>
      <c r="C97" s="77"/>
      <c r="E97" s="37"/>
      <c r="F97" s="37"/>
      <c r="G97" s="37"/>
      <c r="H97" s="73"/>
      <c r="J97" s="37">
        <f t="shared" si="0"/>
        <v>0</v>
      </c>
    </row>
    <row r="98" spans="1:10" x14ac:dyDescent="0.2">
      <c r="A98" s="72" t="s">
        <v>38</v>
      </c>
      <c r="B98" s="71" t="s">
        <v>109</v>
      </c>
      <c r="C98" s="77" t="s">
        <v>110</v>
      </c>
      <c r="E98" s="37">
        <v>1233.24</v>
      </c>
      <c r="F98" s="37"/>
      <c r="G98" s="37"/>
      <c r="H98" s="73">
        <v>1004.93</v>
      </c>
      <c r="J98" s="37">
        <f t="shared" si="0"/>
        <v>-228.31000000000006</v>
      </c>
    </row>
    <row r="99" spans="1:10" x14ac:dyDescent="0.2">
      <c r="A99" s="72"/>
      <c r="B99" s="71"/>
      <c r="C99" s="77"/>
      <c r="E99" s="37"/>
      <c r="F99" s="37"/>
      <c r="G99" s="37"/>
      <c r="H99" s="73"/>
      <c r="J99" s="37">
        <f t="shared" si="0"/>
        <v>0</v>
      </c>
    </row>
    <row r="100" spans="1:10" x14ac:dyDescent="0.2">
      <c r="A100" s="72"/>
      <c r="B100" s="71" t="s">
        <v>111</v>
      </c>
      <c r="C100" s="72" t="s">
        <v>112</v>
      </c>
      <c r="E100" s="37">
        <v>25233.279999999999</v>
      </c>
      <c r="F100" s="37"/>
      <c r="G100" s="37"/>
      <c r="H100" s="73">
        <v>20561.88</v>
      </c>
      <c r="J100" s="37">
        <f t="shared" si="0"/>
        <v>-4671.3999999999978</v>
      </c>
    </row>
    <row r="101" spans="1:10" x14ac:dyDescent="0.2">
      <c r="A101" s="72"/>
      <c r="B101" s="71"/>
      <c r="C101" s="72" t="s">
        <v>113</v>
      </c>
      <c r="E101" s="37">
        <v>59056.18</v>
      </c>
      <c r="F101" s="37"/>
      <c r="G101" s="37"/>
      <c r="H101" s="73">
        <v>48123.19</v>
      </c>
      <c r="J101" s="37">
        <f t="shared" si="0"/>
        <v>-10932.989999999998</v>
      </c>
    </row>
    <row r="102" spans="1:10" x14ac:dyDescent="0.2">
      <c r="A102" s="72"/>
      <c r="B102" s="71"/>
      <c r="C102" s="72" t="s">
        <v>114</v>
      </c>
      <c r="E102" s="37">
        <v>78473.36</v>
      </c>
      <c r="F102" s="37"/>
      <c r="G102" s="37"/>
      <c r="H102" s="73">
        <v>63945.7</v>
      </c>
      <c r="J102" s="37">
        <f t="shared" si="0"/>
        <v>-14527.660000000003</v>
      </c>
    </row>
    <row r="103" spans="1:10" x14ac:dyDescent="0.2">
      <c r="A103" s="72"/>
      <c r="B103" s="71"/>
      <c r="C103" s="72" t="s">
        <v>115</v>
      </c>
      <c r="E103" s="37">
        <v>55724.639999999999</v>
      </c>
      <c r="F103" s="37"/>
      <c r="G103" s="37"/>
      <c r="H103" s="73">
        <v>45408.42</v>
      </c>
      <c r="J103" s="37">
        <f t="shared" si="0"/>
        <v>-10316.220000000001</v>
      </c>
    </row>
    <row r="104" spans="1:10" x14ac:dyDescent="0.2">
      <c r="A104" s="72"/>
      <c r="B104" s="71"/>
      <c r="C104" s="78"/>
      <c r="E104" s="37"/>
      <c r="F104" s="37"/>
      <c r="G104" s="37"/>
      <c r="H104" s="73"/>
      <c r="J104" s="37">
        <f t="shared" si="0"/>
        <v>0</v>
      </c>
    </row>
    <row r="105" spans="1:10" x14ac:dyDescent="0.2">
      <c r="A105" s="72" t="s">
        <v>116</v>
      </c>
      <c r="B105" s="71" t="s">
        <v>117</v>
      </c>
      <c r="C105" s="77" t="s">
        <v>118</v>
      </c>
      <c r="E105" s="37">
        <v>22951.74</v>
      </c>
      <c r="F105" s="37"/>
      <c r="G105" s="37"/>
      <c r="H105" s="73">
        <v>18702.71</v>
      </c>
      <c r="J105" s="37">
        <f t="shared" si="0"/>
        <v>-4249.0300000000025</v>
      </c>
    </row>
    <row r="106" spans="1:10" x14ac:dyDescent="0.2">
      <c r="A106" s="72"/>
      <c r="B106" s="71"/>
      <c r="C106" s="77"/>
      <c r="E106" s="37"/>
      <c r="F106" s="37"/>
      <c r="G106" s="37"/>
      <c r="H106" s="73"/>
      <c r="J106" s="37">
        <f t="shared" si="0"/>
        <v>0</v>
      </c>
    </row>
    <row r="107" spans="1:10" x14ac:dyDescent="0.2">
      <c r="A107" s="72" t="s">
        <v>119</v>
      </c>
      <c r="B107" s="71" t="s">
        <v>120</v>
      </c>
      <c r="C107" s="72" t="s">
        <v>121</v>
      </c>
      <c r="E107" s="37">
        <v>20753.61</v>
      </c>
      <c r="F107" s="37"/>
      <c r="G107" s="37"/>
      <c r="H107" s="73">
        <v>16911.52</v>
      </c>
      <c r="J107" s="37">
        <f t="shared" si="0"/>
        <v>-3842.09</v>
      </c>
    </row>
    <row r="108" spans="1:10" x14ac:dyDescent="0.2">
      <c r="A108" s="72"/>
      <c r="B108" s="71"/>
      <c r="C108" s="79" t="s">
        <v>122</v>
      </c>
      <c r="E108" s="37">
        <v>16570.349999999999</v>
      </c>
      <c r="F108" s="37"/>
      <c r="G108" s="37"/>
      <c r="H108" s="73">
        <v>13502.71</v>
      </c>
      <c r="J108" s="37">
        <f t="shared" si="0"/>
        <v>-3067.6399999999994</v>
      </c>
    </row>
    <row r="109" spans="1:10" x14ac:dyDescent="0.2">
      <c r="A109" s="72"/>
      <c r="B109" s="71"/>
      <c r="C109" s="79"/>
      <c r="E109" s="37"/>
      <c r="F109" s="37"/>
      <c r="G109" s="37"/>
      <c r="H109" s="73"/>
      <c r="J109" s="37">
        <f t="shared" si="0"/>
        <v>0</v>
      </c>
    </row>
    <row r="110" spans="1:10" x14ac:dyDescent="0.2">
      <c r="A110" s="72" t="s">
        <v>123</v>
      </c>
      <c r="B110" s="71" t="s">
        <v>124</v>
      </c>
      <c r="C110" s="77" t="s">
        <v>125</v>
      </c>
      <c r="E110" s="37">
        <v>14756.83</v>
      </c>
      <c r="F110" s="37"/>
      <c r="G110" s="37"/>
      <c r="H110" s="73">
        <v>12024.92</v>
      </c>
      <c r="J110" s="37">
        <f t="shared" si="0"/>
        <v>-2731.91</v>
      </c>
    </row>
    <row r="111" spans="1:10" x14ac:dyDescent="0.2">
      <c r="A111" s="72"/>
      <c r="B111" s="71"/>
      <c r="C111" s="77"/>
      <c r="E111" s="37"/>
      <c r="F111" s="37"/>
      <c r="G111" s="37"/>
      <c r="H111" s="73"/>
      <c r="J111" s="37">
        <f t="shared" si="0"/>
        <v>0</v>
      </c>
    </row>
    <row r="112" spans="1:10" ht="13.5" thickBot="1" x14ac:dyDescent="0.25">
      <c r="A112" s="80" t="s">
        <v>126</v>
      </c>
      <c r="B112" s="81" t="s">
        <v>127</v>
      </c>
      <c r="C112" s="82" t="s">
        <v>128</v>
      </c>
      <c r="E112" s="37">
        <v>150884.13</v>
      </c>
      <c r="F112" s="37"/>
      <c r="G112" s="37"/>
      <c r="H112" s="73">
        <v>122951.17</v>
      </c>
      <c r="J112" s="83">
        <f t="shared" si="0"/>
        <v>-27932.960000000006</v>
      </c>
    </row>
    <row r="113" spans="1:10" ht="13.5" thickBot="1" x14ac:dyDescent="0.25">
      <c r="A113" s="54" t="s">
        <v>129</v>
      </c>
      <c r="B113" s="55"/>
      <c r="C113" s="56"/>
      <c r="D113" s="56"/>
      <c r="E113" s="84">
        <f>SUM(E93:E112)</f>
        <v>587781.26</v>
      </c>
      <c r="F113" s="84"/>
      <c r="G113" s="84"/>
      <c r="H113" s="84">
        <f>SUM(H93:H112)</f>
        <v>478966.14</v>
      </c>
      <c r="J113" s="58">
        <f>SUM(J93:J112)</f>
        <v>-108815.12000000001</v>
      </c>
    </row>
    <row r="116" spans="1:10" x14ac:dyDescent="0.2">
      <c r="J116" s="60">
        <f>J113+J78</f>
        <v>-819639.73</v>
      </c>
    </row>
  </sheetData>
  <mergeCells count="3">
    <mergeCell ref="D1:E1"/>
    <mergeCell ref="F1:G1"/>
    <mergeCell ref="H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Christel, Mary Lynn</dc:creator>
  <cp:lastModifiedBy>Christel, Mary Lynn</cp:lastModifiedBy>
  <dcterms:created xsi:type="dcterms:W3CDTF">2013-08-27T14:44:36Z</dcterms:created>
  <dcterms:modified xsi:type="dcterms:W3CDTF">2013-08-27T14:46:05Z</dcterms:modified>
</cp:coreProperties>
</file>