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785" windowWidth="15345" windowHeight="6165" tabRatio="889" activeTab="0"/>
  </bookViews>
  <sheets>
    <sheet name="FY13-14 Distribution Adj" sheetId="1" r:id="rId1"/>
  </sheets>
  <definedNames>
    <definedName name="_xlnm.Print_Area" localSheetId="0">'FY13-14 Distribution Adj'!$A$1:$R$241</definedName>
  </definedNames>
  <calcPr fullCalcOnLoad="1"/>
</workbook>
</file>

<file path=xl/sharedStrings.xml><?xml version="1.0" encoding="utf-8"?>
<sst xmlns="http://schemas.openxmlformats.org/spreadsheetml/2006/main" count="1145" uniqueCount="499">
  <si>
    <t>6139</t>
  </si>
  <si>
    <t>NORTH STAR ACADEMY</t>
  </si>
  <si>
    <t>CORE KNOWLEDGE PROJECT (FRONTIER ACADEMY)</t>
  </si>
  <si>
    <t>ACE COMMUNITY CHALLENGE CHARTER SCHOOL</t>
  </si>
  <si>
    <t>1376</t>
  </si>
  <si>
    <t>2837</t>
  </si>
  <si>
    <t>GOAL ACADEMY</t>
  </si>
  <si>
    <t>GLOBAL VILLAGE ACADEMY</t>
  </si>
  <si>
    <t>ROCKY MOUNTAIN CLASSICAL ACADEMY</t>
  </si>
  <si>
    <t>1560</t>
  </si>
  <si>
    <t>0540</t>
  </si>
  <si>
    <t>1519</t>
  </si>
  <si>
    <t>1882</t>
  </si>
  <si>
    <t>1052</t>
  </si>
  <si>
    <t>5298</t>
  </si>
  <si>
    <t>1571</t>
  </si>
  <si>
    <t>5229</t>
  </si>
  <si>
    <t>5233</t>
  </si>
  <si>
    <t>6816</t>
  </si>
  <si>
    <t>4496</t>
  </si>
  <si>
    <t>1284</t>
  </si>
  <si>
    <t>2964</t>
  </si>
  <si>
    <t>1748</t>
  </si>
  <si>
    <t>1866</t>
  </si>
  <si>
    <t>2185</t>
  </si>
  <si>
    <t>3987</t>
  </si>
  <si>
    <t>4732</t>
  </si>
  <si>
    <t>8132</t>
  </si>
  <si>
    <t>8085</t>
  </si>
  <si>
    <t>9739</t>
  </si>
  <si>
    <t>1579</t>
  </si>
  <si>
    <t>1512</t>
  </si>
  <si>
    <t>1873</t>
  </si>
  <si>
    <t>5997</t>
  </si>
  <si>
    <t>7047</t>
  </si>
  <si>
    <t>2340</t>
  </si>
  <si>
    <t>1582</t>
  </si>
  <si>
    <t>8929</t>
  </si>
  <si>
    <t>1885</t>
  </si>
  <si>
    <t>3470</t>
  </si>
  <si>
    <t>5146</t>
  </si>
  <si>
    <t>6935</t>
  </si>
  <si>
    <t>4380</t>
  </si>
  <si>
    <t>4378</t>
  </si>
  <si>
    <t>4379</t>
  </si>
  <si>
    <t>5093</t>
  </si>
  <si>
    <t>5033</t>
  </si>
  <si>
    <t>2572</t>
  </si>
  <si>
    <t>6752</t>
  </si>
  <si>
    <t>5577</t>
  </si>
  <si>
    <t>7701</t>
  </si>
  <si>
    <t>1880</t>
  </si>
  <si>
    <t>2799</t>
  </si>
  <si>
    <t>3201</t>
  </si>
  <si>
    <t>4402</t>
  </si>
  <si>
    <t>5145</t>
  </si>
  <si>
    <t>5994</t>
  </si>
  <si>
    <t>7462</t>
  </si>
  <si>
    <t>5415</t>
  </si>
  <si>
    <t>9427</t>
  </si>
  <si>
    <t>5120</t>
  </si>
  <si>
    <t>6220</t>
  </si>
  <si>
    <t>8133</t>
  </si>
  <si>
    <t>6807</t>
  </si>
  <si>
    <t>9149</t>
  </si>
  <si>
    <t>1488</t>
  </si>
  <si>
    <t>9785</t>
  </si>
  <si>
    <t>8420</t>
  </si>
  <si>
    <t>8810</t>
  </si>
  <si>
    <t>6363</t>
  </si>
  <si>
    <t>4785</t>
  </si>
  <si>
    <t>1875</t>
  </si>
  <si>
    <t>8965</t>
  </si>
  <si>
    <t>2850</t>
  </si>
  <si>
    <t>1299</t>
  </si>
  <si>
    <t>9665</t>
  </si>
  <si>
    <t>0654</t>
  </si>
  <si>
    <t>6914</t>
  </si>
  <si>
    <t>6913</t>
  </si>
  <si>
    <t>1791</t>
  </si>
  <si>
    <t>7512</t>
  </si>
  <si>
    <t>1752</t>
  </si>
  <si>
    <t>7133</t>
  </si>
  <si>
    <t>6642</t>
  </si>
  <si>
    <t>8387</t>
  </si>
  <si>
    <t>8927</t>
  </si>
  <si>
    <t>6479</t>
  </si>
  <si>
    <t>6508</t>
  </si>
  <si>
    <t>6957</t>
  </si>
  <si>
    <t>1616</t>
  </si>
  <si>
    <t>7482</t>
  </si>
  <si>
    <t>4277</t>
  </si>
  <si>
    <t>1869</t>
  </si>
  <si>
    <t>6718</t>
  </si>
  <si>
    <t>3681</t>
  </si>
  <si>
    <t>4908</t>
  </si>
  <si>
    <t>7209</t>
  </si>
  <si>
    <t>6219</t>
  </si>
  <si>
    <t>7463</t>
  </si>
  <si>
    <t>0555</t>
  </si>
  <si>
    <t>EARLY COLLEGE HIGH SCHOOL AT ARVADA</t>
  </si>
  <si>
    <t>3385</t>
  </si>
  <si>
    <t>1795</t>
  </si>
  <si>
    <t>COLORADO SPRINGS EARLY COLLEGES</t>
  </si>
  <si>
    <t>1279</t>
  </si>
  <si>
    <t>CAPROCK ACADEMY</t>
  </si>
  <si>
    <t>9056</t>
  </si>
  <si>
    <t>VANGUARD CLASSICAL SCHOOL</t>
  </si>
  <si>
    <t>IMAGINE CHARTER SCHOOL OF FIRESTONE</t>
  </si>
  <si>
    <t>BANNING LEWIS RANCH ACADEMY</t>
  </si>
  <si>
    <t>LARMIER</t>
  </si>
  <si>
    <t>NEW VISION CHARTER SCHOOL</t>
  </si>
  <si>
    <t>LOTUS SCHOOL FOR EXCELLENCE</t>
  </si>
  <si>
    <t>6237</t>
  </si>
  <si>
    <t>7278</t>
  </si>
  <si>
    <t>RICARDO FLORES MAGON ACADEMY</t>
  </si>
  <si>
    <t>8359</t>
  </si>
  <si>
    <t>COUNTY</t>
  </si>
  <si>
    <t>SCHOOL CODE</t>
  </si>
  <si>
    <t>CHARTER SCHOOL</t>
  </si>
  <si>
    <t>ADAMS</t>
  </si>
  <si>
    <t>0015</t>
  </si>
  <si>
    <t>STARGATE CHARTER SCHOOL</t>
  </si>
  <si>
    <t>NEW AMERICA SCHOOL</t>
  </si>
  <si>
    <t>BRIGHTON 27J</t>
  </si>
  <si>
    <t>0700</t>
  </si>
  <si>
    <t>BELLE CREEK CHARTER SCHOOL</t>
  </si>
  <si>
    <t>BROMLEY EAST CHARTER SCHOOL</t>
  </si>
  <si>
    <t>STRASBURG 31J</t>
  </si>
  <si>
    <t>ARAPAHOE</t>
  </si>
  <si>
    <t>ADAMS-ARAPAHOE 28J</t>
  </si>
  <si>
    <t>0458</t>
  </si>
  <si>
    <t>AURORA ACADEMY CHARTER SCHOOL</t>
  </si>
  <si>
    <t>CHERRY CREEK 5</t>
  </si>
  <si>
    <t>CHERRY CREEK CHARTER ACADEMY</t>
  </si>
  <si>
    <t>LITTLETON 6</t>
  </si>
  <si>
    <t>LITTLETON PREP CHARTER SCHOOL</t>
  </si>
  <si>
    <t>BOULDER</t>
  </si>
  <si>
    <t>0934</t>
  </si>
  <si>
    <t>BOULDER PREP CHARTER HIGH SCHOOL</t>
  </si>
  <si>
    <t>PEAK TO PEAK CHARTER SCHOOL</t>
  </si>
  <si>
    <t>DENVER</t>
  </si>
  <si>
    <t>COLORADO HIGH SCHOOL</t>
  </si>
  <si>
    <t>DOUGLAS</t>
  </si>
  <si>
    <t>0011</t>
  </si>
  <si>
    <t>ACADEMY CHARTER SCHOOL</t>
  </si>
  <si>
    <t>PLATTE RIVER CHARTER ACADEMY</t>
  </si>
  <si>
    <t>EAGLE</t>
  </si>
  <si>
    <t>EAGLE COUNTY CHARTER ACADEMY</t>
  </si>
  <si>
    <t>EL PASO</t>
  </si>
  <si>
    <t>ACADEMY 20</t>
  </si>
  <si>
    <t>0035</t>
  </si>
  <si>
    <t>FRONTIER CHARTER ACADEMY</t>
  </si>
  <si>
    <t>CHEYENNE MOUNTAIN 12</t>
  </si>
  <si>
    <t>COLORADO SPRINGS 11</t>
  </si>
  <si>
    <t>CIVA CHARTER SCHOOL</t>
  </si>
  <si>
    <t>COMMUNITY PREP CHARTER SCHOOL</t>
  </si>
  <si>
    <t>GLOBE CHARTER SCHOOL</t>
  </si>
  <si>
    <t>FALCON 49</t>
  </si>
  <si>
    <t>HARRISON 2</t>
  </si>
  <si>
    <t>JAMES IRWIN CHARTER HIGH SCHOOL</t>
  </si>
  <si>
    <t>JAMES IRWIN CHARTER MIDDLE SCHOOL</t>
  </si>
  <si>
    <t>MONUMENT CHARTER ACADEMY</t>
  </si>
  <si>
    <t>ELBERT</t>
  </si>
  <si>
    <t>ELIZABETH C-1</t>
  </si>
  <si>
    <t>FREMONT</t>
  </si>
  <si>
    <t>CANON CITY RE-1</t>
  </si>
  <si>
    <t>GARFIELD</t>
  </si>
  <si>
    <t>ROARING FORK RE-1</t>
  </si>
  <si>
    <t>0429</t>
  </si>
  <si>
    <t>GUNNISON</t>
  </si>
  <si>
    <t>MARBLE CHARTER SCHOOL</t>
  </si>
  <si>
    <t>JEFFERSON</t>
  </si>
  <si>
    <t>EXCEL ACADEMY CHARTER SCHOOL</t>
  </si>
  <si>
    <t>ROCKY MOUNTAIN DEAF SCHOOL</t>
  </si>
  <si>
    <t>LARIMER</t>
  </si>
  <si>
    <t>POUDRE R-1</t>
  </si>
  <si>
    <t>LIBERTY COMMON CHARTER SCHOOL</t>
  </si>
  <si>
    <t>PIONEER CHARTER SCHOOL</t>
  </si>
  <si>
    <t>0146</t>
  </si>
  <si>
    <t>MONTEZUMA</t>
  </si>
  <si>
    <t>MONTEZUMA-CORTEZ RE-1</t>
  </si>
  <si>
    <t>0609</t>
  </si>
  <si>
    <t>BATTLE ROCK CHARTER SCHOOL</t>
  </si>
  <si>
    <t>SOUTHWEST OPEN CHARTER SCHOOL</t>
  </si>
  <si>
    <t>MONTROSE</t>
  </si>
  <si>
    <t>PASSAGE CHARTER SCHOOL</t>
  </si>
  <si>
    <t>PITKIN</t>
  </si>
  <si>
    <t>ASPEN 1</t>
  </si>
  <si>
    <t>0042</t>
  </si>
  <si>
    <t>ASPEN COMMUNITY CHARTER SCHOOL</t>
  </si>
  <si>
    <t>PUEBLO</t>
  </si>
  <si>
    <t>YOUTH &amp; FAMILY ACADEMY CHARTER</t>
  </si>
  <si>
    <t>SWALLOWS CHARTER ACADEMY</t>
  </si>
  <si>
    <t>THE CONNECT CHARTER SCHOOL</t>
  </si>
  <si>
    <t>ROUTT</t>
  </si>
  <si>
    <t>STEAMBOAT SPRINGS RE-2</t>
  </si>
  <si>
    <t>NORTH ROUTT CHARTER SCHOOL</t>
  </si>
  <si>
    <t>SAGUACHE</t>
  </si>
  <si>
    <t>MOFFAT 2</t>
  </si>
  <si>
    <t>CRESTONE CHARTER SCHOOL</t>
  </si>
  <si>
    <t>WELD</t>
  </si>
  <si>
    <t>UNIVERSITY SCHOOLS</t>
  </si>
  <si>
    <t>WINDSOR RE-4</t>
  </si>
  <si>
    <t>WINDSOR CHARTER ACADEMY</t>
  </si>
  <si>
    <t>WESTMINSTER 50</t>
  </si>
  <si>
    <t>2035</t>
  </si>
  <si>
    <t>SUMMIT MIDDLE CHARTER SCHOOL</t>
  </si>
  <si>
    <t>TWIN PEAKS CHARTER ACADEMY</t>
  </si>
  <si>
    <t>ROOSEVELT EDISON CHARTER SCHOOL</t>
  </si>
  <si>
    <t>GRAND</t>
  </si>
  <si>
    <t>INDIAN PEAKS CHARTER SCHOOL</t>
  </si>
  <si>
    <t>LINCOLN CHARTER ACADEMY</t>
  </si>
  <si>
    <t>VISTA CHARTER SCHOOL</t>
  </si>
  <si>
    <t>WEST END RE-2</t>
  </si>
  <si>
    <t>PARADOX VALLEY CHARTER SCHOOL</t>
  </si>
  <si>
    <t>PARK</t>
  </si>
  <si>
    <t>PARK COUNTY RE-2</t>
  </si>
  <si>
    <t>GUFFEY CHARTER SCHOOL</t>
  </si>
  <si>
    <t>LAKE GEORGE CHARTER SCHOOL</t>
  </si>
  <si>
    <t>PROWERS</t>
  </si>
  <si>
    <t>LAMAR RE-2</t>
  </si>
  <si>
    <t>0200</t>
  </si>
  <si>
    <t>ALTA VISTA CHARTER SCHOOL</t>
  </si>
  <si>
    <t>JOHNSTOWN-MILLIKEN RE-5J</t>
  </si>
  <si>
    <t>KNOWLEDGE QUEST ACADEMY</t>
  </si>
  <si>
    <t>0040</t>
  </si>
  <si>
    <t>COMMUNITY LEADERSHIP ACADEMY</t>
  </si>
  <si>
    <t>COLORADO SPRINGS CHARTER ACADEMY</t>
  </si>
  <si>
    <t>DISTRICT CODE</t>
  </si>
  <si>
    <t>0020</t>
  </si>
  <si>
    <t>0060</t>
  </si>
  <si>
    <t>0070</t>
  </si>
  <si>
    <t>0130</t>
  </si>
  <si>
    <t>0140</t>
  </si>
  <si>
    <t>0180</t>
  </si>
  <si>
    <t>0470</t>
  </si>
  <si>
    <t>0480</t>
  </si>
  <si>
    <t>0880</t>
  </si>
  <si>
    <t>0900</t>
  </si>
  <si>
    <t>0910</t>
  </si>
  <si>
    <t>0920</t>
  </si>
  <si>
    <t>0980</t>
  </si>
  <si>
    <t>0990</t>
  </si>
  <si>
    <t>1010</t>
  </si>
  <si>
    <t>1020</t>
  </si>
  <si>
    <t>1040</t>
  </si>
  <si>
    <t>1080</t>
  </si>
  <si>
    <t>1110</t>
  </si>
  <si>
    <t>1140</t>
  </si>
  <si>
    <t>1180</t>
  </si>
  <si>
    <t>1350</t>
  </si>
  <si>
    <t>1360</t>
  </si>
  <si>
    <t>1420</t>
  </si>
  <si>
    <t>1550</t>
  </si>
  <si>
    <t>2000</t>
  </si>
  <si>
    <t>2180</t>
  </si>
  <si>
    <t>2190</t>
  </si>
  <si>
    <t>2610</t>
  </si>
  <si>
    <t>2640</t>
  </si>
  <si>
    <t>2660</t>
  </si>
  <si>
    <t>2690</t>
  </si>
  <si>
    <t>2700</t>
  </si>
  <si>
    <t>2770</t>
  </si>
  <si>
    <t>2800</t>
  </si>
  <si>
    <t>3090</t>
  </si>
  <si>
    <t>3100</t>
  </si>
  <si>
    <t>3110</t>
  </si>
  <si>
    <t>3120</t>
  </si>
  <si>
    <t>8001</t>
  </si>
  <si>
    <t>ADAMS 12 FIVE STAR SCHOOLS</t>
  </si>
  <si>
    <t>COLORADO VIRTUAL ACADEMY (COVA)</t>
  </si>
  <si>
    <t>PINNACLE CHARTER HIGH SCHOOL</t>
  </si>
  <si>
    <t>CROWN POINTE CHARTER ACADEMY</t>
  </si>
  <si>
    <t>LITTLETON ACADEMY</t>
  </si>
  <si>
    <t>3471</t>
  </si>
  <si>
    <t>ST VRAIN VALLEY RE 1J</t>
  </si>
  <si>
    <t>CARBON VALLEY CHARTER SCHOOL</t>
  </si>
  <si>
    <t>BOULDER VALLEY RE 2</t>
  </si>
  <si>
    <t>HORIZONS K-8 ALTERNATIVE CHARTER SCHOOL</t>
  </si>
  <si>
    <t>DENVER COUNTY 1</t>
  </si>
  <si>
    <t>RIDGE VIEW ACADEMY CHARTER SCHOOL</t>
  </si>
  <si>
    <t>ACADEMY OF URBAN LEARNING</t>
  </si>
  <si>
    <t>KIPP SUNSHINE PEAK ACADEMY</t>
  </si>
  <si>
    <t>ODYSSEY CHARTER ELEMENTARY SCHOOL</t>
  </si>
  <si>
    <t>OMAR D BLAIR CHARTER SCHOOL</t>
  </si>
  <si>
    <t>SOUTHWEST EARLY COLLEGE CHARTER SCHOOL</t>
  </si>
  <si>
    <t>WYATT-EDISON CHARTER ELEMENTARY SCHOOL</t>
  </si>
  <si>
    <t>DOUGLAS COUNTY RE 1</t>
  </si>
  <si>
    <t>CHALLENGE TO EXCELLENCE CHARTER SCHOOL</t>
  </si>
  <si>
    <t>4950</t>
  </si>
  <si>
    <t>LANDMARK CHARTER ACADEMY AT REUNION</t>
  </si>
  <si>
    <t>JAMES IRWIN CHARTER ELEMENTARY SCHOOL</t>
  </si>
  <si>
    <t>WIDEFIELD 3</t>
  </si>
  <si>
    <t>JAMES MADISON CHARTER ACADEMY SCHOOL</t>
  </si>
  <si>
    <t>LIFE SKILLS CENTER OF COLORADO SPRINGS</t>
  </si>
  <si>
    <t>CHEYENNE MOUNTAIN CHARTER ACADEMY</t>
  </si>
  <si>
    <t>THE CLASSICAL ACADEMY CHARTER</t>
  </si>
  <si>
    <t>LEWIS-PALMER 38</t>
  </si>
  <si>
    <t>PIKES PEAK SCHOOL EXPEDITIONARY LEARNING</t>
  </si>
  <si>
    <t>CARBONDALE COMMUNITY CHARTER SCHOOL</t>
  </si>
  <si>
    <t>EAST GRAND 2</t>
  </si>
  <si>
    <t>GUNNISON WATERSHED RE1J</t>
  </si>
  <si>
    <t>JEFFERSON COUNTY R-1</t>
  </si>
  <si>
    <t>COMPASS MONTESSORI - WHEAT RIDGE CHARTER SCHOOL</t>
  </si>
  <si>
    <t>COMPASS MONTESSORI - GOLDEN CHARTER SCHOOL</t>
  </si>
  <si>
    <t>FREE HORIZON MONTESSORI CHARTER SCHOOL</t>
  </si>
  <si>
    <t>MOUNTAIN PHOENIX COMMUNITY SCHOOL</t>
  </si>
  <si>
    <t>MONTESSORI PEAKS CHARTER ACADEMY</t>
  </si>
  <si>
    <t>ROCKY MOUNTAIN ACADEMY OF EVERGREEN</t>
  </si>
  <si>
    <t>COLLEGIATE ACADEMY OF COLORADO</t>
  </si>
  <si>
    <t>WOODROW WILSON CHARTER ACADEMY</t>
  </si>
  <si>
    <t>RIDGEVIEW CLASSICAL CHARTER SCHOOLS</t>
  </si>
  <si>
    <t>MESA COUNTY VALLEY 51</t>
  </si>
  <si>
    <t>MONTROSE COUNTY RE-1J</t>
  </si>
  <si>
    <t>PUEBLO CITY 60</t>
  </si>
  <si>
    <t>PUEBLO CHARTER SCHOOL FOR THE ARTS &amp; SCIENCES</t>
  </si>
  <si>
    <t>KEENESBURG RE-3(J)</t>
  </si>
  <si>
    <t>CARDINAL COMMUNITY ACADEMY CHARTER SCHOOL</t>
  </si>
  <si>
    <t>GREELEY 6</t>
  </si>
  <si>
    <t>NCAAK ACADEMY OF ARTS AND KNOWLEDGE</t>
  </si>
  <si>
    <t>0657</t>
  </si>
  <si>
    <t>0653</t>
  </si>
  <si>
    <t>0655</t>
  </si>
  <si>
    <t>UNION COLONY PREPARATORY SCHOOL</t>
  </si>
  <si>
    <t>CHARTER SCHOOL INSTITUTE</t>
  </si>
  <si>
    <t>ROSS MONTESSORI SCHOOL</t>
  </si>
  <si>
    <t>PINNACLE CHARTER MIDDLE SCHOOL</t>
  </si>
  <si>
    <t>0067</t>
  </si>
  <si>
    <t>0215</t>
  </si>
  <si>
    <t>MESA</t>
  </si>
  <si>
    <t>DCS MONTESSORI CHARTER SCHOOL</t>
  </si>
  <si>
    <t>PRAIRIE CREEK CHARTER SCHOOL</t>
  </si>
  <si>
    <t>STONE CREEK ELEMENTARY</t>
  </si>
  <si>
    <t>JUSTICE HIGH SCHOOL</t>
  </si>
  <si>
    <t>SPACE TECHNOLOGY AND ARTS (STAR) ACADEMY</t>
  </si>
  <si>
    <t>DISTRICT / CHARTER INSTITUTE</t>
  </si>
  <si>
    <t>INDEPENDENCE ACADEMY CHARTER SCHOOL (DEEP RIVER SCHOOL)</t>
  </si>
  <si>
    <t>MOUNTAIN VIEW CORE KNOWLEDGE CHARTER SCHOOL</t>
  </si>
  <si>
    <t>IMAGINE CLASSICAL ACADEMY AT INDIGO RANCH</t>
  </si>
  <si>
    <t>CLEAR CREEK</t>
  </si>
  <si>
    <t>CLEAR CREEK RE-1</t>
  </si>
  <si>
    <t>GEORGETOWN COMMUNITY SCHOOL</t>
  </si>
  <si>
    <t>AXL ACADEMY</t>
  </si>
  <si>
    <t>CSI</t>
  </si>
  <si>
    <t>Westgate Community School</t>
  </si>
  <si>
    <t xml:space="preserve">AMERICAN ACADEMY AT CASTLE PINES </t>
  </si>
  <si>
    <t>Animas High School</t>
  </si>
  <si>
    <t>Atlas Preparatory School</t>
  </si>
  <si>
    <t>Cesar Chavez Academy - Denver</t>
  </si>
  <si>
    <t>Denver Justice High School</t>
  </si>
  <si>
    <t>KIPP - Denver Collegiate High School</t>
  </si>
  <si>
    <t>St. Vrain Community Montessori</t>
  </si>
  <si>
    <t>Thomas MacLaren</t>
  </si>
  <si>
    <t xml:space="preserve">FOUNDATIONS ACADEMY </t>
  </si>
  <si>
    <t>1345</t>
  </si>
  <si>
    <t>4494</t>
  </si>
  <si>
    <t>4730</t>
  </si>
  <si>
    <t>9389</t>
  </si>
  <si>
    <t>0075</t>
  </si>
  <si>
    <t>8825</t>
  </si>
  <si>
    <t>TWO ROADS HIGH SCHOOL</t>
  </si>
  <si>
    <t>GIRLS ATHLETIC LEADERSHIP SCHOOL OF DENVER</t>
  </si>
  <si>
    <t>ACADEMY FOR ADVANCED AND CREATIVE LEARNING</t>
  </si>
  <si>
    <t>Douglas</t>
  </si>
  <si>
    <t>PROVOST ACADEMY COLORADO (ONLINE)</t>
  </si>
  <si>
    <t>DENVER LANGUAGE SCHOOL</t>
  </si>
  <si>
    <t>SKYVIEW ACADEMY</t>
  </si>
  <si>
    <t>COLORADO CALVERT ACADEMY STATE CHARTER SCHOOL  (ONLINE)</t>
  </si>
  <si>
    <t>EAGLE RIDGE ACADEMY</t>
  </si>
  <si>
    <t>Scholars to Leaders Academy</t>
  </si>
  <si>
    <t>Pikes Peak Prep</t>
  </si>
  <si>
    <t>Aspen Ridge Preparatory School</t>
  </si>
  <si>
    <t>4333</t>
  </si>
  <si>
    <t>EAGLE COUNTY RE 50</t>
  </si>
  <si>
    <t>PUEBLO COUNTY 70</t>
  </si>
  <si>
    <t>Prospect Ridge Academy</t>
  </si>
  <si>
    <t>Ben Franklin Academy</t>
  </si>
  <si>
    <t>0071</t>
  </si>
  <si>
    <t>0135</t>
  </si>
  <si>
    <t>5235</t>
  </si>
  <si>
    <t>5453</t>
  </si>
  <si>
    <t>6802</t>
  </si>
  <si>
    <t>5259</t>
  </si>
  <si>
    <t>9611</t>
  </si>
  <si>
    <t>Global Village Academy-Northglenn</t>
  </si>
  <si>
    <t>KIPP Montebello College Prep</t>
  </si>
  <si>
    <t>Loveland Classical Schools</t>
  </si>
  <si>
    <t>Mountain Middle School</t>
  </si>
  <si>
    <t>STEM Middle and High School</t>
  </si>
  <si>
    <t>University Preparatory Academy</t>
  </si>
  <si>
    <t>West Ridge Academy</t>
  </si>
  <si>
    <t>DENVER SCHOOL OF SCIENCE AND TECHNOLOGY (DSST) Cole Middle School</t>
  </si>
  <si>
    <t>3439</t>
  </si>
  <si>
    <t>2399</t>
  </si>
  <si>
    <t>2945</t>
  </si>
  <si>
    <t>0213</t>
  </si>
  <si>
    <t>7565</t>
  </si>
  <si>
    <t>3639</t>
  </si>
  <si>
    <t>6365</t>
  </si>
  <si>
    <t>4251</t>
  </si>
  <si>
    <t>0469</t>
  </si>
  <si>
    <t>8793</t>
  </si>
  <si>
    <t>THOMPSON R2-J</t>
  </si>
  <si>
    <t>7879</t>
  </si>
  <si>
    <t>4699</t>
  </si>
  <si>
    <t>9431</t>
  </si>
  <si>
    <t>2127</t>
  </si>
  <si>
    <t>2223</t>
  </si>
  <si>
    <t>2145</t>
  </si>
  <si>
    <t>4507</t>
  </si>
  <si>
    <t>8053</t>
  </si>
  <si>
    <t>8131</t>
  </si>
  <si>
    <t>8945</t>
  </si>
  <si>
    <t>9336</t>
  </si>
  <si>
    <t>9390</t>
  </si>
  <si>
    <t>0517</t>
  </si>
  <si>
    <t>2128</t>
  </si>
  <si>
    <t>Denver School of Science and Technology - College View MS</t>
  </si>
  <si>
    <t>Sims Fayola International Academy of Denver</t>
  </si>
  <si>
    <t>Rocky Mountain Preparatory School</t>
  </si>
  <si>
    <t>SOAR - GVR</t>
  </si>
  <si>
    <t>SOAR - Oakland</t>
  </si>
  <si>
    <t xml:space="preserve">LEGACY ACADEMY </t>
  </si>
  <si>
    <t>Colorado Early College Ft. Collins</t>
  </si>
  <si>
    <t>Union Colony Elementary School</t>
  </si>
  <si>
    <t>Monarch Montessori</t>
  </si>
  <si>
    <t>Aspen View Academy</t>
  </si>
  <si>
    <t>Global Village Academy -CO Springs</t>
  </si>
  <si>
    <t>Downtown Denver Expeditionary School</t>
  </si>
  <si>
    <t>Denver School of Science and Tech - Byers</t>
  </si>
  <si>
    <t>Academy 360</t>
  </si>
  <si>
    <t>Global Village Academy - Ft Collins</t>
  </si>
  <si>
    <t>PER PUPIL DISTRIBUTION $7,000,000 DIVIDED BY ELIGIBLE FTE</t>
  </si>
  <si>
    <t>5957</t>
  </si>
  <si>
    <t>Montessori del Mundo Charter School</t>
  </si>
  <si>
    <t>5851</t>
  </si>
  <si>
    <t>Mountain Song Community School</t>
  </si>
  <si>
    <t>Addenbrooke Classical Academy</t>
  </si>
  <si>
    <t>James Irwin Charter Academy</t>
  </si>
  <si>
    <t>JEFFERSON CHARTER ACADEMY (Grades 5-6)</t>
  </si>
  <si>
    <t>JEFFERSON CHARTER ACADEMY JR/SR HIGH SCHOOL</t>
  </si>
  <si>
    <t>JEFFERSON ACADEMY CHARTER SCHOOL (Less grades 5-6)</t>
  </si>
  <si>
    <t>DISTRICT</t>
  </si>
  <si>
    <t>DISTRICT TOTAL</t>
  </si>
  <si>
    <t>GRAND TOTAL</t>
  </si>
  <si>
    <t xml:space="preserve">DISTRICT </t>
  </si>
  <si>
    <t>TOTAL</t>
  </si>
  <si>
    <t>CAPITAL CONSTRUCTION PAYMENT FROM STATE EDUCATION FUND FOR JULY13</t>
  </si>
  <si>
    <t>CAPITAL CONSTRUCTION PAYMENT FROM STATE EDUCATION FUND FOR AUG13</t>
  </si>
  <si>
    <t>CAPITAL CONSTRUCTION PAYMENT FROM STATE EDUCATION FUND FOR SEPT13</t>
  </si>
  <si>
    <t>CAPITAL CONSTRUCTION PAYMENT FROM STATE EDUCATION FUND FOR OCT13</t>
  </si>
  <si>
    <t>CAPITAL CONSTRUCTION PAYMENT FROM STATE EDUCATION FUND FOR NOV13</t>
  </si>
  <si>
    <t>CAPITAL CONSTRUCTION PAYMENT FROM STATE EDUCATION FUND FOR DEC13</t>
  </si>
  <si>
    <t>CAPITAL CONSTRUCTION PAYMENT FROM STATE EDUCATION FUND FOR JAN14</t>
  </si>
  <si>
    <t>CAPITAL CONSTRUCTION PAYMENT FROM STATE EDUCATION FUND FOR FEB14</t>
  </si>
  <si>
    <t>CAPITAL CONSTRUCTION PAYMENT FROM STATE EDUCATION FUND FOR MAR14</t>
  </si>
  <si>
    <t>CAPITAL CONSTRUCTION PAYMENT FROM STATE EDUCATION FUND FOR APR14</t>
  </si>
  <si>
    <t>CAPITAL CONSTRUCTION PAYMENT FROM STATE EDUCATION FUND FOR MAY14</t>
  </si>
  <si>
    <t>CAPITAL CONSTRUCTION PAYMENT FROM STATE EDUCATION FUND FOR JUN14</t>
  </si>
  <si>
    <t>DENVER SCHOOL OF SCIENCE AND TECHNOLOGY (DSST) GREEN VALLEY RANCH HS</t>
  </si>
  <si>
    <t>DENVER SCHOOL OF SCIENCE AND TECHNOLOGY (DSST) GREEN VALLEY RANCH MS</t>
  </si>
  <si>
    <t>DELTA</t>
  </si>
  <si>
    <t>0870</t>
  </si>
  <si>
    <t>DELTA COUNTY 50J</t>
  </si>
  <si>
    <t>Vision Charter Academy</t>
  </si>
  <si>
    <t>Actual FTE Count from Oct. 1</t>
  </si>
  <si>
    <t>THE ACADEMY</t>
  </si>
  <si>
    <t>FLAGSTAFF ACADEMY</t>
  </si>
  <si>
    <t>0099</t>
  </si>
  <si>
    <t>HIGHLINE ACADEMY CHARTER SCHOOL Southeast</t>
  </si>
  <si>
    <t>PARKER CORE KNOWLEDGE CHARTER SCHOOL</t>
  </si>
  <si>
    <t>1627, 1629, 1630, 8779</t>
  </si>
  <si>
    <t>9051, 9057</t>
  </si>
  <si>
    <t>Mountain Sage Community School</t>
  </si>
  <si>
    <t>Juniper Ridge Community School</t>
  </si>
  <si>
    <t>CHAVEZ-HUERTA K-12 PREPARATORY ACADEMY</t>
  </si>
  <si>
    <t>SWALLOWS CHARTER ACADEMY HS (former SOUTHERN COLORADO EARLY COLLEGE)</t>
  </si>
  <si>
    <t>PINNACLE CHARTER  SCHOOL</t>
  </si>
  <si>
    <t>HIGH POINT ACADEMY</t>
  </si>
  <si>
    <t>9037</t>
  </si>
  <si>
    <t>Victory Preparatory Academy High State Charter School</t>
  </si>
  <si>
    <t>9040</t>
  </si>
  <si>
    <t>Victory Preparatory Academy Middle State Charter School</t>
  </si>
  <si>
    <t>STRIVE WEST DENVER PREP CHARTER SCHOOL - FEDERAL</t>
  </si>
  <si>
    <t>DENVER SCHOOL OF SCIENCE AND TECHNOLOGY MIDDLE SCHOOL - STAPLETON</t>
  </si>
  <si>
    <t>DENVER SCHOOL OF SCIENCE AND TECHNOLOGY HIGH SCHOOL - STAPLETON</t>
  </si>
  <si>
    <t>VENTURE PREP MS</t>
  </si>
  <si>
    <t>Strive West Denver Prep - GVR</t>
  </si>
  <si>
    <t>Strive West Denver  Prep - Montbello</t>
  </si>
  <si>
    <t>Strive West Denver  Prep - Smart Academy</t>
  </si>
  <si>
    <t>Strive West Denver  PREP- Westwood (HARVEY PARK)</t>
  </si>
  <si>
    <t>Strive West Denver  PREP_NORTHWEST HIGLANDS CAMPUS (Sunnyside)</t>
  </si>
  <si>
    <t>Strive West Denver  PREP- EXCEL (Northwest HS)</t>
  </si>
  <si>
    <t>Strive West Denver  PREP_NORTHWEST LAKE CAMPUS</t>
  </si>
  <si>
    <t>3847, 3863, 3995</t>
  </si>
  <si>
    <t>HOPE ONLINE LEARNING ACADEMY CO-OP</t>
  </si>
  <si>
    <t>VANGUARD SCHOOL, THE (now under Cheyene Moutain Charter Academy)</t>
  </si>
  <si>
    <t>4410, 4404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</si>
</sst>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mm\-yyyy"/>
    <numFmt numFmtId="167" formatCode="#,##0.000000000000000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0000000_);_(&quot;$&quot;* \(#,##0.00000000\);_(&quot;$&quot;* &quot;-&quot;??_);_(@_)"/>
    <numFmt numFmtId="175" formatCode="_(&quot;$&quot;* #,##0.000000000_);_(&quot;$&quot;* \(#,##0.000000000\);_(&quot;$&quot;* &quot;-&quot;??_);_(@_)"/>
    <numFmt numFmtId="176" formatCode="_(&quot;$&quot;* #,##0.0000000000_);_(&quot;$&quot;* \(#,##0.0000000000\);_(&quot;$&quot;* &quot;-&quot;??_);_(@_)"/>
    <numFmt numFmtId="177" formatCode="_(&quot;$&quot;* #,##0.00000000000_);_(&quot;$&quot;* \(#,##0.00000000000\);_(&quot;$&quot;* &quot;-&quot;??_);_(@_)"/>
    <numFmt numFmtId="178" formatCode="_(&quot;$&quot;* #,##0.000000000000_);_(&quot;$&quot;* \(#,##0.000000000000\);_(&quot;$&quot;* &quot;-&quot;??_);_(@_)"/>
    <numFmt numFmtId="179" formatCode="_(&quot;$&quot;* #,##0.0000000000000_);_(&quot;$&quot;* \(#,##0.0000000000000\);_(&quot;$&quot;* &quot;-&quot;??_);_(@_)"/>
    <numFmt numFmtId="180" formatCode="_(&quot;$&quot;* #,##0.00000000000000_);_(&quot;$&quot;* \(#,##0.00000000000000\);_(&quot;$&quot;* &quot;-&quot;??_);_(@_)"/>
    <numFmt numFmtId="181" formatCode="_(* #,##0.000000000000_);_(* \(#,##0.000000000000\);_(* &quot;-&quot;????????????_);_(@_)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\(#,##0.0\)"/>
    <numFmt numFmtId="188" formatCode="&quot;$&quot;#,##0"/>
    <numFmt numFmtId="189" formatCode="_(&quot;$&quot;* #,##0.0000_);_(&quot;$&quot;* \(#,##0.0000\);_(&quot;$&quot;* &quot;-&quot;????_);_(@_)"/>
    <numFmt numFmtId="190" formatCode="0.00_);[Red]\(0.00\)"/>
    <numFmt numFmtId="191" formatCode="_(* #,##0.00000000_);_(* \(#,##0.00000000\);_(* &quot;-&quot;????????_);_(@_)"/>
    <numFmt numFmtId="192" formatCode="[$-409]h:mm:ss\ AM/PM"/>
    <numFmt numFmtId="193" formatCode="_(&quot;$&quot;* #,##0.000000_);_(&quot;$&quot;* \(#,##0.000000\);_(&quot;$&quot;* &quot;-&quot;??????_);_(@_)"/>
    <numFmt numFmtId="194" formatCode="0.000"/>
    <numFmt numFmtId="195" formatCode="#,##0.000000"/>
    <numFmt numFmtId="196" formatCode="mm/dd/yyyy"/>
    <numFmt numFmtId="197" formatCode="_(&quot;$&quot;* #,##0_);_(&quot;$&quot;* \(#,##0\);_(&quot;$&quot;* &quot;-&quot;??_);_(@_)"/>
    <numFmt numFmtId="198" formatCode="0.0"/>
    <numFmt numFmtId="199" formatCode="0.0000"/>
    <numFmt numFmtId="200" formatCode="0.00000"/>
    <numFmt numFmtId="201" formatCode="0.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61" applyFont="1" applyFill="1" applyBorder="1" applyAlignment="1">
      <alignment/>
      <protection/>
    </xf>
    <xf numFmtId="0" fontId="0" fillId="0" borderId="0" xfId="62" applyFont="1" applyFill="1" applyBorder="1" applyAlignment="1">
      <alignment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4" fontId="0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/>
      <protection/>
    </xf>
    <xf numFmtId="4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0" fontId="43" fillId="0" borderId="0" xfId="61" applyNumberFormat="1" applyFont="1" applyFill="1" applyBorder="1" applyAlignment="1">
      <alignment/>
      <protection/>
    </xf>
    <xf numFmtId="40" fontId="43" fillId="0" borderId="0" xfId="59" applyNumberFormat="1" applyFont="1" applyFill="1" applyBorder="1" applyAlignment="1">
      <alignment/>
      <protection/>
    </xf>
    <xf numFmtId="44" fontId="0" fillId="33" borderId="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rmal_Sheet1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118" displayName="Table118" ref="A1:S241" comment="" totalsRowShown="0">
  <autoFilter ref="A1:S241"/>
  <tableColumns count="19">
    <tableColumn id="1" name="COUNTY"/>
    <tableColumn id="2" name="DISTRICT CODE"/>
    <tableColumn id="3" name="DISTRICT / CHARTER INSTITUTE"/>
    <tableColumn id="4" name="SCHOOL CODE"/>
    <tableColumn id="5" name="CHARTER SCHOOL"/>
    <tableColumn id="6" name="CAPITAL CONSTRUCTION PAYMENT FROM STATE EDUCATION FUND FOR JULY13"/>
    <tableColumn id="7" name="CAPITAL CONSTRUCTION PAYMENT FROM STATE EDUCATION FUND FOR AUG13"/>
    <tableColumn id="8" name="CAPITAL CONSTRUCTION PAYMENT FROM STATE EDUCATION FUND FOR SEPT13"/>
    <tableColumn id="9" name="CAPITAL CONSTRUCTION PAYMENT FROM STATE EDUCATION FUND FOR OCT13"/>
    <tableColumn id="10" name="CAPITAL CONSTRUCTION PAYMENT FROM STATE EDUCATION FUND FOR NOV13"/>
    <tableColumn id="11" name="CAPITAL CONSTRUCTION PAYMENT FROM STATE EDUCATION FUND FOR DEC13"/>
    <tableColumn id="12" name="CAPITAL CONSTRUCTION PAYMENT FROM STATE EDUCATION FUND FOR JAN14"/>
    <tableColumn id="13" name="CAPITAL CONSTRUCTION PAYMENT FROM STATE EDUCATION FUND FOR FEB14"/>
    <tableColumn id="14" name="CAPITAL CONSTRUCTION PAYMENT FROM STATE EDUCATION FUND FOR MAR14"/>
    <tableColumn id="15" name="CAPITAL CONSTRUCTION PAYMENT FROM STATE EDUCATION FUND FOR APR14"/>
    <tableColumn id="16" name="CAPITAL CONSTRUCTION PAYMENT FROM STATE EDUCATION FUND FOR MAY14"/>
    <tableColumn id="17" name="CAPITAL CONSTRUCTION PAYMENT FROM STATE EDUCATION FUND FOR JUN14"/>
    <tableColumn id="21" name="TOTAL"/>
    <tableColumn id="19" name="Actual FTE Count from Oct. 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298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.5" customHeight="1"/>
  <cols>
    <col min="1" max="1" width="14.7109375" style="2" bestFit="1" customWidth="1"/>
    <col min="2" max="2" width="8.7109375" style="2" hidden="1" customWidth="1"/>
    <col min="3" max="3" width="30.00390625" style="2" bestFit="1" customWidth="1"/>
    <col min="4" max="4" width="16.28125" style="22" hidden="1" customWidth="1"/>
    <col min="5" max="5" width="82.00390625" style="23" bestFit="1" customWidth="1"/>
    <col min="6" max="17" width="19.8515625" style="5" customWidth="1"/>
    <col min="18" max="18" width="15.00390625" style="5" customWidth="1"/>
    <col min="19" max="19" width="12.57421875" style="3" customWidth="1"/>
    <col min="20" max="16384" width="9.140625" style="2" customWidth="1"/>
  </cols>
  <sheetData>
    <row r="1" spans="1:19" s="1" customFormat="1" ht="68.25" customHeight="1">
      <c r="A1" s="24" t="s">
        <v>117</v>
      </c>
      <c r="B1" s="25" t="s">
        <v>229</v>
      </c>
      <c r="C1" s="24" t="s">
        <v>336</v>
      </c>
      <c r="D1" s="25" t="s">
        <v>118</v>
      </c>
      <c r="E1" s="24" t="s">
        <v>119</v>
      </c>
      <c r="F1" s="36" t="s">
        <v>448</v>
      </c>
      <c r="G1" s="36" t="s">
        <v>449</v>
      </c>
      <c r="H1" s="36" t="s">
        <v>450</v>
      </c>
      <c r="I1" s="36" t="s">
        <v>451</v>
      </c>
      <c r="J1" s="36" t="s">
        <v>452</v>
      </c>
      <c r="K1" s="36" t="s">
        <v>453</v>
      </c>
      <c r="L1" s="36" t="s">
        <v>454</v>
      </c>
      <c r="M1" s="36" t="s">
        <v>455</v>
      </c>
      <c r="N1" s="36" t="s">
        <v>456</v>
      </c>
      <c r="O1" s="36" t="s">
        <v>457</v>
      </c>
      <c r="P1" s="36" t="s">
        <v>458</v>
      </c>
      <c r="Q1" s="36" t="s">
        <v>459</v>
      </c>
      <c r="R1" s="26" t="s">
        <v>447</v>
      </c>
      <c r="S1" s="27" t="s">
        <v>466</v>
      </c>
    </row>
    <row r="2" spans="1:19" s="1" customFormat="1" ht="13.5" customHeight="1">
      <c r="A2" s="11" t="s">
        <v>120</v>
      </c>
      <c r="B2" s="13" t="s">
        <v>230</v>
      </c>
      <c r="C2" s="13" t="s">
        <v>270</v>
      </c>
      <c r="D2" s="17" t="s">
        <v>81</v>
      </c>
      <c r="E2" s="14" t="s">
        <v>271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f aca="true" t="shared" si="0" ref="R2:R7">SUM(F2:Q2)</f>
        <v>0</v>
      </c>
      <c r="S2" s="7">
        <v>0</v>
      </c>
    </row>
    <row r="3" spans="1:19" s="1" customFormat="1" ht="13.5" customHeight="1">
      <c r="A3" s="11" t="s">
        <v>120</v>
      </c>
      <c r="B3" s="13" t="s">
        <v>230</v>
      </c>
      <c r="C3" s="13" t="s">
        <v>270</v>
      </c>
      <c r="D3" s="13" t="s">
        <v>393</v>
      </c>
      <c r="E3" s="14" t="s">
        <v>385</v>
      </c>
      <c r="F3" s="10">
        <v>6013.31</v>
      </c>
      <c r="G3" s="10">
        <v>6013.31</v>
      </c>
      <c r="H3" s="10">
        <v>6013.31</v>
      </c>
      <c r="I3" s="10">
        <v>6013.31</v>
      </c>
      <c r="J3" s="10">
        <v>6013.31</v>
      </c>
      <c r="K3" s="10">
        <v>6013.31</v>
      </c>
      <c r="L3" s="10">
        <v>6013.31</v>
      </c>
      <c r="M3" s="10">
        <v>4482.406</v>
      </c>
      <c r="N3" s="10">
        <v>4482.406</v>
      </c>
      <c r="O3" s="10">
        <v>4482.406</v>
      </c>
      <c r="P3" s="10">
        <v>4482.406</v>
      </c>
      <c r="Q3" s="10">
        <v>4482.406</v>
      </c>
      <c r="R3" s="10">
        <f t="shared" si="0"/>
        <v>64505.20000000001</v>
      </c>
      <c r="S3" s="7">
        <v>679.7</v>
      </c>
    </row>
    <row r="4" spans="1:19" s="1" customFormat="1" ht="13.5" customHeight="1">
      <c r="A4" s="11" t="s">
        <v>120</v>
      </c>
      <c r="B4" s="13" t="s">
        <v>230</v>
      </c>
      <c r="C4" s="13" t="s">
        <v>270</v>
      </c>
      <c r="D4" s="17" t="s">
        <v>382</v>
      </c>
      <c r="E4" s="16" t="s">
        <v>376</v>
      </c>
      <c r="F4" s="10">
        <v>7123.46</v>
      </c>
      <c r="G4" s="10">
        <v>7123.46</v>
      </c>
      <c r="H4" s="10">
        <v>7123.46</v>
      </c>
      <c r="I4" s="10">
        <v>7123.46</v>
      </c>
      <c r="J4" s="10">
        <v>7123.46</v>
      </c>
      <c r="K4" s="10">
        <v>7123.46</v>
      </c>
      <c r="L4" s="10">
        <v>7123.46</v>
      </c>
      <c r="M4" s="10">
        <v>6673.045999999999</v>
      </c>
      <c r="N4" s="10">
        <v>6673.045999999999</v>
      </c>
      <c r="O4" s="10">
        <v>6673.045999999999</v>
      </c>
      <c r="P4" s="10">
        <v>6673.045999999999</v>
      </c>
      <c r="Q4" s="10">
        <v>6673.045999999999</v>
      </c>
      <c r="R4" s="10">
        <f t="shared" si="0"/>
        <v>83229.45000000001</v>
      </c>
      <c r="S4" s="7">
        <v>877</v>
      </c>
    </row>
    <row r="5" spans="1:19" s="1" customFormat="1" ht="13.5" customHeight="1">
      <c r="A5" s="11" t="s">
        <v>120</v>
      </c>
      <c r="B5" s="13" t="s">
        <v>230</v>
      </c>
      <c r="C5" s="13" t="s">
        <v>270</v>
      </c>
      <c r="D5" s="17" t="s">
        <v>11</v>
      </c>
      <c r="E5" s="16" t="s">
        <v>122</v>
      </c>
      <c r="F5" s="10">
        <v>5011.09</v>
      </c>
      <c r="G5" s="10">
        <v>5011.09</v>
      </c>
      <c r="H5" s="10">
        <v>5011.09</v>
      </c>
      <c r="I5" s="10">
        <v>5011.09</v>
      </c>
      <c r="J5" s="10">
        <v>5011.09</v>
      </c>
      <c r="K5" s="10">
        <v>5011.09</v>
      </c>
      <c r="L5" s="10">
        <v>5011.09</v>
      </c>
      <c r="M5" s="10">
        <v>4733.397999999999</v>
      </c>
      <c r="N5" s="10">
        <v>4733.397999999999</v>
      </c>
      <c r="O5" s="10">
        <v>4733.397999999999</v>
      </c>
      <c r="P5" s="10">
        <v>4733.397999999999</v>
      </c>
      <c r="Q5" s="10">
        <v>4733.397999999999</v>
      </c>
      <c r="R5" s="10">
        <f t="shared" si="0"/>
        <v>58744.62000000001</v>
      </c>
      <c r="S5" s="7">
        <v>619</v>
      </c>
    </row>
    <row r="6" spans="1:27" ht="12.75" customHeight="1">
      <c r="A6" s="11" t="s">
        <v>120</v>
      </c>
      <c r="B6" s="13" t="s">
        <v>230</v>
      </c>
      <c r="C6" s="13" t="s">
        <v>270</v>
      </c>
      <c r="D6" s="17" t="s">
        <v>121</v>
      </c>
      <c r="E6" s="14" t="s">
        <v>467</v>
      </c>
      <c r="F6" s="10">
        <v>13375.77</v>
      </c>
      <c r="G6" s="10">
        <v>13375.77</v>
      </c>
      <c r="H6" s="10">
        <v>13375.77</v>
      </c>
      <c r="I6" s="10">
        <v>13375.77</v>
      </c>
      <c r="J6" s="10">
        <v>13375.77</v>
      </c>
      <c r="K6" s="10">
        <v>13375.77</v>
      </c>
      <c r="L6" s="10">
        <v>13375.77</v>
      </c>
      <c r="M6" s="10">
        <v>14465.106</v>
      </c>
      <c r="N6" s="10">
        <v>14465.106</v>
      </c>
      <c r="O6" s="10">
        <v>14465.106</v>
      </c>
      <c r="P6" s="10">
        <v>14465.106</v>
      </c>
      <c r="Q6" s="10">
        <v>14465.106</v>
      </c>
      <c r="R6" s="10">
        <f t="shared" si="0"/>
        <v>165955.92</v>
      </c>
      <c r="S6" s="7">
        <v>1748.7</v>
      </c>
      <c r="T6" s="1"/>
      <c r="U6" s="1"/>
      <c r="V6" s="1"/>
      <c r="W6" s="1"/>
      <c r="X6" s="1"/>
      <c r="Y6" s="1"/>
      <c r="Z6" s="1"/>
      <c r="AA6" s="1"/>
    </row>
    <row r="7" spans="1:27" s="1" customFormat="1" ht="13.5" customHeight="1">
      <c r="A7" s="9" t="s">
        <v>120</v>
      </c>
      <c r="B7" s="13" t="s">
        <v>230</v>
      </c>
      <c r="C7" s="13" t="s">
        <v>270</v>
      </c>
      <c r="D7" s="17" t="s">
        <v>406</v>
      </c>
      <c r="E7" s="14" t="s">
        <v>345</v>
      </c>
      <c r="F7" s="10">
        <v>3561.73</v>
      </c>
      <c r="G7" s="10">
        <v>3561.73</v>
      </c>
      <c r="H7" s="10">
        <v>3561.73</v>
      </c>
      <c r="I7" s="10">
        <v>3561.73</v>
      </c>
      <c r="J7" s="10">
        <v>3561.73</v>
      </c>
      <c r="K7" s="10">
        <v>3561.73</v>
      </c>
      <c r="L7" s="10">
        <v>3561.73</v>
      </c>
      <c r="M7" s="10">
        <v>2089.5039999999995</v>
      </c>
      <c r="N7" s="10">
        <v>2089.5039999999995</v>
      </c>
      <c r="O7" s="10">
        <v>2089.5039999999995</v>
      </c>
      <c r="P7" s="10">
        <v>2089.5039999999995</v>
      </c>
      <c r="Q7" s="10">
        <v>2089.5039999999995</v>
      </c>
      <c r="R7" s="10">
        <f t="shared" si="0"/>
        <v>35379.630000000005</v>
      </c>
      <c r="S7" s="7">
        <v>372.8</v>
      </c>
      <c r="T7" s="2"/>
      <c r="U7" s="2"/>
      <c r="V7" s="2"/>
      <c r="W7" s="2"/>
      <c r="X7" s="2"/>
      <c r="Y7" s="2"/>
      <c r="Z7" s="2"/>
      <c r="AA7" s="2"/>
    </row>
    <row r="8" spans="1:27" s="1" customFormat="1" ht="13.5" customHeight="1">
      <c r="A8" s="9" t="s">
        <v>443</v>
      </c>
      <c r="B8" s="13" t="s">
        <v>230</v>
      </c>
      <c r="C8" s="13" t="s">
        <v>270</v>
      </c>
      <c r="D8" s="17"/>
      <c r="E8" s="50" t="s">
        <v>444</v>
      </c>
      <c r="F8" s="10">
        <f>SUM(F2:F7)</f>
        <v>35085.36</v>
      </c>
      <c r="G8" s="10">
        <f aca="true" t="shared" si="1" ref="G8:Q8">SUM(G2:G7)</f>
        <v>35085.36</v>
      </c>
      <c r="H8" s="10">
        <f t="shared" si="1"/>
        <v>35085.36</v>
      </c>
      <c r="I8" s="10">
        <f t="shared" si="1"/>
        <v>35085.36</v>
      </c>
      <c r="J8" s="10">
        <f t="shared" si="1"/>
        <v>35085.36</v>
      </c>
      <c r="K8" s="10">
        <f t="shared" si="1"/>
        <v>35085.36</v>
      </c>
      <c r="L8" s="10">
        <f t="shared" si="1"/>
        <v>35085.36</v>
      </c>
      <c r="M8" s="10">
        <f t="shared" si="1"/>
        <v>32443.46</v>
      </c>
      <c r="N8" s="10">
        <f t="shared" si="1"/>
        <v>32443.46</v>
      </c>
      <c r="O8" s="10">
        <f t="shared" si="1"/>
        <v>32443.46</v>
      </c>
      <c r="P8" s="10">
        <f t="shared" si="1"/>
        <v>32443.46</v>
      </c>
      <c r="Q8" s="10">
        <f t="shared" si="1"/>
        <v>32443.46</v>
      </c>
      <c r="R8" s="10">
        <f>SUM(F8:Q8)</f>
        <v>407814.82000000007</v>
      </c>
      <c r="S8" s="49"/>
      <c r="T8" s="2"/>
      <c r="U8" s="2"/>
      <c r="V8" s="2"/>
      <c r="W8" s="2"/>
      <c r="X8" s="2"/>
      <c r="Y8" s="2"/>
      <c r="Z8" s="2"/>
      <c r="AA8" s="2"/>
    </row>
    <row r="9" spans="1:27" s="1" customFormat="1" ht="13.5" customHeight="1">
      <c r="A9" s="9" t="s">
        <v>120</v>
      </c>
      <c r="B9" s="13" t="s">
        <v>226</v>
      </c>
      <c r="C9" s="13" t="s">
        <v>124</v>
      </c>
      <c r="D9" s="17" t="s">
        <v>125</v>
      </c>
      <c r="E9" s="8" t="s">
        <v>126</v>
      </c>
      <c r="F9" s="10">
        <v>5126.73</v>
      </c>
      <c r="G9" s="10">
        <v>5126.73</v>
      </c>
      <c r="H9" s="10">
        <v>5126.73</v>
      </c>
      <c r="I9" s="10">
        <v>5126.73</v>
      </c>
      <c r="J9" s="10">
        <v>5126.73</v>
      </c>
      <c r="K9" s="10">
        <v>5126.73</v>
      </c>
      <c r="L9" s="10">
        <v>5126.73</v>
      </c>
      <c r="M9" s="10">
        <v>5268.086</v>
      </c>
      <c r="N9" s="10">
        <v>5268.086</v>
      </c>
      <c r="O9" s="10">
        <v>5268.086</v>
      </c>
      <c r="P9" s="10">
        <v>5268.086</v>
      </c>
      <c r="Q9" s="10">
        <v>5268.086</v>
      </c>
      <c r="R9" s="10">
        <f aca="true" t="shared" si="2" ref="R9:R72">SUM(F9:Q9)</f>
        <v>62227.540000000015</v>
      </c>
      <c r="S9" s="7">
        <v>655.7</v>
      </c>
      <c r="T9" s="2"/>
      <c r="U9" s="2"/>
      <c r="V9" s="2"/>
      <c r="W9" s="2"/>
      <c r="X9" s="2"/>
      <c r="Y9" s="2"/>
      <c r="Z9" s="2"/>
      <c r="AA9" s="2"/>
    </row>
    <row r="10" spans="1:19" s="1" customFormat="1" ht="13.5" customHeight="1">
      <c r="A10" s="9" t="s">
        <v>120</v>
      </c>
      <c r="B10" s="13" t="s">
        <v>226</v>
      </c>
      <c r="C10" s="13" t="s">
        <v>124</v>
      </c>
      <c r="D10" s="17" t="s">
        <v>13</v>
      </c>
      <c r="E10" s="8" t="s">
        <v>127</v>
      </c>
      <c r="F10" s="10">
        <v>7131.17</v>
      </c>
      <c r="G10" s="10">
        <v>7131.17</v>
      </c>
      <c r="H10" s="10">
        <v>7131.17</v>
      </c>
      <c r="I10" s="10">
        <v>7131.17</v>
      </c>
      <c r="J10" s="10">
        <v>7131.17</v>
      </c>
      <c r="K10" s="10">
        <v>7131.17</v>
      </c>
      <c r="L10" s="10">
        <v>7131.17</v>
      </c>
      <c r="M10" s="10">
        <v>6897.610000000002</v>
      </c>
      <c r="N10" s="10">
        <v>6897.610000000002</v>
      </c>
      <c r="O10" s="10">
        <v>6897.610000000002</v>
      </c>
      <c r="P10" s="10">
        <v>6897.610000000002</v>
      </c>
      <c r="Q10" s="10">
        <v>6897.610000000002</v>
      </c>
      <c r="R10" s="10">
        <f t="shared" si="2"/>
        <v>84406.24</v>
      </c>
      <c r="S10" s="7">
        <v>889.4</v>
      </c>
    </row>
    <row r="11" spans="1:27" s="28" customFormat="1" ht="12.75" customHeight="1">
      <c r="A11" s="9" t="s">
        <v>120</v>
      </c>
      <c r="B11" s="13" t="s">
        <v>226</v>
      </c>
      <c r="C11" s="13" t="s">
        <v>124</v>
      </c>
      <c r="D11" s="17" t="s">
        <v>394</v>
      </c>
      <c r="E11" s="14" t="s">
        <v>369</v>
      </c>
      <c r="F11" s="10">
        <v>3546.31</v>
      </c>
      <c r="G11" s="10">
        <v>3546.31</v>
      </c>
      <c r="H11" s="10">
        <v>3546.31</v>
      </c>
      <c r="I11" s="10">
        <v>3546.31</v>
      </c>
      <c r="J11" s="10">
        <v>3546.31</v>
      </c>
      <c r="K11" s="10">
        <v>3546.31</v>
      </c>
      <c r="L11" s="10">
        <v>3546.31</v>
      </c>
      <c r="M11" s="10">
        <v>2779.205999999999</v>
      </c>
      <c r="N11" s="10">
        <v>2779.205999999999</v>
      </c>
      <c r="O11" s="10">
        <v>2779.205999999999</v>
      </c>
      <c r="P11" s="10">
        <v>2779.205999999999</v>
      </c>
      <c r="Q11" s="10">
        <v>2779.205999999999</v>
      </c>
      <c r="R11" s="10">
        <f t="shared" si="2"/>
        <v>38720.2</v>
      </c>
      <c r="S11" s="7">
        <v>408</v>
      </c>
      <c r="T11" s="1"/>
      <c r="U11" s="1"/>
      <c r="V11" s="1"/>
      <c r="W11" s="1"/>
      <c r="X11" s="1"/>
      <c r="Y11" s="1"/>
      <c r="Z11" s="1"/>
      <c r="AA11" s="1"/>
    </row>
    <row r="12" spans="1:19" s="28" customFormat="1" ht="12.75" customHeight="1">
      <c r="A12" s="9" t="s">
        <v>120</v>
      </c>
      <c r="B12" s="13" t="s">
        <v>226</v>
      </c>
      <c r="C12" s="13" t="s">
        <v>124</v>
      </c>
      <c r="D12" s="17" t="s">
        <v>395</v>
      </c>
      <c r="E12" s="14" t="s">
        <v>354</v>
      </c>
      <c r="F12" s="10">
        <v>4789.83</v>
      </c>
      <c r="G12" s="10">
        <v>4789.83</v>
      </c>
      <c r="H12" s="10">
        <v>4789.83</v>
      </c>
      <c r="I12" s="10">
        <v>4789.83</v>
      </c>
      <c r="J12" s="10">
        <v>4789.83</v>
      </c>
      <c r="K12" s="10">
        <v>4789.83</v>
      </c>
      <c r="L12" s="10">
        <v>4789.83</v>
      </c>
      <c r="M12" s="10">
        <v>6694.464</v>
      </c>
      <c r="N12" s="10">
        <v>6694.464</v>
      </c>
      <c r="O12" s="10">
        <v>6694.464</v>
      </c>
      <c r="P12" s="10">
        <v>6694.464</v>
      </c>
      <c r="Q12" s="10">
        <v>6694.464</v>
      </c>
      <c r="R12" s="10">
        <f t="shared" si="2"/>
        <v>67001.13</v>
      </c>
      <c r="S12" s="7">
        <v>706</v>
      </c>
    </row>
    <row r="13" spans="1:27" s="1" customFormat="1" ht="13.5" customHeight="1">
      <c r="A13" s="9" t="s">
        <v>120</v>
      </c>
      <c r="B13" s="13" t="s">
        <v>226</v>
      </c>
      <c r="C13" s="13" t="s">
        <v>124</v>
      </c>
      <c r="D13" s="17" t="s">
        <v>290</v>
      </c>
      <c r="E13" s="20" t="s">
        <v>291</v>
      </c>
      <c r="F13" s="10">
        <v>5443.13</v>
      </c>
      <c r="G13" s="10">
        <v>5443.13</v>
      </c>
      <c r="H13" s="10">
        <v>5443.13</v>
      </c>
      <c r="I13" s="10">
        <v>5443.13</v>
      </c>
      <c r="J13" s="10">
        <v>5443.13</v>
      </c>
      <c r="K13" s="10">
        <v>5443.13</v>
      </c>
      <c r="L13" s="10">
        <v>5443.13</v>
      </c>
      <c r="M13" s="10">
        <v>6017.1</v>
      </c>
      <c r="N13" s="10">
        <v>6017.1</v>
      </c>
      <c r="O13" s="10">
        <v>6017.1</v>
      </c>
      <c r="P13" s="10">
        <v>6017.1</v>
      </c>
      <c r="Q13" s="10">
        <v>6017.1</v>
      </c>
      <c r="R13" s="10">
        <f t="shared" si="2"/>
        <v>68187.41</v>
      </c>
      <c r="S13" s="7">
        <v>718.5</v>
      </c>
      <c r="T13" s="28"/>
      <c r="U13" s="28"/>
      <c r="V13" s="28"/>
      <c r="W13" s="28"/>
      <c r="X13" s="28"/>
      <c r="Y13" s="28"/>
      <c r="Z13" s="28"/>
      <c r="AA13" s="28"/>
    </row>
    <row r="14" spans="1:27" s="1" customFormat="1" ht="13.5" customHeight="1">
      <c r="A14" s="9" t="s">
        <v>443</v>
      </c>
      <c r="B14" s="13" t="s">
        <v>226</v>
      </c>
      <c r="C14" s="13" t="s">
        <v>124</v>
      </c>
      <c r="D14" s="17"/>
      <c r="E14" s="50" t="s">
        <v>444</v>
      </c>
      <c r="F14" s="10">
        <f>SUM(F9:F13)</f>
        <v>26037.170000000002</v>
      </c>
      <c r="G14" s="10">
        <f aca="true" t="shared" si="3" ref="G14:Q14">SUM(G9:G13)</f>
        <v>26037.170000000002</v>
      </c>
      <c r="H14" s="10">
        <f t="shared" si="3"/>
        <v>26037.170000000002</v>
      </c>
      <c r="I14" s="10">
        <f t="shared" si="3"/>
        <v>26037.170000000002</v>
      </c>
      <c r="J14" s="10">
        <f t="shared" si="3"/>
        <v>26037.170000000002</v>
      </c>
      <c r="K14" s="10">
        <f t="shared" si="3"/>
        <v>26037.170000000002</v>
      </c>
      <c r="L14" s="10">
        <f t="shared" si="3"/>
        <v>26037.170000000002</v>
      </c>
      <c r="M14" s="10">
        <f t="shared" si="3"/>
        <v>27656.466</v>
      </c>
      <c r="N14" s="10">
        <f t="shared" si="3"/>
        <v>27656.466</v>
      </c>
      <c r="O14" s="10">
        <f t="shared" si="3"/>
        <v>27656.466</v>
      </c>
      <c r="P14" s="10">
        <f t="shared" si="3"/>
        <v>27656.466</v>
      </c>
      <c r="Q14" s="10">
        <f t="shared" si="3"/>
        <v>27656.466</v>
      </c>
      <c r="R14" s="10">
        <f t="shared" si="2"/>
        <v>320542.5200000001</v>
      </c>
      <c r="S14" s="49"/>
      <c r="T14" s="28"/>
      <c r="U14" s="28"/>
      <c r="V14" s="28"/>
      <c r="W14" s="28"/>
      <c r="X14" s="28"/>
      <c r="Y14" s="28"/>
      <c r="Z14" s="28"/>
      <c r="AA14" s="28"/>
    </row>
    <row r="15" spans="1:19" s="1" customFormat="1" ht="13.5" customHeight="1">
      <c r="A15" s="9" t="s">
        <v>120</v>
      </c>
      <c r="B15" s="13" t="s">
        <v>231</v>
      </c>
      <c r="C15" s="13" t="s">
        <v>128</v>
      </c>
      <c r="D15" s="17" t="s">
        <v>82</v>
      </c>
      <c r="E15" s="14" t="s">
        <v>332</v>
      </c>
      <c r="F15" s="10">
        <v>7.71</v>
      </c>
      <c r="G15" s="10">
        <v>7.71</v>
      </c>
      <c r="H15" s="10">
        <v>7.71</v>
      </c>
      <c r="I15" s="10">
        <v>7.71</v>
      </c>
      <c r="J15" s="10">
        <v>7.71</v>
      </c>
      <c r="K15" s="56">
        <v>-38.55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f t="shared" si="2"/>
        <v>0</v>
      </c>
      <c r="S15" s="7">
        <v>0</v>
      </c>
    </row>
    <row r="16" spans="1:19" s="1" customFormat="1" ht="13.5" customHeight="1">
      <c r="A16" s="9" t="s">
        <v>443</v>
      </c>
      <c r="B16" s="13" t="s">
        <v>231</v>
      </c>
      <c r="C16" s="13" t="s">
        <v>128</v>
      </c>
      <c r="D16" s="17"/>
      <c r="E16" s="50" t="s">
        <v>444</v>
      </c>
      <c r="F16" s="10">
        <f>SUM(F15)</f>
        <v>7.71</v>
      </c>
      <c r="G16" s="10">
        <f aca="true" t="shared" si="4" ref="G16:Q16">SUM(G15)</f>
        <v>7.71</v>
      </c>
      <c r="H16" s="10">
        <f t="shared" si="4"/>
        <v>7.71</v>
      </c>
      <c r="I16" s="10">
        <f t="shared" si="4"/>
        <v>7.71</v>
      </c>
      <c r="J16" s="10">
        <f t="shared" si="4"/>
        <v>7.71</v>
      </c>
      <c r="K16" s="10">
        <f t="shared" si="4"/>
        <v>-38.55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2"/>
        <v>0</v>
      </c>
      <c r="S16" s="49"/>
    </row>
    <row r="17" spans="1:19" s="1" customFormat="1" ht="13.5" customHeight="1">
      <c r="A17" s="9" t="s">
        <v>120</v>
      </c>
      <c r="B17" s="13" t="s">
        <v>232</v>
      </c>
      <c r="C17" s="13" t="s">
        <v>205</v>
      </c>
      <c r="D17" s="17" t="s">
        <v>206</v>
      </c>
      <c r="E17" s="20" t="s">
        <v>273</v>
      </c>
      <c r="F17" s="10">
        <v>3377.94</v>
      </c>
      <c r="G17" s="10">
        <v>3377.94</v>
      </c>
      <c r="H17" s="10">
        <v>3377.94</v>
      </c>
      <c r="I17" s="10">
        <v>3377.94</v>
      </c>
      <c r="J17" s="10">
        <v>3377.94</v>
      </c>
      <c r="K17" s="10">
        <v>3377.94</v>
      </c>
      <c r="L17" s="10">
        <v>3377.94</v>
      </c>
      <c r="M17" s="10">
        <v>3645.076</v>
      </c>
      <c r="N17" s="10">
        <v>3645.076</v>
      </c>
      <c r="O17" s="10">
        <v>3645.076</v>
      </c>
      <c r="P17" s="10">
        <v>3645.076</v>
      </c>
      <c r="Q17" s="10">
        <v>3645.076</v>
      </c>
      <c r="R17" s="10">
        <f t="shared" si="2"/>
        <v>41870.96</v>
      </c>
      <c r="S17" s="7">
        <v>441.2</v>
      </c>
    </row>
    <row r="18" spans="1:19" s="1" customFormat="1" ht="13.5" customHeight="1">
      <c r="A18" s="9" t="s">
        <v>443</v>
      </c>
      <c r="B18" s="13" t="s">
        <v>232</v>
      </c>
      <c r="C18" s="13" t="s">
        <v>205</v>
      </c>
      <c r="D18" s="17"/>
      <c r="E18" s="50" t="s">
        <v>444</v>
      </c>
      <c r="F18" s="10">
        <f>SUM(F17)</f>
        <v>3377.94</v>
      </c>
      <c r="G18" s="10">
        <f aca="true" t="shared" si="5" ref="G18:Q18">SUM(G17)</f>
        <v>3377.94</v>
      </c>
      <c r="H18" s="10">
        <f t="shared" si="5"/>
        <v>3377.94</v>
      </c>
      <c r="I18" s="10">
        <f t="shared" si="5"/>
        <v>3377.94</v>
      </c>
      <c r="J18" s="10">
        <f t="shared" si="5"/>
        <v>3377.94</v>
      </c>
      <c r="K18" s="10">
        <f t="shared" si="5"/>
        <v>3377.94</v>
      </c>
      <c r="L18" s="10">
        <f t="shared" si="5"/>
        <v>3377.94</v>
      </c>
      <c r="M18" s="10">
        <f t="shared" si="5"/>
        <v>3645.076</v>
      </c>
      <c r="N18" s="10">
        <f t="shared" si="5"/>
        <v>3645.076</v>
      </c>
      <c r="O18" s="10">
        <f t="shared" si="5"/>
        <v>3645.076</v>
      </c>
      <c r="P18" s="10">
        <f t="shared" si="5"/>
        <v>3645.076</v>
      </c>
      <c r="Q18" s="10">
        <f t="shared" si="5"/>
        <v>3645.076</v>
      </c>
      <c r="R18" s="10">
        <f t="shared" si="2"/>
        <v>41870.96</v>
      </c>
      <c r="S18" s="49"/>
    </row>
    <row r="19" spans="1:19" s="1" customFormat="1" ht="13.5" customHeight="1">
      <c r="A19" s="9" t="s">
        <v>129</v>
      </c>
      <c r="B19" s="13" t="s">
        <v>233</v>
      </c>
      <c r="C19" s="13" t="s">
        <v>133</v>
      </c>
      <c r="D19" s="17" t="s">
        <v>15</v>
      </c>
      <c r="E19" s="8" t="s">
        <v>134</v>
      </c>
      <c r="F19" s="10">
        <v>3624.95</v>
      </c>
      <c r="G19" s="10">
        <v>3624.95</v>
      </c>
      <c r="H19" s="10">
        <v>3624.95</v>
      </c>
      <c r="I19" s="10">
        <v>3624.95</v>
      </c>
      <c r="J19" s="10">
        <v>3624.95</v>
      </c>
      <c r="K19" s="10">
        <v>3624.95</v>
      </c>
      <c r="L19" s="10">
        <v>3624.95</v>
      </c>
      <c r="M19" s="10">
        <v>4039.5020000000004</v>
      </c>
      <c r="N19" s="10">
        <v>4039.5020000000004</v>
      </c>
      <c r="O19" s="10">
        <v>4039.5020000000004</v>
      </c>
      <c r="P19" s="10">
        <v>4039.5020000000004</v>
      </c>
      <c r="Q19" s="10">
        <v>4039.5020000000004</v>
      </c>
      <c r="R19" s="10">
        <f t="shared" si="2"/>
        <v>45572.16</v>
      </c>
      <c r="S19" s="7">
        <v>480.2</v>
      </c>
    </row>
    <row r="20" spans="1:19" s="1" customFormat="1" ht="13.5" customHeight="1">
      <c r="A20" s="9" t="s">
        <v>443</v>
      </c>
      <c r="B20" s="13" t="s">
        <v>233</v>
      </c>
      <c r="C20" s="13" t="s">
        <v>133</v>
      </c>
      <c r="D20" s="17"/>
      <c r="E20" s="50" t="s">
        <v>444</v>
      </c>
      <c r="F20" s="10">
        <f>SUM(F19)</f>
        <v>3624.95</v>
      </c>
      <c r="G20" s="10">
        <f aca="true" t="shared" si="6" ref="G20:Q20">SUM(G19)</f>
        <v>3624.95</v>
      </c>
      <c r="H20" s="10">
        <f t="shared" si="6"/>
        <v>3624.95</v>
      </c>
      <c r="I20" s="10">
        <f t="shared" si="6"/>
        <v>3624.95</v>
      </c>
      <c r="J20" s="10">
        <f t="shared" si="6"/>
        <v>3624.95</v>
      </c>
      <c r="K20" s="10">
        <f t="shared" si="6"/>
        <v>3624.95</v>
      </c>
      <c r="L20" s="10">
        <f t="shared" si="6"/>
        <v>3624.95</v>
      </c>
      <c r="M20" s="10">
        <f t="shared" si="6"/>
        <v>4039.5020000000004</v>
      </c>
      <c r="N20" s="10">
        <f t="shared" si="6"/>
        <v>4039.5020000000004</v>
      </c>
      <c r="O20" s="10">
        <f t="shared" si="6"/>
        <v>4039.5020000000004</v>
      </c>
      <c r="P20" s="10">
        <f t="shared" si="6"/>
        <v>4039.5020000000004</v>
      </c>
      <c r="Q20" s="10">
        <f t="shared" si="6"/>
        <v>4039.5020000000004</v>
      </c>
      <c r="R20" s="10">
        <f t="shared" si="2"/>
        <v>45572.16</v>
      </c>
      <c r="S20" s="49"/>
    </row>
    <row r="21" spans="1:19" s="1" customFormat="1" ht="13.5" customHeight="1">
      <c r="A21" s="9" t="s">
        <v>129</v>
      </c>
      <c r="B21" s="13" t="s">
        <v>234</v>
      </c>
      <c r="C21" s="13" t="s">
        <v>135</v>
      </c>
      <c r="D21" s="17" t="s">
        <v>16</v>
      </c>
      <c r="E21" s="14" t="s">
        <v>274</v>
      </c>
      <c r="F21" s="10">
        <v>3384.42</v>
      </c>
      <c r="G21" s="10">
        <v>3384.42</v>
      </c>
      <c r="H21" s="10">
        <v>3384.42</v>
      </c>
      <c r="I21" s="10">
        <v>3384.42</v>
      </c>
      <c r="J21" s="10">
        <v>3384.42</v>
      </c>
      <c r="K21" s="10">
        <v>3384.42</v>
      </c>
      <c r="L21" s="10">
        <v>3384.42</v>
      </c>
      <c r="M21" s="10">
        <v>3673.9660000000003</v>
      </c>
      <c r="N21" s="10">
        <v>3673.9660000000003</v>
      </c>
      <c r="O21" s="10">
        <v>3673.9660000000003</v>
      </c>
      <c r="P21" s="10">
        <v>3673.9660000000003</v>
      </c>
      <c r="Q21" s="10">
        <v>3673.9660000000003</v>
      </c>
      <c r="R21" s="10">
        <f t="shared" si="2"/>
        <v>42060.77</v>
      </c>
      <c r="S21" s="7">
        <v>443.2</v>
      </c>
    </row>
    <row r="22" spans="1:19" s="1" customFormat="1" ht="13.5" customHeight="1">
      <c r="A22" s="9" t="s">
        <v>129</v>
      </c>
      <c r="B22" s="13" t="s">
        <v>234</v>
      </c>
      <c r="C22" s="13" t="s">
        <v>135</v>
      </c>
      <c r="D22" s="17" t="s">
        <v>17</v>
      </c>
      <c r="E22" s="8" t="s">
        <v>136</v>
      </c>
      <c r="F22" s="10">
        <v>3893.23</v>
      </c>
      <c r="G22" s="10">
        <v>3893.23</v>
      </c>
      <c r="H22" s="10">
        <v>3893.23</v>
      </c>
      <c r="I22" s="10">
        <v>3893.23</v>
      </c>
      <c r="J22" s="10">
        <v>3893.23</v>
      </c>
      <c r="K22" s="10">
        <v>3893.23</v>
      </c>
      <c r="L22" s="10">
        <v>3893.23</v>
      </c>
      <c r="M22" s="10">
        <v>5053.281999999999</v>
      </c>
      <c r="N22" s="10">
        <v>5053.281999999999</v>
      </c>
      <c r="O22" s="10">
        <v>5053.281999999999</v>
      </c>
      <c r="P22" s="10">
        <v>5053.281999999999</v>
      </c>
      <c r="Q22" s="10">
        <v>5053.281999999999</v>
      </c>
      <c r="R22" s="10">
        <f t="shared" si="2"/>
        <v>52519.02</v>
      </c>
      <c r="S22" s="7">
        <v>553.4</v>
      </c>
    </row>
    <row r="23" spans="1:19" s="1" customFormat="1" ht="13.5" customHeight="1">
      <c r="A23" s="9" t="s">
        <v>443</v>
      </c>
      <c r="B23" s="13" t="s">
        <v>234</v>
      </c>
      <c r="C23" s="13" t="s">
        <v>135</v>
      </c>
      <c r="D23" s="17"/>
      <c r="E23" s="50" t="s">
        <v>444</v>
      </c>
      <c r="F23" s="10">
        <f>SUM(F21:F22)</f>
        <v>7277.65</v>
      </c>
      <c r="G23" s="10">
        <f aca="true" t="shared" si="7" ref="G23:Q23">SUM(G21:G22)</f>
        <v>7277.65</v>
      </c>
      <c r="H23" s="10">
        <f t="shared" si="7"/>
        <v>7277.65</v>
      </c>
      <c r="I23" s="10">
        <f t="shared" si="7"/>
        <v>7277.65</v>
      </c>
      <c r="J23" s="10">
        <f t="shared" si="7"/>
        <v>7277.65</v>
      </c>
      <c r="K23" s="10">
        <f t="shared" si="7"/>
        <v>7277.65</v>
      </c>
      <c r="L23" s="10">
        <f t="shared" si="7"/>
        <v>7277.65</v>
      </c>
      <c r="M23" s="10">
        <f t="shared" si="7"/>
        <v>8727.248</v>
      </c>
      <c r="N23" s="10">
        <f t="shared" si="7"/>
        <v>8727.248</v>
      </c>
      <c r="O23" s="10">
        <f t="shared" si="7"/>
        <v>8727.248</v>
      </c>
      <c r="P23" s="10">
        <f t="shared" si="7"/>
        <v>8727.248</v>
      </c>
      <c r="Q23" s="10">
        <f t="shared" si="7"/>
        <v>8727.248</v>
      </c>
      <c r="R23" s="10">
        <f t="shared" si="2"/>
        <v>94579.78999999998</v>
      </c>
      <c r="S23" s="49"/>
    </row>
    <row r="24" spans="1:19" s="1" customFormat="1" ht="13.5" customHeight="1">
      <c r="A24" s="9" t="s">
        <v>129</v>
      </c>
      <c r="B24" s="13" t="s">
        <v>235</v>
      </c>
      <c r="C24" s="13" t="s">
        <v>130</v>
      </c>
      <c r="D24" s="17" t="s">
        <v>131</v>
      </c>
      <c r="E24" s="14" t="s">
        <v>132</v>
      </c>
      <c r="F24" s="10">
        <v>3839.27</v>
      </c>
      <c r="G24" s="10">
        <v>3839.27</v>
      </c>
      <c r="H24" s="10">
        <v>3839.27</v>
      </c>
      <c r="I24" s="10">
        <v>3839.27</v>
      </c>
      <c r="J24" s="10">
        <v>3839.27</v>
      </c>
      <c r="K24" s="10">
        <v>3839.27</v>
      </c>
      <c r="L24" s="10">
        <v>3839.27</v>
      </c>
      <c r="M24" s="10">
        <v>4257.62</v>
      </c>
      <c r="N24" s="10">
        <v>4257.62</v>
      </c>
      <c r="O24" s="10">
        <v>4257.62</v>
      </c>
      <c r="P24" s="10">
        <v>4257.62</v>
      </c>
      <c r="Q24" s="10">
        <v>4257.62</v>
      </c>
      <c r="R24" s="10">
        <f t="shared" si="2"/>
        <v>48162.990000000005</v>
      </c>
      <c r="S24" s="7">
        <v>507.5</v>
      </c>
    </row>
    <row r="25" spans="1:19" s="1" customFormat="1" ht="13.5" customHeight="1">
      <c r="A25" s="9" t="s">
        <v>129</v>
      </c>
      <c r="B25" s="13" t="s">
        <v>235</v>
      </c>
      <c r="C25" s="13" t="s">
        <v>130</v>
      </c>
      <c r="D25" s="17" t="s">
        <v>396</v>
      </c>
      <c r="E25" s="8" t="s">
        <v>343</v>
      </c>
      <c r="F25" s="10">
        <v>5288.63</v>
      </c>
      <c r="G25" s="10">
        <v>5288.63</v>
      </c>
      <c r="H25" s="10">
        <v>5288.63</v>
      </c>
      <c r="I25" s="10">
        <v>5288.63</v>
      </c>
      <c r="J25" s="10">
        <v>5288.63</v>
      </c>
      <c r="K25" s="10">
        <v>5288.63</v>
      </c>
      <c r="L25" s="10">
        <v>5288.63</v>
      </c>
      <c r="M25" s="10">
        <v>911.2699999999998</v>
      </c>
      <c r="N25" s="10">
        <v>911.2699999999998</v>
      </c>
      <c r="O25" s="10">
        <v>911.2699999999998</v>
      </c>
      <c r="P25" s="10">
        <v>911.2699999999998</v>
      </c>
      <c r="Q25" s="10">
        <v>911.2699999999998</v>
      </c>
      <c r="R25" s="10">
        <f t="shared" si="2"/>
        <v>41576.75999999999</v>
      </c>
      <c r="S25" s="7">
        <v>438.1</v>
      </c>
    </row>
    <row r="26" spans="1:19" s="1" customFormat="1" ht="13.5" customHeight="1">
      <c r="A26" s="9" t="s">
        <v>129</v>
      </c>
      <c r="B26" s="13" t="s">
        <v>235</v>
      </c>
      <c r="C26" s="13" t="s">
        <v>130</v>
      </c>
      <c r="D26" s="17" t="s">
        <v>275</v>
      </c>
      <c r="E26" s="14" t="s">
        <v>7</v>
      </c>
      <c r="F26" s="10">
        <v>7401</v>
      </c>
      <c r="G26" s="10">
        <v>7401</v>
      </c>
      <c r="H26" s="10">
        <v>7401</v>
      </c>
      <c r="I26" s="10">
        <v>7401</v>
      </c>
      <c r="J26" s="10">
        <v>7401</v>
      </c>
      <c r="K26" s="10">
        <v>7401</v>
      </c>
      <c r="L26" s="10">
        <v>7401</v>
      </c>
      <c r="M26" s="10">
        <v>8581.13</v>
      </c>
      <c r="N26" s="10">
        <v>8581.13</v>
      </c>
      <c r="O26" s="10">
        <v>8581.13</v>
      </c>
      <c r="P26" s="10">
        <v>8581.13</v>
      </c>
      <c r="Q26" s="10">
        <v>8581.13</v>
      </c>
      <c r="R26" s="10">
        <f t="shared" si="2"/>
        <v>94712.65000000001</v>
      </c>
      <c r="S26" s="7">
        <v>998</v>
      </c>
    </row>
    <row r="27" spans="1:19" s="1" customFormat="1" ht="13.5" customHeight="1">
      <c r="A27" s="9" t="s">
        <v>129</v>
      </c>
      <c r="B27" s="13" t="s">
        <v>235</v>
      </c>
      <c r="C27" s="13" t="s">
        <v>130</v>
      </c>
      <c r="D27" s="17" t="s">
        <v>14</v>
      </c>
      <c r="E27" s="8" t="s">
        <v>112</v>
      </c>
      <c r="F27" s="10">
        <v>5906.15</v>
      </c>
      <c r="G27" s="10">
        <v>5906.15</v>
      </c>
      <c r="H27" s="10">
        <v>5906.15</v>
      </c>
      <c r="I27" s="10">
        <v>5906.15</v>
      </c>
      <c r="J27" s="10">
        <v>5906.15</v>
      </c>
      <c r="K27" s="10">
        <v>5906.15</v>
      </c>
      <c r="L27" s="10">
        <v>5906.15</v>
      </c>
      <c r="M27" s="10">
        <v>6405.206</v>
      </c>
      <c r="N27" s="10">
        <v>6405.206</v>
      </c>
      <c r="O27" s="10">
        <v>6405.206</v>
      </c>
      <c r="P27" s="10">
        <v>6405.206</v>
      </c>
      <c r="Q27" s="10">
        <v>6405.206</v>
      </c>
      <c r="R27" s="10">
        <f t="shared" si="2"/>
        <v>73369.08</v>
      </c>
      <c r="S27" s="7">
        <v>773.1</v>
      </c>
    </row>
    <row r="28" spans="1:19" s="1" customFormat="1" ht="13.5" customHeight="1">
      <c r="A28" s="9" t="s">
        <v>129</v>
      </c>
      <c r="B28" s="13" t="s">
        <v>235</v>
      </c>
      <c r="C28" s="13" t="s">
        <v>130</v>
      </c>
      <c r="D28" s="13" t="s">
        <v>97</v>
      </c>
      <c r="E28" s="14" t="s">
        <v>123</v>
      </c>
      <c r="F28" s="10">
        <v>4471.44</v>
      </c>
      <c r="G28" s="10">
        <v>4471.44</v>
      </c>
      <c r="H28" s="10">
        <v>4471.44</v>
      </c>
      <c r="I28" s="10">
        <v>4471.44</v>
      </c>
      <c r="J28" s="10">
        <v>4471.44</v>
      </c>
      <c r="K28" s="10">
        <v>4471.44</v>
      </c>
      <c r="L28" s="10">
        <v>4471.44</v>
      </c>
      <c r="M28" s="10">
        <v>1778.2220000000016</v>
      </c>
      <c r="N28" s="10">
        <v>1778.2220000000016</v>
      </c>
      <c r="O28" s="10">
        <v>1778.2220000000016</v>
      </c>
      <c r="P28" s="10">
        <v>1778.2220000000016</v>
      </c>
      <c r="Q28" s="10">
        <v>1778.2220000000016</v>
      </c>
      <c r="R28" s="10">
        <f t="shared" si="2"/>
        <v>40191.19</v>
      </c>
      <c r="S28" s="7">
        <v>423.5</v>
      </c>
    </row>
    <row r="29" spans="1:19" s="1" customFormat="1" ht="13.5" customHeight="1">
      <c r="A29" s="9" t="s">
        <v>129</v>
      </c>
      <c r="B29" s="13" t="s">
        <v>235</v>
      </c>
      <c r="C29" s="13" t="s">
        <v>130</v>
      </c>
      <c r="D29" s="17" t="s">
        <v>106</v>
      </c>
      <c r="E29" s="14" t="s">
        <v>107</v>
      </c>
      <c r="F29" s="10">
        <v>3793.01</v>
      </c>
      <c r="G29" s="10">
        <v>3793.01</v>
      </c>
      <c r="H29" s="10">
        <v>3793.01</v>
      </c>
      <c r="I29" s="10">
        <v>3793.01</v>
      </c>
      <c r="J29" s="10">
        <v>3793.01</v>
      </c>
      <c r="K29" s="10">
        <v>3793.01</v>
      </c>
      <c r="L29" s="10">
        <v>3793.01</v>
      </c>
      <c r="M29" s="10">
        <v>4181.9299999999985</v>
      </c>
      <c r="N29" s="10">
        <v>4181.9299999999985</v>
      </c>
      <c r="O29" s="10">
        <v>4181.9299999999985</v>
      </c>
      <c r="P29" s="10">
        <v>4181.9299999999985</v>
      </c>
      <c r="Q29" s="10">
        <v>4181.9299999999985</v>
      </c>
      <c r="R29" s="10">
        <f t="shared" si="2"/>
        <v>47460.72000000001</v>
      </c>
      <c r="S29" s="7">
        <v>500.1</v>
      </c>
    </row>
    <row r="30" spans="1:19" s="1" customFormat="1" ht="13.5" customHeight="1">
      <c r="A30" s="9" t="s">
        <v>443</v>
      </c>
      <c r="B30" s="13" t="s">
        <v>235</v>
      </c>
      <c r="C30" s="13" t="s">
        <v>130</v>
      </c>
      <c r="D30" s="17"/>
      <c r="E30" s="50" t="s">
        <v>444</v>
      </c>
      <c r="F30" s="10">
        <f>SUM(F24:F29)</f>
        <v>30699.5</v>
      </c>
      <c r="G30" s="10">
        <f aca="true" t="shared" si="8" ref="G30:Q30">SUM(G24:G29)</f>
        <v>30699.5</v>
      </c>
      <c r="H30" s="10">
        <f t="shared" si="8"/>
        <v>30699.5</v>
      </c>
      <c r="I30" s="10">
        <f t="shared" si="8"/>
        <v>30699.5</v>
      </c>
      <c r="J30" s="10">
        <f t="shared" si="8"/>
        <v>30699.5</v>
      </c>
      <c r="K30" s="10">
        <f t="shared" si="8"/>
        <v>30699.5</v>
      </c>
      <c r="L30" s="10">
        <f t="shared" si="8"/>
        <v>30699.5</v>
      </c>
      <c r="M30" s="10">
        <f t="shared" si="8"/>
        <v>26115.377999999997</v>
      </c>
      <c r="N30" s="10">
        <f t="shared" si="8"/>
        <v>26115.377999999997</v>
      </c>
      <c r="O30" s="10">
        <f t="shared" si="8"/>
        <v>26115.377999999997</v>
      </c>
      <c r="P30" s="10">
        <f t="shared" si="8"/>
        <v>26115.377999999997</v>
      </c>
      <c r="Q30" s="10">
        <f t="shared" si="8"/>
        <v>26115.377999999997</v>
      </c>
      <c r="R30" s="10">
        <f t="shared" si="2"/>
        <v>345473.39</v>
      </c>
      <c r="S30" s="49"/>
    </row>
    <row r="31" spans="1:19" s="1" customFormat="1" ht="13.5" customHeight="1">
      <c r="A31" s="8" t="s">
        <v>137</v>
      </c>
      <c r="B31" s="13" t="s">
        <v>236</v>
      </c>
      <c r="C31" s="13" t="s">
        <v>276</v>
      </c>
      <c r="D31" s="17" t="s">
        <v>378</v>
      </c>
      <c r="E31" s="14" t="s">
        <v>372</v>
      </c>
      <c r="F31" s="10">
        <v>2035.28</v>
      </c>
      <c r="G31" s="10">
        <v>2035.28</v>
      </c>
      <c r="H31" s="10">
        <v>2035.28</v>
      </c>
      <c r="I31" s="10">
        <v>2035.28</v>
      </c>
      <c r="J31" s="10">
        <v>2035.28</v>
      </c>
      <c r="K31" s="10">
        <v>2035.28</v>
      </c>
      <c r="L31" s="10">
        <v>2035.28</v>
      </c>
      <c r="M31" s="10">
        <v>1645.188</v>
      </c>
      <c r="N31" s="10">
        <v>1645.188</v>
      </c>
      <c r="O31" s="10">
        <v>1645.188</v>
      </c>
      <c r="P31" s="10">
        <v>1645.188</v>
      </c>
      <c r="Q31" s="10">
        <v>1645.188</v>
      </c>
      <c r="R31" s="10">
        <f t="shared" si="2"/>
        <v>22472.90000000001</v>
      </c>
      <c r="S31" s="7">
        <v>236.8</v>
      </c>
    </row>
    <row r="32" spans="1:19" s="1" customFormat="1" ht="13.5" customHeight="1">
      <c r="A32" s="9" t="s">
        <v>137</v>
      </c>
      <c r="B32" s="13" t="s">
        <v>236</v>
      </c>
      <c r="C32" s="13" t="s">
        <v>276</v>
      </c>
      <c r="D32" s="17" t="s">
        <v>20</v>
      </c>
      <c r="E32" s="8" t="s">
        <v>277</v>
      </c>
      <c r="F32" s="10">
        <v>2312.81</v>
      </c>
      <c r="G32" s="10">
        <v>2312.81</v>
      </c>
      <c r="H32" s="10">
        <v>2312.81</v>
      </c>
      <c r="I32" s="10">
        <v>2312.81</v>
      </c>
      <c r="J32" s="10">
        <v>2312.81</v>
      </c>
      <c r="K32" s="10">
        <v>2312.81</v>
      </c>
      <c r="L32" s="10">
        <v>2312.81</v>
      </c>
      <c r="M32" s="10">
        <v>2051.928000000001</v>
      </c>
      <c r="N32" s="10">
        <v>2051.928000000001</v>
      </c>
      <c r="O32" s="10">
        <v>2051.928000000001</v>
      </c>
      <c r="P32" s="10">
        <v>2051.928000000001</v>
      </c>
      <c r="Q32" s="10">
        <v>2051.928000000001</v>
      </c>
      <c r="R32" s="10">
        <f t="shared" si="2"/>
        <v>26449.309999999998</v>
      </c>
      <c r="S32" s="7">
        <v>278.7</v>
      </c>
    </row>
    <row r="33" spans="1:19" s="1" customFormat="1" ht="13.5" customHeight="1">
      <c r="A33" s="9" t="s">
        <v>137</v>
      </c>
      <c r="B33" s="13" t="s">
        <v>236</v>
      </c>
      <c r="C33" s="13" t="s">
        <v>276</v>
      </c>
      <c r="D33" s="17" t="s">
        <v>21</v>
      </c>
      <c r="E33" s="14" t="s">
        <v>468</v>
      </c>
      <c r="F33" s="10">
        <v>6305.81</v>
      </c>
      <c r="G33" s="10">
        <v>6305.81</v>
      </c>
      <c r="H33" s="10">
        <v>6305.81</v>
      </c>
      <c r="I33" s="10">
        <v>6305.81</v>
      </c>
      <c r="J33" s="10">
        <v>6305.81</v>
      </c>
      <c r="K33" s="10">
        <v>6305.81</v>
      </c>
      <c r="L33" s="10">
        <v>6305.81</v>
      </c>
      <c r="M33" s="10">
        <v>7236.951999999999</v>
      </c>
      <c r="N33" s="10">
        <v>7236.951999999999</v>
      </c>
      <c r="O33" s="10">
        <v>7236.951999999999</v>
      </c>
      <c r="P33" s="10">
        <v>7236.951999999999</v>
      </c>
      <c r="Q33" s="10">
        <v>7236.951999999999</v>
      </c>
      <c r="R33" s="10">
        <f t="shared" si="2"/>
        <v>80325.43000000001</v>
      </c>
      <c r="S33" s="7">
        <v>846.4</v>
      </c>
    </row>
    <row r="34" spans="1:19" s="1" customFormat="1" ht="13.5" customHeight="1">
      <c r="A34" s="9" t="s">
        <v>137</v>
      </c>
      <c r="B34" s="13" t="s">
        <v>236</v>
      </c>
      <c r="C34" s="13" t="s">
        <v>276</v>
      </c>
      <c r="D34" s="17" t="s">
        <v>373</v>
      </c>
      <c r="E34" s="8" t="s">
        <v>108</v>
      </c>
      <c r="F34" s="10">
        <v>4845.34</v>
      </c>
      <c r="G34" s="10">
        <v>4845.34</v>
      </c>
      <c r="H34" s="10">
        <v>4845.34</v>
      </c>
      <c r="I34" s="10">
        <v>4845.34</v>
      </c>
      <c r="J34" s="10">
        <v>4845.34</v>
      </c>
      <c r="K34" s="10">
        <v>4845.34</v>
      </c>
      <c r="L34" s="10">
        <v>4845.34</v>
      </c>
      <c r="M34" s="10">
        <v>4523.201999999999</v>
      </c>
      <c r="N34" s="10">
        <v>4523.201999999999</v>
      </c>
      <c r="O34" s="10">
        <v>4523.201999999999</v>
      </c>
      <c r="P34" s="10">
        <v>4523.201999999999</v>
      </c>
      <c r="Q34" s="10">
        <v>4523.201999999999</v>
      </c>
      <c r="R34" s="10">
        <f t="shared" si="2"/>
        <v>56533.38999999999</v>
      </c>
      <c r="S34" s="7">
        <v>595.7</v>
      </c>
    </row>
    <row r="35" spans="1:19" s="1" customFormat="1" ht="13.5" customHeight="1">
      <c r="A35" s="9" t="s">
        <v>137</v>
      </c>
      <c r="B35" s="13" t="s">
        <v>236</v>
      </c>
      <c r="C35" s="13" t="s">
        <v>276</v>
      </c>
      <c r="D35" s="13" t="s">
        <v>397</v>
      </c>
      <c r="E35" s="14" t="s">
        <v>352</v>
      </c>
      <c r="F35" s="10">
        <v>1418.53</v>
      </c>
      <c r="G35" s="10">
        <v>1418.53</v>
      </c>
      <c r="H35" s="10">
        <v>1418.53</v>
      </c>
      <c r="I35" s="10">
        <v>1418.53</v>
      </c>
      <c r="J35" s="10">
        <v>1418.53</v>
      </c>
      <c r="K35" s="10">
        <v>1418.53</v>
      </c>
      <c r="L35" s="10">
        <v>1418.53</v>
      </c>
      <c r="M35" s="10">
        <v>1012.9759999999999</v>
      </c>
      <c r="N35" s="10">
        <v>1012.9759999999999</v>
      </c>
      <c r="O35" s="10">
        <v>1012.9759999999999</v>
      </c>
      <c r="P35" s="10">
        <v>1012.9759999999999</v>
      </c>
      <c r="Q35" s="10">
        <v>1012.9759999999999</v>
      </c>
      <c r="R35" s="10">
        <f t="shared" si="2"/>
        <v>14994.590000000004</v>
      </c>
      <c r="S35" s="7">
        <v>158</v>
      </c>
    </row>
    <row r="36" spans="1:19" s="1" customFormat="1" ht="13.5" customHeight="1">
      <c r="A36" s="9" t="s">
        <v>137</v>
      </c>
      <c r="B36" s="13" t="s">
        <v>236</v>
      </c>
      <c r="C36" s="13" t="s">
        <v>276</v>
      </c>
      <c r="D36" s="17" t="s">
        <v>85</v>
      </c>
      <c r="E36" s="8" t="s">
        <v>208</v>
      </c>
      <c r="F36" s="10">
        <v>8287.58</v>
      </c>
      <c r="G36" s="10">
        <v>8287.58</v>
      </c>
      <c r="H36" s="10">
        <v>8287.58</v>
      </c>
      <c r="I36" s="10">
        <v>8287.58</v>
      </c>
      <c r="J36" s="10">
        <v>8287.58</v>
      </c>
      <c r="K36" s="10">
        <v>8287.58</v>
      </c>
      <c r="L36" s="10">
        <v>8287.58</v>
      </c>
      <c r="M36" s="10">
        <v>7531.62</v>
      </c>
      <c r="N36" s="10">
        <v>7531.62</v>
      </c>
      <c r="O36" s="10">
        <v>7531.62</v>
      </c>
      <c r="P36" s="10">
        <v>7531.62</v>
      </c>
      <c r="Q36" s="10">
        <v>7531.62</v>
      </c>
      <c r="R36" s="10">
        <f t="shared" si="2"/>
        <v>95671.15999999999</v>
      </c>
      <c r="S36" s="7">
        <v>1008.1</v>
      </c>
    </row>
    <row r="37" spans="1:19" s="1" customFormat="1" ht="13.5" customHeight="1">
      <c r="A37" s="9" t="s">
        <v>443</v>
      </c>
      <c r="B37" s="13" t="s">
        <v>236</v>
      </c>
      <c r="C37" s="13" t="s">
        <v>276</v>
      </c>
      <c r="D37" s="51"/>
      <c r="E37" s="50" t="s">
        <v>444</v>
      </c>
      <c r="F37" s="39">
        <f>SUM(F31:F36)</f>
        <v>25205.35</v>
      </c>
      <c r="G37" s="39">
        <f aca="true" t="shared" si="9" ref="G37:Q37">SUM(G31:G36)</f>
        <v>25205.35</v>
      </c>
      <c r="H37" s="39">
        <f t="shared" si="9"/>
        <v>25205.35</v>
      </c>
      <c r="I37" s="39">
        <f t="shared" si="9"/>
        <v>25205.35</v>
      </c>
      <c r="J37" s="39">
        <f t="shared" si="9"/>
        <v>25205.35</v>
      </c>
      <c r="K37" s="39">
        <f t="shared" si="9"/>
        <v>25205.35</v>
      </c>
      <c r="L37" s="39">
        <f t="shared" si="9"/>
        <v>25205.35</v>
      </c>
      <c r="M37" s="39">
        <f t="shared" si="9"/>
        <v>24001.865999999998</v>
      </c>
      <c r="N37" s="39">
        <f t="shared" si="9"/>
        <v>24001.865999999998</v>
      </c>
      <c r="O37" s="39">
        <f t="shared" si="9"/>
        <v>24001.865999999998</v>
      </c>
      <c r="P37" s="39">
        <f t="shared" si="9"/>
        <v>24001.865999999998</v>
      </c>
      <c r="Q37" s="39">
        <f t="shared" si="9"/>
        <v>24001.865999999998</v>
      </c>
      <c r="R37" s="10">
        <f t="shared" si="2"/>
        <v>296446.78</v>
      </c>
      <c r="S37" s="52"/>
    </row>
    <row r="38" spans="1:19" s="1" customFormat="1" ht="13.5" customHeight="1">
      <c r="A38" s="9" t="s">
        <v>137</v>
      </c>
      <c r="B38" s="13" t="s">
        <v>237</v>
      </c>
      <c r="C38" s="13" t="s">
        <v>278</v>
      </c>
      <c r="D38" s="17" t="s">
        <v>138</v>
      </c>
      <c r="E38" s="14" t="s">
        <v>139</v>
      </c>
      <c r="F38" s="10">
        <v>963.67</v>
      </c>
      <c r="G38" s="10">
        <v>963.67</v>
      </c>
      <c r="H38" s="10">
        <v>963.67</v>
      </c>
      <c r="I38" s="10">
        <v>963.67</v>
      </c>
      <c r="J38" s="10">
        <v>963.67</v>
      </c>
      <c r="K38" s="10">
        <v>963.67</v>
      </c>
      <c r="L38" s="10">
        <v>963.67</v>
      </c>
      <c r="M38" s="10">
        <v>681.774</v>
      </c>
      <c r="N38" s="10">
        <v>681.774</v>
      </c>
      <c r="O38" s="10">
        <v>681.774</v>
      </c>
      <c r="P38" s="10">
        <v>681.774</v>
      </c>
      <c r="Q38" s="10">
        <v>681.774</v>
      </c>
      <c r="R38" s="10">
        <f t="shared" si="2"/>
        <v>10154.56</v>
      </c>
      <c r="S38" s="7">
        <v>107</v>
      </c>
    </row>
    <row r="39" spans="1:19" s="1" customFormat="1" ht="13.5" customHeight="1">
      <c r="A39" s="9" t="s">
        <v>137</v>
      </c>
      <c r="B39" s="13" t="s">
        <v>237</v>
      </c>
      <c r="C39" s="13" t="s">
        <v>278</v>
      </c>
      <c r="D39" s="17" t="s">
        <v>83</v>
      </c>
      <c r="E39" s="14" t="s">
        <v>279</v>
      </c>
      <c r="F39" s="10">
        <v>1241.21</v>
      </c>
      <c r="G39" s="10">
        <v>1241.21</v>
      </c>
      <c r="H39" s="10">
        <v>1241.21</v>
      </c>
      <c r="I39" s="10">
        <v>1241.21</v>
      </c>
      <c r="J39" s="10">
        <v>1241.21</v>
      </c>
      <c r="K39" s="10">
        <v>1241.21</v>
      </c>
      <c r="L39" s="10">
        <v>1241.21</v>
      </c>
      <c r="M39" s="10">
        <v>1426.3539999999998</v>
      </c>
      <c r="N39" s="10">
        <v>1426.3539999999998</v>
      </c>
      <c r="O39" s="10">
        <v>1426.3539999999998</v>
      </c>
      <c r="P39" s="10">
        <v>1426.3539999999998</v>
      </c>
      <c r="Q39" s="10">
        <v>1426.3539999999998</v>
      </c>
      <c r="R39" s="10">
        <f t="shared" si="2"/>
        <v>15820.239999999998</v>
      </c>
      <c r="S39" s="7">
        <v>166.7</v>
      </c>
    </row>
    <row r="40" spans="1:19" s="1" customFormat="1" ht="13.5" customHeight="1">
      <c r="A40" s="8" t="s">
        <v>137</v>
      </c>
      <c r="B40" s="13" t="s">
        <v>237</v>
      </c>
      <c r="C40" s="13" t="s">
        <v>278</v>
      </c>
      <c r="D40" s="17" t="s">
        <v>19</v>
      </c>
      <c r="E40" s="8" t="s">
        <v>334</v>
      </c>
      <c r="F40" s="10">
        <v>701.55</v>
      </c>
      <c r="G40" s="10">
        <v>701.55</v>
      </c>
      <c r="H40" s="10">
        <v>701.55</v>
      </c>
      <c r="I40" s="10">
        <v>701.55</v>
      </c>
      <c r="J40" s="10">
        <v>701.55</v>
      </c>
      <c r="K40" s="10">
        <v>701.55</v>
      </c>
      <c r="L40" s="10">
        <v>701.55</v>
      </c>
      <c r="M40" s="10">
        <v>934.8599999999999</v>
      </c>
      <c r="N40" s="10">
        <v>934.8599999999999</v>
      </c>
      <c r="O40" s="10">
        <v>934.8599999999999</v>
      </c>
      <c r="P40" s="10">
        <v>934.8599999999999</v>
      </c>
      <c r="Q40" s="10">
        <v>934.8599999999999</v>
      </c>
      <c r="R40" s="10">
        <f t="shared" si="2"/>
        <v>9585.15</v>
      </c>
      <c r="S40" s="7">
        <v>101</v>
      </c>
    </row>
    <row r="41" spans="1:19" s="1" customFormat="1" ht="13.5" customHeight="1">
      <c r="A41" s="9" t="s">
        <v>137</v>
      </c>
      <c r="B41" s="13" t="s">
        <v>237</v>
      </c>
      <c r="C41" s="13" t="s">
        <v>278</v>
      </c>
      <c r="D41" s="17" t="s">
        <v>18</v>
      </c>
      <c r="E41" s="14" t="s">
        <v>140</v>
      </c>
      <c r="F41" s="10">
        <v>10897.97</v>
      </c>
      <c r="G41" s="10">
        <v>10897.97</v>
      </c>
      <c r="H41" s="10">
        <v>10897.97</v>
      </c>
      <c r="I41" s="10">
        <v>10897.97</v>
      </c>
      <c r="J41" s="10">
        <v>10897.97</v>
      </c>
      <c r="K41" s="10">
        <v>10897.97</v>
      </c>
      <c r="L41" s="10">
        <v>10897.97</v>
      </c>
      <c r="M41" s="10">
        <v>11596.439999999999</v>
      </c>
      <c r="N41" s="10">
        <v>11596.439999999999</v>
      </c>
      <c r="O41" s="10">
        <v>11596.439999999999</v>
      </c>
      <c r="P41" s="10">
        <v>11596.439999999999</v>
      </c>
      <c r="Q41" s="10">
        <v>11596.439999999999</v>
      </c>
      <c r="R41" s="10">
        <f t="shared" si="2"/>
        <v>134267.99</v>
      </c>
      <c r="S41" s="7">
        <v>1414.8</v>
      </c>
    </row>
    <row r="42" spans="1:27" ht="12.75" customHeight="1">
      <c r="A42" s="9" t="s">
        <v>137</v>
      </c>
      <c r="B42" s="13" t="s">
        <v>237</v>
      </c>
      <c r="C42" s="13" t="s">
        <v>278</v>
      </c>
      <c r="D42" s="17" t="s">
        <v>84</v>
      </c>
      <c r="E42" s="14" t="s">
        <v>207</v>
      </c>
      <c r="F42" s="10">
        <v>1295.18</v>
      </c>
      <c r="G42" s="10">
        <v>1295.18</v>
      </c>
      <c r="H42" s="10">
        <v>1295.18</v>
      </c>
      <c r="I42" s="10">
        <v>1295.18</v>
      </c>
      <c r="J42" s="10">
        <v>1295.18</v>
      </c>
      <c r="K42" s="10">
        <v>1295.18</v>
      </c>
      <c r="L42" s="10">
        <v>1295.18</v>
      </c>
      <c r="M42" s="10">
        <v>1432.4119999999998</v>
      </c>
      <c r="N42" s="10">
        <v>1432.4119999999998</v>
      </c>
      <c r="O42" s="10">
        <v>1432.4119999999998</v>
      </c>
      <c r="P42" s="10">
        <v>1432.4119999999998</v>
      </c>
      <c r="Q42" s="10">
        <v>1432.4119999999998</v>
      </c>
      <c r="R42" s="10">
        <f t="shared" si="2"/>
        <v>16228.320000000002</v>
      </c>
      <c r="S42" s="7">
        <v>171</v>
      </c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9" t="s">
        <v>443</v>
      </c>
      <c r="B43" s="13" t="s">
        <v>237</v>
      </c>
      <c r="C43" s="13" t="s">
        <v>278</v>
      </c>
      <c r="D43" s="17"/>
      <c r="E43" s="50" t="s">
        <v>444</v>
      </c>
      <c r="F43" s="10">
        <f>SUM(F38:F42)</f>
        <v>15099.58</v>
      </c>
      <c r="G43" s="10">
        <f aca="true" t="shared" si="10" ref="G43:Q43">SUM(G38:G42)</f>
        <v>15099.58</v>
      </c>
      <c r="H43" s="10">
        <f t="shared" si="10"/>
        <v>15099.58</v>
      </c>
      <c r="I43" s="10">
        <f t="shared" si="10"/>
        <v>15099.58</v>
      </c>
      <c r="J43" s="10">
        <f t="shared" si="10"/>
        <v>15099.58</v>
      </c>
      <c r="K43" s="10">
        <f t="shared" si="10"/>
        <v>15099.58</v>
      </c>
      <c r="L43" s="10">
        <f t="shared" si="10"/>
        <v>15099.58</v>
      </c>
      <c r="M43" s="10">
        <f t="shared" si="10"/>
        <v>16071.839999999998</v>
      </c>
      <c r="N43" s="10">
        <f t="shared" si="10"/>
        <v>16071.839999999998</v>
      </c>
      <c r="O43" s="10">
        <f t="shared" si="10"/>
        <v>16071.839999999998</v>
      </c>
      <c r="P43" s="10">
        <f t="shared" si="10"/>
        <v>16071.839999999998</v>
      </c>
      <c r="Q43" s="10">
        <f t="shared" si="10"/>
        <v>16071.839999999998</v>
      </c>
      <c r="R43" s="10">
        <f t="shared" si="2"/>
        <v>186056.25999999998</v>
      </c>
      <c r="S43" s="49"/>
      <c r="T43" s="1"/>
      <c r="U43" s="1"/>
      <c r="V43" s="1"/>
      <c r="W43" s="1"/>
      <c r="X43" s="1"/>
      <c r="Y43" s="1"/>
      <c r="Z43" s="1"/>
      <c r="AA43" s="1"/>
    </row>
    <row r="44" spans="1:19" s="1" customFormat="1" ht="13.5" customHeight="1">
      <c r="A44" s="8" t="s">
        <v>340</v>
      </c>
      <c r="B44" s="13" t="s">
        <v>10</v>
      </c>
      <c r="C44" s="13" t="s">
        <v>341</v>
      </c>
      <c r="D44" s="17" t="s">
        <v>101</v>
      </c>
      <c r="E44" s="14" t="s">
        <v>342</v>
      </c>
      <c r="F44" s="10">
        <v>390.48</v>
      </c>
      <c r="G44" s="10">
        <v>390.48</v>
      </c>
      <c r="H44" s="10">
        <v>390.48</v>
      </c>
      <c r="I44" s="10">
        <v>390.48</v>
      </c>
      <c r="J44" s="10">
        <v>390.48</v>
      </c>
      <c r="K44" s="10">
        <v>390.48</v>
      </c>
      <c r="L44" s="10">
        <v>390.48</v>
      </c>
      <c r="M44" s="10">
        <v>329.27799999999996</v>
      </c>
      <c r="N44" s="10">
        <v>329.27799999999996</v>
      </c>
      <c r="O44" s="10">
        <v>329.27799999999996</v>
      </c>
      <c r="P44" s="10">
        <v>329.27799999999996</v>
      </c>
      <c r="Q44" s="10">
        <v>329.27799999999996</v>
      </c>
      <c r="R44" s="10">
        <f t="shared" si="2"/>
        <v>4379.749999999999</v>
      </c>
      <c r="S44" s="7">
        <v>46.15</v>
      </c>
    </row>
    <row r="45" spans="1:19" s="1" customFormat="1" ht="13.5" customHeight="1">
      <c r="A45" s="9" t="s">
        <v>443</v>
      </c>
      <c r="B45" s="13" t="s">
        <v>10</v>
      </c>
      <c r="C45" s="13" t="s">
        <v>341</v>
      </c>
      <c r="D45" s="17"/>
      <c r="E45" s="50" t="s">
        <v>444</v>
      </c>
      <c r="F45" s="10">
        <f>SUM(F44)</f>
        <v>390.48</v>
      </c>
      <c r="G45" s="10">
        <f aca="true" t="shared" si="11" ref="G45:Q45">SUM(G44)</f>
        <v>390.48</v>
      </c>
      <c r="H45" s="10">
        <f t="shared" si="11"/>
        <v>390.48</v>
      </c>
      <c r="I45" s="10">
        <f t="shared" si="11"/>
        <v>390.48</v>
      </c>
      <c r="J45" s="10">
        <f t="shared" si="11"/>
        <v>390.48</v>
      </c>
      <c r="K45" s="10">
        <f t="shared" si="11"/>
        <v>390.48</v>
      </c>
      <c r="L45" s="10">
        <f t="shared" si="11"/>
        <v>390.48</v>
      </c>
      <c r="M45" s="10">
        <f t="shared" si="11"/>
        <v>329.27799999999996</v>
      </c>
      <c r="N45" s="10">
        <f t="shared" si="11"/>
        <v>329.27799999999996</v>
      </c>
      <c r="O45" s="10">
        <f t="shared" si="11"/>
        <v>329.27799999999996</v>
      </c>
      <c r="P45" s="10">
        <f t="shared" si="11"/>
        <v>329.27799999999996</v>
      </c>
      <c r="Q45" s="10">
        <f t="shared" si="11"/>
        <v>329.27799999999996</v>
      </c>
      <c r="R45" s="10">
        <f t="shared" si="2"/>
        <v>4379.749999999999</v>
      </c>
      <c r="S45" s="49"/>
    </row>
    <row r="46" spans="1:19" s="1" customFormat="1" ht="13.5" customHeight="1">
      <c r="A46" s="8" t="s">
        <v>462</v>
      </c>
      <c r="B46" s="48" t="s">
        <v>463</v>
      </c>
      <c r="C46" s="13" t="s">
        <v>464</v>
      </c>
      <c r="D46" s="17">
        <v>2166</v>
      </c>
      <c r="E46" s="14" t="s">
        <v>465</v>
      </c>
      <c r="F46" s="10"/>
      <c r="G46" s="10"/>
      <c r="H46" s="10"/>
      <c r="I46" s="10"/>
      <c r="J46" s="10"/>
      <c r="K46" s="10">
        <v>10823.64</v>
      </c>
      <c r="L46" s="10">
        <v>1803.94</v>
      </c>
      <c r="M46" s="10">
        <v>1931.1039999999998</v>
      </c>
      <c r="N46" s="10">
        <v>1931.1039999999998</v>
      </c>
      <c r="O46" s="10">
        <v>1931.1039999999998</v>
      </c>
      <c r="P46" s="10">
        <v>1931.1039999999998</v>
      </c>
      <c r="Q46" s="10">
        <v>1931.1039999999998</v>
      </c>
      <c r="R46" s="10">
        <f t="shared" si="2"/>
        <v>22283.1</v>
      </c>
      <c r="S46" s="7">
        <v>234.8</v>
      </c>
    </row>
    <row r="47" spans="1:19" s="1" customFormat="1" ht="13.5" customHeight="1">
      <c r="A47" s="9" t="s">
        <v>443</v>
      </c>
      <c r="B47" s="13" t="s">
        <v>463</v>
      </c>
      <c r="C47" s="13" t="s">
        <v>464</v>
      </c>
      <c r="D47" s="17"/>
      <c r="E47" s="50" t="s">
        <v>444</v>
      </c>
      <c r="F47" s="10">
        <f>SUM(F46)</f>
        <v>0</v>
      </c>
      <c r="G47" s="10">
        <f aca="true" t="shared" si="12" ref="G47:Q47">SUM(G46)</f>
        <v>0</v>
      </c>
      <c r="H47" s="10">
        <f t="shared" si="12"/>
        <v>0</v>
      </c>
      <c r="I47" s="10">
        <f t="shared" si="12"/>
        <v>0</v>
      </c>
      <c r="J47" s="10">
        <f t="shared" si="12"/>
        <v>0</v>
      </c>
      <c r="K47" s="10">
        <f t="shared" si="12"/>
        <v>10823.64</v>
      </c>
      <c r="L47" s="10">
        <f t="shared" si="12"/>
        <v>1803.94</v>
      </c>
      <c r="M47" s="10">
        <f t="shared" si="12"/>
        <v>1931.1039999999998</v>
      </c>
      <c r="N47" s="10">
        <f t="shared" si="12"/>
        <v>1931.1039999999998</v>
      </c>
      <c r="O47" s="10">
        <f t="shared" si="12"/>
        <v>1931.1039999999998</v>
      </c>
      <c r="P47" s="10">
        <f t="shared" si="12"/>
        <v>1931.1039999999998</v>
      </c>
      <c r="Q47" s="10">
        <f t="shared" si="12"/>
        <v>1931.1039999999998</v>
      </c>
      <c r="R47" s="10">
        <f t="shared" si="2"/>
        <v>22283.1</v>
      </c>
      <c r="S47" s="49"/>
    </row>
    <row r="48" spans="1:19" s="1" customFormat="1" ht="13.5" customHeight="1">
      <c r="A48" s="9" t="s">
        <v>141</v>
      </c>
      <c r="B48" s="13" t="s">
        <v>238</v>
      </c>
      <c r="C48" s="13" t="s">
        <v>280</v>
      </c>
      <c r="D48" s="17" t="s">
        <v>469</v>
      </c>
      <c r="E48" s="8" t="s">
        <v>431</v>
      </c>
      <c r="F48" s="10">
        <v>1233.5</v>
      </c>
      <c r="G48" s="10">
        <v>1233.5</v>
      </c>
      <c r="H48" s="10">
        <v>1233.5</v>
      </c>
      <c r="I48" s="10">
        <v>1233.5</v>
      </c>
      <c r="J48" s="10">
        <v>1233.5</v>
      </c>
      <c r="K48" s="10">
        <v>1233.5</v>
      </c>
      <c r="L48" s="10">
        <v>1233.5</v>
      </c>
      <c r="M48" s="56">
        <v>-1279.5600000000004</v>
      </c>
      <c r="N48" s="10">
        <v>0</v>
      </c>
      <c r="O48" s="10">
        <v>0</v>
      </c>
      <c r="P48" s="10">
        <v>0</v>
      </c>
      <c r="Q48" s="10">
        <v>0</v>
      </c>
      <c r="R48" s="10">
        <f t="shared" si="2"/>
        <v>7354.94</v>
      </c>
      <c r="S48" s="7">
        <v>77.5</v>
      </c>
    </row>
    <row r="49" spans="1:27" ht="12.75" customHeight="1">
      <c r="A49" s="9" t="s">
        <v>141</v>
      </c>
      <c r="B49" s="13" t="s">
        <v>238</v>
      </c>
      <c r="C49" s="13" t="s">
        <v>280</v>
      </c>
      <c r="D49" s="17" t="s">
        <v>328</v>
      </c>
      <c r="E49" s="14" t="s">
        <v>282</v>
      </c>
      <c r="F49" s="10">
        <v>597.48</v>
      </c>
      <c r="G49" s="10">
        <v>597.48</v>
      </c>
      <c r="H49" s="10">
        <v>597.48</v>
      </c>
      <c r="I49" s="10">
        <v>597.48</v>
      </c>
      <c r="J49" s="10">
        <v>597.48</v>
      </c>
      <c r="K49" s="10">
        <v>597.48</v>
      </c>
      <c r="L49" s="10">
        <v>597.48</v>
      </c>
      <c r="M49" s="10">
        <v>615.5359999999998</v>
      </c>
      <c r="N49" s="10">
        <v>615.5359999999998</v>
      </c>
      <c r="O49" s="10">
        <v>615.5359999999998</v>
      </c>
      <c r="P49" s="10">
        <v>615.5359999999998</v>
      </c>
      <c r="Q49" s="10">
        <v>615.5359999999998</v>
      </c>
      <c r="R49" s="10">
        <f t="shared" si="2"/>
        <v>7260.040000000001</v>
      </c>
      <c r="S49" s="7">
        <v>76.5</v>
      </c>
      <c r="T49" s="1"/>
      <c r="U49" s="1"/>
      <c r="V49" s="1"/>
      <c r="W49" s="1"/>
      <c r="X49" s="1"/>
      <c r="Y49" s="1"/>
      <c r="Z49" s="1"/>
      <c r="AA49" s="1"/>
    </row>
    <row r="50" spans="1:19" s="1" customFormat="1" ht="13.5" customHeight="1">
      <c r="A50" s="9" t="s">
        <v>141</v>
      </c>
      <c r="B50" s="13" t="s">
        <v>238</v>
      </c>
      <c r="C50" s="13" t="s">
        <v>280</v>
      </c>
      <c r="D50" s="17" t="s">
        <v>23</v>
      </c>
      <c r="E50" s="16" t="s">
        <v>3</v>
      </c>
      <c r="F50" s="10">
        <v>1665.23</v>
      </c>
      <c r="G50" s="10">
        <v>1665.23</v>
      </c>
      <c r="H50" s="10">
        <v>1665.23</v>
      </c>
      <c r="I50" s="10">
        <v>1665.23</v>
      </c>
      <c r="J50" s="10">
        <v>1665.23</v>
      </c>
      <c r="K50" s="10">
        <v>1665.23</v>
      </c>
      <c r="L50" s="10">
        <v>1665.23</v>
      </c>
      <c r="M50" s="10">
        <v>1559.6780000000003</v>
      </c>
      <c r="N50" s="10">
        <v>1559.6780000000003</v>
      </c>
      <c r="O50" s="10">
        <v>1559.6780000000003</v>
      </c>
      <c r="P50" s="10">
        <v>1559.6780000000003</v>
      </c>
      <c r="Q50" s="10">
        <v>1559.6780000000003</v>
      </c>
      <c r="R50" s="10">
        <f t="shared" si="2"/>
        <v>19455</v>
      </c>
      <c r="S50" s="7">
        <v>205</v>
      </c>
    </row>
    <row r="51" spans="1:19" s="1" customFormat="1" ht="13.5" customHeight="1">
      <c r="A51" s="9" t="s">
        <v>141</v>
      </c>
      <c r="B51" s="13" t="s">
        <v>238</v>
      </c>
      <c r="C51" s="13" t="s">
        <v>280</v>
      </c>
      <c r="D51" s="17" t="s">
        <v>355</v>
      </c>
      <c r="E51" s="14" t="s">
        <v>349</v>
      </c>
      <c r="F51" s="10">
        <v>3469.22</v>
      </c>
      <c r="G51" s="10">
        <v>3469.22</v>
      </c>
      <c r="H51" s="10">
        <v>3469.22</v>
      </c>
      <c r="I51" s="10">
        <v>3469.22</v>
      </c>
      <c r="J51" s="10">
        <v>3469.22</v>
      </c>
      <c r="K51" s="10">
        <v>3469.22</v>
      </c>
      <c r="L51" s="10">
        <v>3469.22</v>
      </c>
      <c r="M51" s="10">
        <v>3752.642</v>
      </c>
      <c r="N51" s="10">
        <v>3752.642</v>
      </c>
      <c r="O51" s="10">
        <v>3752.642</v>
      </c>
      <c r="P51" s="10">
        <v>3752.642</v>
      </c>
      <c r="Q51" s="10">
        <v>3752.642</v>
      </c>
      <c r="R51" s="10">
        <f t="shared" si="2"/>
        <v>43047.75</v>
      </c>
      <c r="S51" s="7">
        <v>453.6</v>
      </c>
    </row>
    <row r="52" spans="1:19" ht="12.75" customHeight="1">
      <c r="A52" s="9" t="s">
        <v>141</v>
      </c>
      <c r="B52" s="13" t="s">
        <v>238</v>
      </c>
      <c r="C52" s="13" t="s">
        <v>280</v>
      </c>
      <c r="D52" s="17" t="s">
        <v>22</v>
      </c>
      <c r="E52" s="14" t="s">
        <v>142</v>
      </c>
      <c r="F52" s="10">
        <v>1164.12</v>
      </c>
      <c r="G52" s="10">
        <v>1164.12</v>
      </c>
      <c r="H52" s="10">
        <v>1164.12</v>
      </c>
      <c r="I52" s="10">
        <v>1164.12</v>
      </c>
      <c r="J52" s="10">
        <v>1164.12</v>
      </c>
      <c r="K52" s="10">
        <v>1164.12</v>
      </c>
      <c r="L52" s="10">
        <v>1164.12</v>
      </c>
      <c r="M52" s="10">
        <v>1350.1680000000001</v>
      </c>
      <c r="N52" s="10">
        <v>1350.1680000000001</v>
      </c>
      <c r="O52" s="10">
        <v>1350.1680000000001</v>
      </c>
      <c r="P52" s="10">
        <v>1350.1680000000001</v>
      </c>
      <c r="Q52" s="10">
        <v>1350.1680000000001</v>
      </c>
      <c r="R52" s="10">
        <f t="shared" si="2"/>
        <v>14899.679999999998</v>
      </c>
      <c r="S52" s="7">
        <v>157</v>
      </c>
    </row>
    <row r="53" spans="1:19" s="1" customFormat="1" ht="13.5" customHeight="1">
      <c r="A53" s="9" t="s">
        <v>141</v>
      </c>
      <c r="B53" s="13" t="s">
        <v>238</v>
      </c>
      <c r="C53" s="13" t="s">
        <v>280</v>
      </c>
      <c r="D53" s="17" t="s">
        <v>356</v>
      </c>
      <c r="E53" s="14" t="s">
        <v>350</v>
      </c>
      <c r="F53" s="10">
        <v>462.56</v>
      </c>
      <c r="G53" s="10">
        <v>462.56</v>
      </c>
      <c r="H53" s="10">
        <v>462.56</v>
      </c>
      <c r="I53" s="10">
        <v>462.56</v>
      </c>
      <c r="J53" s="10">
        <v>462.56</v>
      </c>
      <c r="K53" s="10">
        <v>462.56</v>
      </c>
      <c r="L53" s="10">
        <v>462.56</v>
      </c>
      <c r="M53" s="10">
        <v>263.4799999999999</v>
      </c>
      <c r="N53" s="10">
        <v>263.4799999999999</v>
      </c>
      <c r="O53" s="10">
        <v>263.4799999999999</v>
      </c>
      <c r="P53" s="10">
        <v>263.4799999999999</v>
      </c>
      <c r="Q53" s="10">
        <v>263.4799999999999</v>
      </c>
      <c r="R53" s="10">
        <f t="shared" si="2"/>
        <v>4555.32</v>
      </c>
      <c r="S53" s="7">
        <v>48</v>
      </c>
    </row>
    <row r="54" spans="1:19" s="1" customFormat="1" ht="13.5" customHeight="1">
      <c r="A54" s="9" t="s">
        <v>141</v>
      </c>
      <c r="B54" s="13" t="s">
        <v>238</v>
      </c>
      <c r="C54" s="13" t="s">
        <v>280</v>
      </c>
      <c r="D54" s="17" t="s">
        <v>407</v>
      </c>
      <c r="E54" s="14" t="s">
        <v>366</v>
      </c>
      <c r="F54" s="10">
        <v>2158.63</v>
      </c>
      <c r="G54" s="10">
        <v>2158.63</v>
      </c>
      <c r="H54" s="10">
        <v>2158.63</v>
      </c>
      <c r="I54" s="10">
        <v>2158.63</v>
      </c>
      <c r="J54" s="10">
        <v>2158.63</v>
      </c>
      <c r="K54" s="10">
        <v>2158.63</v>
      </c>
      <c r="L54" s="10">
        <v>2158.63</v>
      </c>
      <c r="M54" s="10">
        <v>1824.5859999999993</v>
      </c>
      <c r="N54" s="10">
        <v>1824.5859999999993</v>
      </c>
      <c r="O54" s="10">
        <v>1824.5859999999993</v>
      </c>
      <c r="P54" s="10">
        <v>1824.5859999999993</v>
      </c>
      <c r="Q54" s="10">
        <v>1824.5859999999993</v>
      </c>
      <c r="R54" s="10">
        <f t="shared" si="2"/>
        <v>24233.34</v>
      </c>
      <c r="S54" s="7">
        <v>255.35</v>
      </c>
    </row>
    <row r="55" spans="1:27" s="1" customFormat="1" ht="13.5" customHeight="1">
      <c r="A55" s="9" t="s">
        <v>141</v>
      </c>
      <c r="B55" s="13" t="s">
        <v>238</v>
      </c>
      <c r="C55" s="13" t="s">
        <v>280</v>
      </c>
      <c r="D55" s="17">
        <v>2186</v>
      </c>
      <c r="E55" s="14" t="s">
        <v>430</v>
      </c>
      <c r="F55" s="10">
        <v>1117.86</v>
      </c>
      <c r="G55" s="10">
        <v>1117.86</v>
      </c>
      <c r="H55" s="10">
        <v>1117.86</v>
      </c>
      <c r="I55" s="10">
        <v>1117.86</v>
      </c>
      <c r="J55" s="10">
        <v>1117.86</v>
      </c>
      <c r="K55" s="10">
        <v>1117.86</v>
      </c>
      <c r="L55" s="10">
        <v>1117.86</v>
      </c>
      <c r="M55" s="10">
        <v>1357.9920000000002</v>
      </c>
      <c r="N55" s="10">
        <v>1357.9920000000002</v>
      </c>
      <c r="O55" s="10">
        <v>1357.9920000000002</v>
      </c>
      <c r="P55" s="10">
        <v>1357.9920000000002</v>
      </c>
      <c r="Q55" s="10">
        <v>1357.9920000000002</v>
      </c>
      <c r="R55" s="10">
        <f t="shared" si="2"/>
        <v>14614.98</v>
      </c>
      <c r="S55" s="7">
        <v>154</v>
      </c>
      <c r="T55" s="2"/>
      <c r="U55" s="2"/>
      <c r="V55" s="2"/>
      <c r="W55" s="2"/>
      <c r="X55" s="2"/>
      <c r="Y55" s="2"/>
      <c r="Z55" s="2"/>
      <c r="AA55" s="2"/>
    </row>
    <row r="56" spans="1:27" s="1" customFormat="1" ht="13.5" customHeight="1">
      <c r="A56" s="9" t="s">
        <v>141</v>
      </c>
      <c r="B56" s="13" t="s">
        <v>238</v>
      </c>
      <c r="C56" s="13" t="s">
        <v>280</v>
      </c>
      <c r="D56" s="17">
        <v>4381</v>
      </c>
      <c r="E56" s="8" t="s">
        <v>418</v>
      </c>
      <c r="F56" s="10">
        <v>1117.86</v>
      </c>
      <c r="G56" s="10">
        <v>1117.86</v>
      </c>
      <c r="H56" s="10">
        <v>1117.86</v>
      </c>
      <c r="I56" s="10">
        <v>1117.86</v>
      </c>
      <c r="J56" s="10">
        <v>1117.86</v>
      </c>
      <c r="K56" s="10">
        <v>1117.86</v>
      </c>
      <c r="L56" s="10">
        <v>1117.86</v>
      </c>
      <c r="M56" s="10">
        <v>1310.5400000000002</v>
      </c>
      <c r="N56" s="10">
        <v>1310.5400000000002</v>
      </c>
      <c r="O56" s="10">
        <v>1310.5400000000002</v>
      </c>
      <c r="P56" s="10">
        <v>1310.5400000000002</v>
      </c>
      <c r="Q56" s="10">
        <v>1310.5400000000002</v>
      </c>
      <c r="R56" s="10">
        <f t="shared" si="2"/>
        <v>14377.720000000003</v>
      </c>
      <c r="S56" s="7">
        <v>151.5</v>
      </c>
      <c r="T56" s="2"/>
      <c r="U56" s="2"/>
      <c r="V56" s="2"/>
      <c r="W56" s="2"/>
      <c r="X56" s="2"/>
      <c r="Y56" s="2"/>
      <c r="Z56" s="2"/>
      <c r="AA56" s="2"/>
    </row>
    <row r="57" spans="1:19" ht="13.5" customHeight="1">
      <c r="A57" s="9" t="s">
        <v>141</v>
      </c>
      <c r="B57" s="42" t="s">
        <v>238</v>
      </c>
      <c r="C57" s="42" t="s">
        <v>280</v>
      </c>
      <c r="D57" s="43" t="s">
        <v>408</v>
      </c>
      <c r="E57" s="46" t="s">
        <v>392</v>
      </c>
      <c r="F57" s="57">
        <v>1696.06</v>
      </c>
      <c r="G57" s="57">
        <v>1696.06</v>
      </c>
      <c r="H57" s="57">
        <v>1696.06</v>
      </c>
      <c r="I57" s="57">
        <v>1696.06</v>
      </c>
      <c r="J57" s="57">
        <v>1696.06</v>
      </c>
      <c r="K57" s="57">
        <v>1696.06</v>
      </c>
      <c r="L57" s="57">
        <v>1696.06</v>
      </c>
      <c r="M57" s="57">
        <v>1563.968</v>
      </c>
      <c r="N57" s="57">
        <v>1563.968</v>
      </c>
      <c r="O57" s="57">
        <v>1563.968</v>
      </c>
      <c r="P57" s="57">
        <v>1563.968</v>
      </c>
      <c r="Q57" s="57">
        <v>1563.968</v>
      </c>
      <c r="R57" s="10">
        <f t="shared" si="2"/>
        <v>19692.260000000002</v>
      </c>
      <c r="S57" s="44">
        <v>207.5</v>
      </c>
    </row>
    <row r="58" spans="1:19" ht="13.5" customHeight="1">
      <c r="A58" s="9" t="s">
        <v>141</v>
      </c>
      <c r="B58" s="42" t="s">
        <v>238</v>
      </c>
      <c r="C58" s="42" t="s">
        <v>280</v>
      </c>
      <c r="D58" s="17" t="s">
        <v>409</v>
      </c>
      <c r="E58" s="20" t="s">
        <v>460</v>
      </c>
      <c r="F58" s="10">
        <v>1595.84</v>
      </c>
      <c r="G58" s="10">
        <v>1595.84</v>
      </c>
      <c r="H58" s="10">
        <v>1595.84</v>
      </c>
      <c r="I58" s="10">
        <v>1595.84</v>
      </c>
      <c r="J58" s="10">
        <v>1595.84</v>
      </c>
      <c r="K58" s="10">
        <v>1595.84</v>
      </c>
      <c r="L58" s="10">
        <v>1595.84</v>
      </c>
      <c r="M58" s="10">
        <v>1960.512</v>
      </c>
      <c r="N58" s="10">
        <v>1960.512</v>
      </c>
      <c r="O58" s="10">
        <v>1960.512</v>
      </c>
      <c r="P58" s="10">
        <v>1960.512</v>
      </c>
      <c r="Q58" s="10">
        <v>1960.512</v>
      </c>
      <c r="R58" s="10">
        <f t="shared" si="2"/>
        <v>20973.44</v>
      </c>
      <c r="S58" s="29">
        <v>221</v>
      </c>
    </row>
    <row r="59" spans="1:19" ht="13.5" customHeight="1">
      <c r="A59" s="9" t="s">
        <v>141</v>
      </c>
      <c r="B59" s="13" t="s">
        <v>238</v>
      </c>
      <c r="C59" s="13" t="s">
        <v>280</v>
      </c>
      <c r="D59" s="17">
        <v>2181</v>
      </c>
      <c r="E59" s="14" t="s">
        <v>461</v>
      </c>
      <c r="F59" s="10">
        <v>1696.06</v>
      </c>
      <c r="G59" s="10">
        <v>1696.06</v>
      </c>
      <c r="H59" s="10">
        <v>1696.06</v>
      </c>
      <c r="I59" s="10">
        <v>1696.06</v>
      </c>
      <c r="J59" s="10">
        <v>1696.06</v>
      </c>
      <c r="K59" s="10">
        <v>1696.06</v>
      </c>
      <c r="L59" s="10">
        <v>1696.06</v>
      </c>
      <c r="M59" s="10">
        <v>1896.1260000000002</v>
      </c>
      <c r="N59" s="10">
        <v>1896.1260000000002</v>
      </c>
      <c r="O59" s="10">
        <v>1896.1260000000002</v>
      </c>
      <c r="P59" s="10">
        <v>1896.1260000000002</v>
      </c>
      <c r="Q59" s="10">
        <v>1896.1260000000002</v>
      </c>
      <c r="R59" s="10">
        <f t="shared" si="2"/>
        <v>21353.05</v>
      </c>
      <c r="S59" s="7">
        <v>225</v>
      </c>
    </row>
    <row r="60" spans="1:19" ht="12.75" customHeight="1">
      <c r="A60" s="9" t="s">
        <v>141</v>
      </c>
      <c r="B60" s="13" t="s">
        <v>238</v>
      </c>
      <c r="C60" s="13" t="s">
        <v>280</v>
      </c>
      <c r="D60" s="17" t="s">
        <v>24</v>
      </c>
      <c r="E60" s="14" t="s">
        <v>486</v>
      </c>
      <c r="F60" s="10">
        <v>1927.34</v>
      </c>
      <c r="G60" s="10">
        <v>1927.34</v>
      </c>
      <c r="H60" s="10">
        <v>1927.34</v>
      </c>
      <c r="I60" s="10">
        <v>1927.34</v>
      </c>
      <c r="J60" s="10">
        <v>1927.34</v>
      </c>
      <c r="K60" s="10">
        <v>1927.34</v>
      </c>
      <c r="L60" s="10">
        <v>1927.34</v>
      </c>
      <c r="M60" s="10">
        <v>2037.3560000000002</v>
      </c>
      <c r="N60" s="10">
        <v>2037.3560000000002</v>
      </c>
      <c r="O60" s="10">
        <v>2037.3560000000002</v>
      </c>
      <c r="P60" s="10">
        <v>2037.3560000000002</v>
      </c>
      <c r="Q60" s="10">
        <v>2037.3560000000002</v>
      </c>
      <c r="R60" s="10">
        <f t="shared" si="2"/>
        <v>23678.16</v>
      </c>
      <c r="S60" s="7">
        <v>249.5</v>
      </c>
    </row>
    <row r="61" spans="1:19" ht="13.5" customHeight="1">
      <c r="A61" s="9" t="s">
        <v>141</v>
      </c>
      <c r="B61" s="13" t="s">
        <v>238</v>
      </c>
      <c r="C61" s="13" t="s">
        <v>280</v>
      </c>
      <c r="D61" s="17">
        <v>2115</v>
      </c>
      <c r="E61" s="14" t="s">
        <v>485</v>
      </c>
      <c r="F61" s="10">
        <v>1696.06</v>
      </c>
      <c r="G61" s="10">
        <v>1696.06</v>
      </c>
      <c r="H61" s="10">
        <v>1696.06</v>
      </c>
      <c r="I61" s="10">
        <v>1696.06</v>
      </c>
      <c r="J61" s="10">
        <v>1696.06</v>
      </c>
      <c r="K61" s="10">
        <v>1696.06</v>
      </c>
      <c r="L61" s="10">
        <v>1696.06</v>
      </c>
      <c r="M61" s="10">
        <v>1991.0280000000007</v>
      </c>
      <c r="N61" s="10">
        <v>1991.0280000000007</v>
      </c>
      <c r="O61" s="10">
        <v>1991.0280000000007</v>
      </c>
      <c r="P61" s="10">
        <v>1991.0280000000007</v>
      </c>
      <c r="Q61" s="10">
        <v>1991.0280000000007</v>
      </c>
      <c r="R61" s="10">
        <f t="shared" si="2"/>
        <v>21827.560000000005</v>
      </c>
      <c r="S61" s="7">
        <v>230</v>
      </c>
    </row>
    <row r="62" spans="1:19" ht="13.5" customHeight="1">
      <c r="A62" s="9" t="s">
        <v>141</v>
      </c>
      <c r="B62" s="13" t="s">
        <v>238</v>
      </c>
      <c r="C62" s="13" t="s">
        <v>280</v>
      </c>
      <c r="D62" s="17">
        <v>2207</v>
      </c>
      <c r="E62" s="14" t="s">
        <v>429</v>
      </c>
      <c r="F62" s="10">
        <v>770.94</v>
      </c>
      <c r="G62" s="10">
        <v>770.94</v>
      </c>
      <c r="H62" s="10">
        <v>770.94</v>
      </c>
      <c r="I62" s="10">
        <v>770.94</v>
      </c>
      <c r="J62" s="10">
        <v>770.94</v>
      </c>
      <c r="K62" s="10">
        <v>770.94</v>
      </c>
      <c r="L62" s="10">
        <v>770.94</v>
      </c>
      <c r="M62" s="10">
        <v>226.542</v>
      </c>
      <c r="N62" s="10">
        <v>226.542</v>
      </c>
      <c r="O62" s="10">
        <v>226.542</v>
      </c>
      <c r="P62" s="10">
        <v>226.542</v>
      </c>
      <c r="Q62" s="10">
        <v>226.542</v>
      </c>
      <c r="R62" s="10">
        <f t="shared" si="2"/>
        <v>6529.290000000002</v>
      </c>
      <c r="S62" s="7">
        <v>68.8</v>
      </c>
    </row>
    <row r="63" spans="1:19" ht="13.5" customHeight="1">
      <c r="A63" s="9" t="s">
        <v>141</v>
      </c>
      <c r="B63" s="13" t="s">
        <v>238</v>
      </c>
      <c r="C63" s="13" t="s">
        <v>280</v>
      </c>
      <c r="D63" s="17" t="s">
        <v>398</v>
      </c>
      <c r="E63" s="8" t="s">
        <v>362</v>
      </c>
      <c r="F63" s="10">
        <v>867.3</v>
      </c>
      <c r="G63" s="10">
        <v>867.3</v>
      </c>
      <c r="H63" s="10">
        <v>867.3</v>
      </c>
      <c r="I63" s="10">
        <v>867.3</v>
      </c>
      <c r="J63" s="10">
        <v>867.3</v>
      </c>
      <c r="K63" s="10">
        <v>867.3</v>
      </c>
      <c r="L63" s="10">
        <v>867.3</v>
      </c>
      <c r="M63" s="10">
        <v>683.8299999999999</v>
      </c>
      <c r="N63" s="10">
        <v>683.8299999999999</v>
      </c>
      <c r="O63" s="10">
        <v>683.8299999999999</v>
      </c>
      <c r="P63" s="10">
        <v>683.8299999999999</v>
      </c>
      <c r="Q63" s="10">
        <v>683.8299999999999</v>
      </c>
      <c r="R63" s="10">
        <f t="shared" si="2"/>
        <v>9490.25</v>
      </c>
      <c r="S63" s="7">
        <v>100</v>
      </c>
    </row>
    <row r="64" spans="1:19" ht="13.5" customHeight="1">
      <c r="A64" s="9" t="s">
        <v>141</v>
      </c>
      <c r="B64" s="13" t="s">
        <v>238</v>
      </c>
      <c r="C64" s="13" t="s">
        <v>280</v>
      </c>
      <c r="D64" s="17" t="s">
        <v>25</v>
      </c>
      <c r="E64" s="6" t="s">
        <v>470</v>
      </c>
      <c r="F64" s="10">
        <v>3885.53</v>
      </c>
      <c r="G64" s="10">
        <v>3885.53</v>
      </c>
      <c r="H64" s="10">
        <v>3885.53</v>
      </c>
      <c r="I64" s="10">
        <v>3885.53</v>
      </c>
      <c r="J64" s="10">
        <v>3885.53</v>
      </c>
      <c r="K64" s="10">
        <v>3885.53</v>
      </c>
      <c r="L64" s="10">
        <v>3885.53</v>
      </c>
      <c r="M64" s="10">
        <v>3824.636</v>
      </c>
      <c r="N64" s="10">
        <v>3824.636</v>
      </c>
      <c r="O64" s="10">
        <v>3824.636</v>
      </c>
      <c r="P64" s="10">
        <v>3824.636</v>
      </c>
      <c r="Q64" s="10">
        <v>3824.636</v>
      </c>
      <c r="R64" s="10">
        <f t="shared" si="2"/>
        <v>46321.88999999999</v>
      </c>
      <c r="S64" s="7">
        <v>488.1</v>
      </c>
    </row>
    <row r="65" spans="1:19" ht="13.5" customHeight="1">
      <c r="A65" s="9" t="s">
        <v>141</v>
      </c>
      <c r="B65" s="13" t="s">
        <v>238</v>
      </c>
      <c r="C65" s="13" t="s">
        <v>280</v>
      </c>
      <c r="D65" s="17" t="s">
        <v>357</v>
      </c>
      <c r="E65" s="14" t="s">
        <v>351</v>
      </c>
      <c r="F65" s="10">
        <v>1349.14</v>
      </c>
      <c r="G65" s="10">
        <v>1349.14</v>
      </c>
      <c r="H65" s="10">
        <v>1349.14</v>
      </c>
      <c r="I65" s="10">
        <v>1349.14</v>
      </c>
      <c r="J65" s="10">
        <v>1349.14</v>
      </c>
      <c r="K65" s="10">
        <v>1349.14</v>
      </c>
      <c r="L65" s="10">
        <v>1349.14</v>
      </c>
      <c r="M65" s="10">
        <v>1461.2599999999995</v>
      </c>
      <c r="N65" s="10">
        <v>1461.2599999999995</v>
      </c>
      <c r="O65" s="10">
        <v>1461.2599999999995</v>
      </c>
      <c r="P65" s="10">
        <v>1461.2599999999995</v>
      </c>
      <c r="Q65" s="10">
        <v>1461.2599999999995</v>
      </c>
      <c r="R65" s="10">
        <f t="shared" si="2"/>
        <v>16750.280000000002</v>
      </c>
      <c r="S65" s="7">
        <v>176.5</v>
      </c>
    </row>
    <row r="66" spans="1:19" ht="13.5" customHeight="1">
      <c r="A66" s="9" t="s">
        <v>141</v>
      </c>
      <c r="B66" s="13" t="s">
        <v>238</v>
      </c>
      <c r="C66" s="13" t="s">
        <v>280</v>
      </c>
      <c r="D66" s="18" t="s">
        <v>410</v>
      </c>
      <c r="E66" s="8" t="s">
        <v>386</v>
      </c>
      <c r="F66" s="10">
        <v>1156.41</v>
      </c>
      <c r="G66" s="10">
        <v>1156.41</v>
      </c>
      <c r="H66" s="10">
        <v>1156.41</v>
      </c>
      <c r="I66" s="10">
        <v>1156.41</v>
      </c>
      <c r="J66" s="10">
        <v>1156.41</v>
      </c>
      <c r="K66" s="10">
        <v>1156.41</v>
      </c>
      <c r="L66" s="10">
        <v>1156.41</v>
      </c>
      <c r="M66" s="10">
        <v>1133.198</v>
      </c>
      <c r="N66" s="10">
        <v>1133.198</v>
      </c>
      <c r="O66" s="10">
        <v>1133.198</v>
      </c>
      <c r="P66" s="10">
        <v>1133.198</v>
      </c>
      <c r="Q66" s="10">
        <v>1133.198</v>
      </c>
      <c r="R66" s="10">
        <f t="shared" si="2"/>
        <v>13760.86</v>
      </c>
      <c r="S66" s="7">
        <v>145</v>
      </c>
    </row>
    <row r="67" spans="1:19" ht="13.5" customHeight="1">
      <c r="A67" s="9" t="s">
        <v>141</v>
      </c>
      <c r="B67" s="13" t="s">
        <v>238</v>
      </c>
      <c r="C67" s="13" t="s">
        <v>280</v>
      </c>
      <c r="D67" s="17" t="s">
        <v>26</v>
      </c>
      <c r="E67" s="14" t="s">
        <v>283</v>
      </c>
      <c r="F67" s="10">
        <v>2852.47</v>
      </c>
      <c r="G67" s="10">
        <v>2852.47</v>
      </c>
      <c r="H67" s="10">
        <v>2852.47</v>
      </c>
      <c r="I67" s="10">
        <v>2852.47</v>
      </c>
      <c r="J67" s="10">
        <v>2852.47</v>
      </c>
      <c r="K67" s="10">
        <v>2852.47</v>
      </c>
      <c r="L67" s="10">
        <v>2852.47</v>
      </c>
      <c r="M67" s="10">
        <v>3143.2059999999997</v>
      </c>
      <c r="N67" s="10">
        <v>3143.2059999999997</v>
      </c>
      <c r="O67" s="10">
        <v>3143.2059999999997</v>
      </c>
      <c r="P67" s="10">
        <v>3143.2059999999997</v>
      </c>
      <c r="Q67" s="10">
        <v>3143.2059999999997</v>
      </c>
      <c r="R67" s="10">
        <f t="shared" si="2"/>
        <v>35683.31999999999</v>
      </c>
      <c r="S67" s="7">
        <v>376</v>
      </c>
    </row>
    <row r="68" spans="1:19" ht="13.5" customHeight="1">
      <c r="A68" s="9" t="s">
        <v>141</v>
      </c>
      <c r="B68" s="42" t="s">
        <v>238</v>
      </c>
      <c r="C68" s="42" t="s">
        <v>280</v>
      </c>
      <c r="D68" s="43">
        <v>5621</v>
      </c>
      <c r="E68" s="41" t="s">
        <v>426</v>
      </c>
      <c r="F68" s="57">
        <v>1757.74</v>
      </c>
      <c r="G68" s="57">
        <v>1757.74</v>
      </c>
      <c r="H68" s="57">
        <v>1757.74</v>
      </c>
      <c r="I68" s="57">
        <v>1757.74</v>
      </c>
      <c r="J68" s="57">
        <v>1757.74</v>
      </c>
      <c r="K68" s="57">
        <v>1757.74</v>
      </c>
      <c r="L68" s="57">
        <v>1757.74</v>
      </c>
      <c r="M68" s="57">
        <v>1120.782</v>
      </c>
      <c r="N68" s="57">
        <v>1120.782</v>
      </c>
      <c r="O68" s="57">
        <v>1120.782</v>
      </c>
      <c r="P68" s="57">
        <v>1120.782</v>
      </c>
      <c r="Q68" s="57">
        <v>1120.782</v>
      </c>
      <c r="R68" s="10">
        <f t="shared" si="2"/>
        <v>17908.089999999997</v>
      </c>
      <c r="S68" s="44">
        <v>188.7</v>
      </c>
    </row>
    <row r="69" spans="1:19" s="1" customFormat="1" ht="13.5" customHeight="1">
      <c r="A69" s="9" t="s">
        <v>141</v>
      </c>
      <c r="B69" s="13" t="s">
        <v>238</v>
      </c>
      <c r="C69" s="13" t="s">
        <v>280</v>
      </c>
      <c r="D69" s="17" t="s">
        <v>86</v>
      </c>
      <c r="E69" s="14" t="s">
        <v>284</v>
      </c>
      <c r="F69" s="10">
        <v>867.3</v>
      </c>
      <c r="G69" s="10">
        <v>867.3</v>
      </c>
      <c r="H69" s="10">
        <v>867.3</v>
      </c>
      <c r="I69" s="10">
        <v>867.3</v>
      </c>
      <c r="J69" s="10">
        <v>867.3</v>
      </c>
      <c r="K69" s="10">
        <v>867.3</v>
      </c>
      <c r="L69" s="10">
        <v>867.3</v>
      </c>
      <c r="M69" s="10">
        <v>893.564</v>
      </c>
      <c r="N69" s="10">
        <v>893.564</v>
      </c>
      <c r="O69" s="10">
        <v>893.564</v>
      </c>
      <c r="P69" s="10">
        <v>893.564</v>
      </c>
      <c r="Q69" s="10">
        <v>893.564</v>
      </c>
      <c r="R69" s="10">
        <f t="shared" si="2"/>
        <v>10538.920000000002</v>
      </c>
      <c r="S69" s="7">
        <v>111.05</v>
      </c>
    </row>
    <row r="70" spans="1:19" s="1" customFormat="1" ht="13.5" customHeight="1">
      <c r="A70" s="9" t="s">
        <v>141</v>
      </c>
      <c r="B70" s="13" t="s">
        <v>238</v>
      </c>
      <c r="C70" s="13" t="s">
        <v>280</v>
      </c>
      <c r="D70" s="17" t="s">
        <v>87</v>
      </c>
      <c r="E70" s="8" t="s">
        <v>285</v>
      </c>
      <c r="F70" s="10">
        <v>2948.84</v>
      </c>
      <c r="G70" s="10">
        <v>2948.84</v>
      </c>
      <c r="H70" s="10">
        <v>2948.84</v>
      </c>
      <c r="I70" s="10">
        <v>2948.84</v>
      </c>
      <c r="J70" s="10">
        <v>2948.84</v>
      </c>
      <c r="K70" s="10">
        <v>2948.84</v>
      </c>
      <c r="L70" s="10">
        <v>2948.84</v>
      </c>
      <c r="M70" s="10">
        <v>3115.5279999999993</v>
      </c>
      <c r="N70" s="10">
        <v>3115.5279999999993</v>
      </c>
      <c r="O70" s="10">
        <v>3115.5279999999993</v>
      </c>
      <c r="P70" s="10">
        <v>3115.5279999999993</v>
      </c>
      <c r="Q70" s="10">
        <v>3115.5279999999993</v>
      </c>
      <c r="R70" s="10">
        <f t="shared" si="2"/>
        <v>36219.52</v>
      </c>
      <c r="S70" s="7">
        <v>381.65</v>
      </c>
    </row>
    <row r="71" spans="1:19" s="1" customFormat="1" ht="13.5" customHeight="1">
      <c r="A71" s="9" t="s">
        <v>141</v>
      </c>
      <c r="B71" s="13" t="s">
        <v>238</v>
      </c>
      <c r="C71" s="13" t="s">
        <v>280</v>
      </c>
      <c r="D71" s="17" t="s">
        <v>88</v>
      </c>
      <c r="E71" s="16" t="s">
        <v>178</v>
      </c>
      <c r="F71" s="10">
        <v>1624.75</v>
      </c>
      <c r="G71" s="10">
        <v>1624.75</v>
      </c>
      <c r="H71" s="10">
        <v>1624.75</v>
      </c>
      <c r="I71" s="10">
        <v>1624.75</v>
      </c>
      <c r="J71" s="10">
        <v>1624.75</v>
      </c>
      <c r="K71" s="10">
        <v>1624.75</v>
      </c>
      <c r="L71" s="10">
        <v>1624.75</v>
      </c>
      <c r="M71" s="10">
        <v>2111.7419999999997</v>
      </c>
      <c r="N71" s="10">
        <v>2111.7419999999997</v>
      </c>
      <c r="O71" s="10">
        <v>2111.7419999999997</v>
      </c>
      <c r="P71" s="10">
        <v>2111.7419999999997</v>
      </c>
      <c r="Q71" s="10">
        <v>2111.7419999999997</v>
      </c>
      <c r="R71" s="10">
        <f t="shared" si="2"/>
        <v>21931.959999999995</v>
      </c>
      <c r="S71" s="7">
        <v>231.1</v>
      </c>
    </row>
    <row r="72" spans="1:19" s="1" customFormat="1" ht="13.5" customHeight="1">
      <c r="A72" s="9" t="s">
        <v>141</v>
      </c>
      <c r="B72" s="13" t="s">
        <v>238</v>
      </c>
      <c r="C72" s="13" t="s">
        <v>280</v>
      </c>
      <c r="D72" s="13" t="s">
        <v>226</v>
      </c>
      <c r="E72" s="14" t="s">
        <v>281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f t="shared" si="2"/>
        <v>0</v>
      </c>
      <c r="S72" s="7">
        <v>0</v>
      </c>
    </row>
    <row r="73" spans="1:19" s="1" customFormat="1" ht="13.5" customHeight="1">
      <c r="A73" s="9" t="s">
        <v>141</v>
      </c>
      <c r="B73" s="13" t="s">
        <v>238</v>
      </c>
      <c r="C73" s="13" t="s">
        <v>280</v>
      </c>
      <c r="D73" s="17">
        <v>7241</v>
      </c>
      <c r="E73" s="8" t="s">
        <v>420</v>
      </c>
      <c r="F73" s="10">
        <v>878.87</v>
      </c>
      <c r="G73" s="10">
        <v>878.87</v>
      </c>
      <c r="H73" s="10">
        <v>878.87</v>
      </c>
      <c r="I73" s="10">
        <v>878.87</v>
      </c>
      <c r="J73" s="10">
        <v>878.87</v>
      </c>
      <c r="K73" s="10">
        <v>878.87</v>
      </c>
      <c r="L73" s="10">
        <v>878.87</v>
      </c>
      <c r="M73" s="10">
        <v>829.914</v>
      </c>
      <c r="N73" s="10">
        <v>829.914</v>
      </c>
      <c r="O73" s="10">
        <v>829.914</v>
      </c>
      <c r="P73" s="10">
        <v>829.914</v>
      </c>
      <c r="Q73" s="10">
        <v>829.914</v>
      </c>
      <c r="R73" s="10">
        <f aca="true" t="shared" si="13" ref="R73:R136">SUM(F73:Q73)</f>
        <v>10301.660000000002</v>
      </c>
      <c r="S73" s="7">
        <v>108.55</v>
      </c>
    </row>
    <row r="74" spans="1:27" s="1" customFormat="1" ht="13.5" customHeight="1">
      <c r="A74" s="9" t="s">
        <v>141</v>
      </c>
      <c r="B74" s="13" t="s">
        <v>238</v>
      </c>
      <c r="C74" s="13" t="s">
        <v>280</v>
      </c>
      <c r="D74" s="17">
        <v>7861</v>
      </c>
      <c r="E74" s="14" t="s">
        <v>419</v>
      </c>
      <c r="F74" s="10">
        <v>2312.81</v>
      </c>
      <c r="G74" s="10">
        <v>2312.81</v>
      </c>
      <c r="H74" s="10">
        <v>2312.81</v>
      </c>
      <c r="I74" s="10">
        <v>2312.81</v>
      </c>
      <c r="J74" s="10">
        <v>2312.81</v>
      </c>
      <c r="K74" s="10">
        <v>2312.81</v>
      </c>
      <c r="L74" s="10">
        <v>2312.81</v>
      </c>
      <c r="M74" s="10">
        <v>482.24200000000053</v>
      </c>
      <c r="N74" s="10">
        <v>482.24200000000053</v>
      </c>
      <c r="O74" s="10">
        <v>482.24200000000053</v>
      </c>
      <c r="P74" s="10">
        <v>482.24200000000053</v>
      </c>
      <c r="Q74" s="10">
        <v>482.24200000000053</v>
      </c>
      <c r="R74" s="10">
        <f t="shared" si="13"/>
        <v>18600.88000000001</v>
      </c>
      <c r="S74" s="7">
        <v>196</v>
      </c>
      <c r="T74" s="2"/>
      <c r="U74" s="2"/>
      <c r="V74" s="2"/>
      <c r="W74" s="2"/>
      <c r="X74" s="2"/>
      <c r="Y74" s="2"/>
      <c r="Z74" s="2"/>
      <c r="AA74" s="2"/>
    </row>
    <row r="75" spans="1:27" s="1" customFormat="1" ht="13.5" customHeight="1">
      <c r="A75" s="9" t="s">
        <v>141</v>
      </c>
      <c r="B75" s="13" t="s">
        <v>238</v>
      </c>
      <c r="C75" s="13" t="s">
        <v>280</v>
      </c>
      <c r="D75" s="17" t="s">
        <v>411</v>
      </c>
      <c r="E75" s="8" t="s">
        <v>421</v>
      </c>
      <c r="F75" s="10">
        <v>1688.35</v>
      </c>
      <c r="G75" s="10">
        <v>1688.35</v>
      </c>
      <c r="H75" s="10">
        <v>1688.35</v>
      </c>
      <c r="I75" s="10">
        <v>1688.35</v>
      </c>
      <c r="J75" s="10">
        <v>1688.35</v>
      </c>
      <c r="K75" s="10">
        <v>1688.35</v>
      </c>
      <c r="L75" s="10">
        <v>1688.35</v>
      </c>
      <c r="M75" s="10">
        <v>1784.4959999999999</v>
      </c>
      <c r="N75" s="10">
        <v>1784.4959999999999</v>
      </c>
      <c r="O75" s="10">
        <v>1784.4959999999999</v>
      </c>
      <c r="P75" s="10">
        <v>1784.4959999999999</v>
      </c>
      <c r="Q75" s="10">
        <v>1784.4959999999999</v>
      </c>
      <c r="R75" s="10">
        <f t="shared" si="13"/>
        <v>20740.929999999997</v>
      </c>
      <c r="S75" s="7">
        <v>218.55</v>
      </c>
      <c r="T75" s="2"/>
      <c r="U75" s="2"/>
      <c r="V75" s="2"/>
      <c r="W75" s="2"/>
      <c r="X75" s="2"/>
      <c r="Y75" s="2"/>
      <c r="Z75" s="2"/>
      <c r="AA75" s="2"/>
    </row>
    <row r="76" spans="1:19" s="1" customFormat="1" ht="13.5" customHeight="1">
      <c r="A76" s="9" t="s">
        <v>141</v>
      </c>
      <c r="B76" s="13" t="s">
        <v>238</v>
      </c>
      <c r="C76" s="13" t="s">
        <v>280</v>
      </c>
      <c r="D76" s="17" t="s">
        <v>412</v>
      </c>
      <c r="E76" s="14" t="s">
        <v>422</v>
      </c>
      <c r="F76" s="10">
        <v>1688.35</v>
      </c>
      <c r="G76" s="10">
        <v>1688.35</v>
      </c>
      <c r="H76" s="10">
        <v>1688.35</v>
      </c>
      <c r="I76" s="10">
        <v>1688.35</v>
      </c>
      <c r="J76" s="10">
        <v>1688.35</v>
      </c>
      <c r="K76" s="10">
        <v>1688.35</v>
      </c>
      <c r="L76" s="10">
        <v>1688.35</v>
      </c>
      <c r="M76" s="10">
        <v>2368.1459999999997</v>
      </c>
      <c r="N76" s="10">
        <v>2368.1459999999997</v>
      </c>
      <c r="O76" s="10">
        <v>2368.1459999999997</v>
      </c>
      <c r="P76" s="10">
        <v>2368.1459999999997</v>
      </c>
      <c r="Q76" s="10">
        <v>2368.1459999999997</v>
      </c>
      <c r="R76" s="10">
        <f t="shared" si="13"/>
        <v>23659.180000000004</v>
      </c>
      <c r="S76" s="7">
        <v>249.3</v>
      </c>
    </row>
    <row r="77" spans="1:19" s="1" customFormat="1" ht="13.5" customHeight="1">
      <c r="A77" s="9" t="s">
        <v>141</v>
      </c>
      <c r="B77" s="13" t="s">
        <v>238</v>
      </c>
      <c r="C77" s="13" t="s">
        <v>280</v>
      </c>
      <c r="D77" s="17" t="s">
        <v>27</v>
      </c>
      <c r="E77" s="14" t="s">
        <v>286</v>
      </c>
      <c r="F77" s="10">
        <v>2621.19</v>
      </c>
      <c r="G77" s="10">
        <v>2621.19</v>
      </c>
      <c r="H77" s="10">
        <v>2621.19</v>
      </c>
      <c r="I77" s="10">
        <v>2621.19</v>
      </c>
      <c r="J77" s="10">
        <v>2621.19</v>
      </c>
      <c r="K77" s="10">
        <v>2621.19</v>
      </c>
      <c r="L77" s="10">
        <v>2621.19</v>
      </c>
      <c r="M77" s="10">
        <v>1796.7159999999997</v>
      </c>
      <c r="N77" s="10">
        <v>1796.7159999999997</v>
      </c>
      <c r="O77" s="10">
        <v>1796.7159999999997</v>
      </c>
      <c r="P77" s="10">
        <v>1796.7159999999997</v>
      </c>
      <c r="Q77" s="10">
        <v>1796.7159999999997</v>
      </c>
      <c r="R77" s="10">
        <f t="shared" si="13"/>
        <v>27331.910000000003</v>
      </c>
      <c r="S77" s="7">
        <v>288</v>
      </c>
    </row>
    <row r="78" spans="1:19" s="1" customFormat="1" ht="13.5" customHeight="1">
      <c r="A78" s="9" t="s">
        <v>141</v>
      </c>
      <c r="B78" s="13" t="s">
        <v>238</v>
      </c>
      <c r="C78" s="13" t="s">
        <v>280</v>
      </c>
      <c r="D78" s="17">
        <v>9735</v>
      </c>
      <c r="E78" s="8" t="s">
        <v>489</v>
      </c>
      <c r="F78" s="10">
        <v>828.76</v>
      </c>
      <c r="G78" s="10">
        <v>828.76</v>
      </c>
      <c r="H78" s="10">
        <v>828.76</v>
      </c>
      <c r="I78" s="10">
        <v>828.76</v>
      </c>
      <c r="J78" s="10">
        <v>828.76</v>
      </c>
      <c r="K78" s="10">
        <v>828.76</v>
      </c>
      <c r="L78" s="10">
        <v>828.76</v>
      </c>
      <c r="M78" s="10">
        <v>965.5499999999998</v>
      </c>
      <c r="N78" s="10">
        <v>965.5499999999998</v>
      </c>
      <c r="O78" s="10">
        <v>965.5499999999998</v>
      </c>
      <c r="P78" s="10">
        <v>965.5499999999998</v>
      </c>
      <c r="Q78" s="10">
        <v>965.5499999999998</v>
      </c>
      <c r="R78" s="10">
        <f t="shared" si="13"/>
        <v>10629.07</v>
      </c>
      <c r="S78" s="7">
        <v>112</v>
      </c>
    </row>
    <row r="79" spans="1:19" s="1" customFormat="1" ht="13.5" customHeight="1">
      <c r="A79" s="9" t="s">
        <v>141</v>
      </c>
      <c r="B79" s="13" t="s">
        <v>238</v>
      </c>
      <c r="C79" s="13" t="s">
        <v>280</v>
      </c>
      <c r="D79" s="17">
        <v>9639</v>
      </c>
      <c r="E79" s="14" t="s">
        <v>490</v>
      </c>
      <c r="F79" s="10">
        <v>1333.72</v>
      </c>
      <c r="G79" s="10">
        <v>1333.72</v>
      </c>
      <c r="H79" s="10">
        <v>1333.72</v>
      </c>
      <c r="I79" s="10">
        <v>1333.72</v>
      </c>
      <c r="J79" s="10">
        <v>1333.72</v>
      </c>
      <c r="K79" s="10">
        <v>1333.72</v>
      </c>
      <c r="L79" s="10">
        <v>1333.72</v>
      </c>
      <c r="M79" s="10">
        <v>1160.1799999999998</v>
      </c>
      <c r="N79" s="10">
        <v>1160.1799999999998</v>
      </c>
      <c r="O79" s="10">
        <v>1160.1799999999998</v>
      </c>
      <c r="P79" s="10">
        <v>1160.1799999999998</v>
      </c>
      <c r="Q79" s="10">
        <v>1160.1799999999998</v>
      </c>
      <c r="R79" s="10">
        <f t="shared" si="13"/>
        <v>15136.940000000002</v>
      </c>
      <c r="S79" s="7">
        <v>159.5</v>
      </c>
    </row>
    <row r="80" spans="1:19" s="1" customFormat="1" ht="13.5" customHeight="1">
      <c r="A80" s="9" t="s">
        <v>141</v>
      </c>
      <c r="B80" s="13" t="s">
        <v>238</v>
      </c>
      <c r="C80" s="13" t="s">
        <v>280</v>
      </c>
      <c r="D80" s="17">
        <v>8347</v>
      </c>
      <c r="E80" s="14" t="s">
        <v>493</v>
      </c>
      <c r="F80" s="10">
        <v>570.49</v>
      </c>
      <c r="G80" s="10">
        <v>570.49</v>
      </c>
      <c r="H80" s="10">
        <v>570.49</v>
      </c>
      <c r="I80" s="10">
        <v>570.49</v>
      </c>
      <c r="J80" s="10">
        <v>570.49</v>
      </c>
      <c r="K80" s="10">
        <v>570.49</v>
      </c>
      <c r="L80" s="10">
        <v>570.49</v>
      </c>
      <c r="M80" s="10">
        <v>406.5760000000002</v>
      </c>
      <c r="N80" s="10">
        <v>406.5760000000002</v>
      </c>
      <c r="O80" s="10">
        <v>406.5760000000002</v>
      </c>
      <c r="P80" s="10">
        <v>406.5760000000002</v>
      </c>
      <c r="Q80" s="10">
        <v>406.5760000000002</v>
      </c>
      <c r="R80" s="10">
        <f t="shared" si="13"/>
        <v>6026.3099999999995</v>
      </c>
      <c r="S80" s="7">
        <v>63.5</v>
      </c>
    </row>
    <row r="81" spans="1:19" s="28" customFormat="1" ht="12.75" customHeight="1">
      <c r="A81" s="9" t="s">
        <v>141</v>
      </c>
      <c r="B81" s="13" t="s">
        <v>238</v>
      </c>
      <c r="C81" s="13" t="s">
        <v>280</v>
      </c>
      <c r="D81" s="17" t="s">
        <v>358</v>
      </c>
      <c r="E81" s="14" t="s">
        <v>491</v>
      </c>
      <c r="F81" s="10">
        <v>1430.09</v>
      </c>
      <c r="G81" s="10">
        <v>1430.09</v>
      </c>
      <c r="H81" s="10">
        <v>1430.09</v>
      </c>
      <c r="I81" s="10">
        <v>1430.09</v>
      </c>
      <c r="J81" s="10">
        <v>1430.09</v>
      </c>
      <c r="K81" s="10">
        <v>1430.09</v>
      </c>
      <c r="L81" s="10">
        <v>1430.09</v>
      </c>
      <c r="M81" s="10">
        <v>1518.7540000000004</v>
      </c>
      <c r="N81" s="10">
        <v>1518.7540000000004</v>
      </c>
      <c r="O81" s="10">
        <v>1518.7540000000004</v>
      </c>
      <c r="P81" s="10">
        <v>1518.7540000000004</v>
      </c>
      <c r="Q81" s="10">
        <v>1518.7540000000004</v>
      </c>
      <c r="R81" s="10">
        <f t="shared" si="13"/>
        <v>17604.4</v>
      </c>
      <c r="S81" s="7">
        <v>185.5</v>
      </c>
    </row>
    <row r="82" spans="1:19" s="1" customFormat="1" ht="13.5" customHeight="1">
      <c r="A82" s="9" t="s">
        <v>141</v>
      </c>
      <c r="B82" s="13" t="s">
        <v>238</v>
      </c>
      <c r="C82" s="13" t="s">
        <v>280</v>
      </c>
      <c r="D82" s="17" t="s">
        <v>414</v>
      </c>
      <c r="E82" s="8" t="s">
        <v>492</v>
      </c>
      <c r="F82" s="10">
        <v>1275.9</v>
      </c>
      <c r="G82" s="10">
        <v>1275.9</v>
      </c>
      <c r="H82" s="10">
        <v>1275.9</v>
      </c>
      <c r="I82" s="10">
        <v>1275.9</v>
      </c>
      <c r="J82" s="10">
        <v>1275.9</v>
      </c>
      <c r="K82" s="10">
        <v>1275.9</v>
      </c>
      <c r="L82" s="10">
        <v>1275.9</v>
      </c>
      <c r="M82" s="10">
        <v>1250.618</v>
      </c>
      <c r="N82" s="10">
        <v>1250.618</v>
      </c>
      <c r="O82" s="10">
        <v>1250.618</v>
      </c>
      <c r="P82" s="10">
        <v>1250.618</v>
      </c>
      <c r="Q82" s="10">
        <v>1250.618</v>
      </c>
      <c r="R82" s="10">
        <f t="shared" si="13"/>
        <v>15184.390000000001</v>
      </c>
      <c r="S82" s="7">
        <v>160</v>
      </c>
    </row>
    <row r="83" spans="1:19" s="1" customFormat="1" ht="13.5" customHeight="1">
      <c r="A83" s="9" t="s">
        <v>141</v>
      </c>
      <c r="B83" s="13" t="s">
        <v>238</v>
      </c>
      <c r="C83" s="13" t="s">
        <v>280</v>
      </c>
      <c r="D83" s="17" t="s">
        <v>415</v>
      </c>
      <c r="E83" s="8" t="s">
        <v>494</v>
      </c>
      <c r="F83" s="10">
        <v>1368.41</v>
      </c>
      <c r="G83" s="10">
        <v>1368.41</v>
      </c>
      <c r="H83" s="10">
        <v>1368.41</v>
      </c>
      <c r="I83" s="10">
        <v>1368.41</v>
      </c>
      <c r="J83" s="10">
        <v>1368.41</v>
      </c>
      <c r="K83" s="10">
        <v>1368.41</v>
      </c>
      <c r="L83" s="10">
        <v>1368.41</v>
      </c>
      <c r="M83" s="10">
        <v>1234.9879999999998</v>
      </c>
      <c r="N83" s="10">
        <v>1234.9879999999998</v>
      </c>
      <c r="O83" s="10">
        <v>1234.9879999999998</v>
      </c>
      <c r="P83" s="10">
        <v>1234.9879999999998</v>
      </c>
      <c r="Q83" s="10">
        <v>1234.9879999999998</v>
      </c>
      <c r="R83" s="10">
        <f t="shared" si="13"/>
        <v>15753.809999999998</v>
      </c>
      <c r="S83" s="7">
        <v>166</v>
      </c>
    </row>
    <row r="84" spans="1:19" s="1" customFormat="1" ht="13.5" customHeight="1">
      <c r="A84" s="9" t="s">
        <v>141</v>
      </c>
      <c r="B84" s="13" t="s">
        <v>238</v>
      </c>
      <c r="C84" s="13" t="s">
        <v>280</v>
      </c>
      <c r="D84" s="17">
        <v>9730</v>
      </c>
      <c r="E84" s="14" t="s">
        <v>488</v>
      </c>
      <c r="F84" s="10">
        <v>1002.22</v>
      </c>
      <c r="G84" s="10">
        <v>1002.22</v>
      </c>
      <c r="H84" s="10">
        <v>1002.22</v>
      </c>
      <c r="I84" s="10">
        <v>1002.22</v>
      </c>
      <c r="J84" s="10">
        <v>1002.22</v>
      </c>
      <c r="K84" s="10">
        <v>1002.22</v>
      </c>
      <c r="L84" s="10">
        <v>1002.22</v>
      </c>
      <c r="M84" s="10">
        <v>846.0799999999999</v>
      </c>
      <c r="N84" s="10">
        <v>846.0799999999999</v>
      </c>
      <c r="O84" s="10">
        <v>846.0799999999999</v>
      </c>
      <c r="P84" s="10">
        <v>846.0799999999999</v>
      </c>
      <c r="Q84" s="10">
        <v>846.0799999999999</v>
      </c>
      <c r="R84" s="10">
        <f t="shared" si="13"/>
        <v>11245.94</v>
      </c>
      <c r="S84" s="7">
        <v>118.5</v>
      </c>
    </row>
    <row r="85" spans="1:19" s="1" customFormat="1" ht="13.5" customHeight="1">
      <c r="A85" s="9" t="s">
        <v>141</v>
      </c>
      <c r="B85" s="13" t="s">
        <v>238</v>
      </c>
      <c r="C85" s="13" t="s">
        <v>280</v>
      </c>
      <c r="D85" s="17" t="s">
        <v>28</v>
      </c>
      <c r="E85" s="8" t="s">
        <v>484</v>
      </c>
      <c r="F85" s="10">
        <v>2813.92</v>
      </c>
      <c r="G85" s="10">
        <v>2813.92</v>
      </c>
      <c r="H85" s="10">
        <v>2813.92</v>
      </c>
      <c r="I85" s="10">
        <v>2813.92</v>
      </c>
      <c r="J85" s="10">
        <v>2813.92</v>
      </c>
      <c r="K85" s="10">
        <v>2813.92</v>
      </c>
      <c r="L85" s="10">
        <v>2813.92</v>
      </c>
      <c r="M85" s="10">
        <v>2931.45</v>
      </c>
      <c r="N85" s="10">
        <v>2931.45</v>
      </c>
      <c r="O85" s="10">
        <v>2931.45</v>
      </c>
      <c r="P85" s="10">
        <v>2931.45</v>
      </c>
      <c r="Q85" s="10">
        <v>2931.45</v>
      </c>
      <c r="R85" s="10">
        <f t="shared" si="13"/>
        <v>34354.69</v>
      </c>
      <c r="S85" s="7">
        <v>362</v>
      </c>
    </row>
    <row r="86" spans="1:19" s="1" customFormat="1" ht="13.5" customHeight="1">
      <c r="A86" s="9" t="s">
        <v>141</v>
      </c>
      <c r="B86" s="13" t="s">
        <v>238</v>
      </c>
      <c r="C86" s="13" t="s">
        <v>280</v>
      </c>
      <c r="D86" s="38" t="s">
        <v>413</v>
      </c>
      <c r="E86" s="14" t="s">
        <v>390</v>
      </c>
      <c r="F86" s="39">
        <v>828.76</v>
      </c>
      <c r="G86" s="39">
        <v>828.76</v>
      </c>
      <c r="H86" s="39">
        <v>828.76</v>
      </c>
      <c r="I86" s="39">
        <v>828.76</v>
      </c>
      <c r="J86" s="39">
        <v>828.76</v>
      </c>
      <c r="K86" s="39">
        <v>828.76</v>
      </c>
      <c r="L86" s="39">
        <v>828.76</v>
      </c>
      <c r="M86" s="39">
        <v>905.7619999999997</v>
      </c>
      <c r="N86" s="39">
        <v>905.7619999999997</v>
      </c>
      <c r="O86" s="39">
        <v>905.7619999999997</v>
      </c>
      <c r="P86" s="39">
        <v>905.7619999999997</v>
      </c>
      <c r="Q86" s="39">
        <v>905.7619999999997</v>
      </c>
      <c r="R86" s="10">
        <f t="shared" si="13"/>
        <v>10330.129999999997</v>
      </c>
      <c r="S86" s="40">
        <v>108.85</v>
      </c>
    </row>
    <row r="87" spans="1:27" s="1" customFormat="1" ht="13.5" customHeight="1">
      <c r="A87" s="9" t="s">
        <v>141</v>
      </c>
      <c r="B87" s="13" t="s">
        <v>238</v>
      </c>
      <c r="C87" s="13" t="s">
        <v>280</v>
      </c>
      <c r="D87" s="17">
        <v>8817</v>
      </c>
      <c r="E87" s="14" t="s">
        <v>487</v>
      </c>
      <c r="F87" s="10">
        <v>1387.69</v>
      </c>
      <c r="G87" s="10">
        <v>1387.69</v>
      </c>
      <c r="H87" s="10">
        <v>1387.69</v>
      </c>
      <c r="I87" s="10">
        <v>1387.69</v>
      </c>
      <c r="J87" s="10">
        <v>1387.69</v>
      </c>
      <c r="K87" s="10">
        <v>1387.69</v>
      </c>
      <c r="L87" s="10">
        <v>1387.69</v>
      </c>
      <c r="M87" s="10">
        <v>1435.7619999999995</v>
      </c>
      <c r="N87" s="10">
        <v>1435.7619999999995</v>
      </c>
      <c r="O87" s="10">
        <v>1435.7619999999995</v>
      </c>
      <c r="P87" s="10">
        <v>1435.7619999999995</v>
      </c>
      <c r="Q87" s="10">
        <v>1435.7619999999995</v>
      </c>
      <c r="R87" s="10">
        <f t="shared" si="13"/>
        <v>16892.639999999996</v>
      </c>
      <c r="S87" s="7">
        <v>178</v>
      </c>
      <c r="T87" s="2"/>
      <c r="U87" s="2"/>
      <c r="V87" s="2"/>
      <c r="W87" s="2"/>
      <c r="X87" s="2"/>
      <c r="Y87" s="2"/>
      <c r="Z87" s="2"/>
      <c r="AA87" s="2"/>
    </row>
    <row r="88" spans="1:19" s="1" customFormat="1" ht="13.5" customHeight="1">
      <c r="A88" s="11" t="s">
        <v>141</v>
      </c>
      <c r="B88" s="13" t="s">
        <v>238</v>
      </c>
      <c r="C88" s="13" t="s">
        <v>280</v>
      </c>
      <c r="D88" s="17" t="s">
        <v>29</v>
      </c>
      <c r="E88" s="14" t="s">
        <v>287</v>
      </c>
      <c r="F88" s="10">
        <v>4664.17</v>
      </c>
      <c r="G88" s="10">
        <v>4664.17</v>
      </c>
      <c r="H88" s="10">
        <v>4664.17</v>
      </c>
      <c r="I88" s="10">
        <v>4664.17</v>
      </c>
      <c r="J88" s="10">
        <v>4664.17</v>
      </c>
      <c r="K88" s="10">
        <v>4664.17</v>
      </c>
      <c r="L88" s="10">
        <v>4664.17</v>
      </c>
      <c r="M88" s="10">
        <v>3960.6780000000012</v>
      </c>
      <c r="N88" s="10">
        <v>3960.6780000000012</v>
      </c>
      <c r="O88" s="10">
        <v>3960.6780000000012</v>
      </c>
      <c r="P88" s="10">
        <v>3960.6780000000012</v>
      </c>
      <c r="Q88" s="10">
        <v>3960.6780000000012</v>
      </c>
      <c r="R88" s="10">
        <f t="shared" si="13"/>
        <v>52452.579999999994</v>
      </c>
      <c r="S88" s="7">
        <v>552.7</v>
      </c>
    </row>
    <row r="89" spans="1:19" s="1" customFormat="1" ht="13.5" customHeight="1">
      <c r="A89" s="9" t="s">
        <v>443</v>
      </c>
      <c r="B89" s="13" t="s">
        <v>238</v>
      </c>
      <c r="C89" s="13" t="s">
        <v>280</v>
      </c>
      <c r="D89" s="17"/>
      <c r="E89" s="50" t="s">
        <v>444</v>
      </c>
      <c r="F89" s="10">
        <f>SUM(F48:F88)</f>
        <v>66371.94000000002</v>
      </c>
      <c r="G89" s="10">
        <f aca="true" t="shared" si="14" ref="G89:Q89">SUM(G48:G88)</f>
        <v>66371.94000000002</v>
      </c>
      <c r="H89" s="10">
        <f t="shared" si="14"/>
        <v>66371.94000000002</v>
      </c>
      <c r="I89" s="10">
        <f t="shared" si="14"/>
        <v>66371.94000000002</v>
      </c>
      <c r="J89" s="10">
        <f t="shared" si="14"/>
        <v>66371.94000000002</v>
      </c>
      <c r="K89" s="10">
        <f t="shared" si="14"/>
        <v>66371.94000000002</v>
      </c>
      <c r="L89" s="10">
        <f t="shared" si="14"/>
        <v>66371.94000000002</v>
      </c>
      <c r="M89" s="10">
        <f t="shared" si="14"/>
        <v>61796.252</v>
      </c>
      <c r="N89" s="10">
        <f t="shared" si="14"/>
        <v>63075.812</v>
      </c>
      <c r="O89" s="10">
        <f t="shared" si="14"/>
        <v>63075.812</v>
      </c>
      <c r="P89" s="10">
        <f t="shared" si="14"/>
        <v>63075.812</v>
      </c>
      <c r="Q89" s="10">
        <f t="shared" si="14"/>
        <v>63075.812</v>
      </c>
      <c r="R89" s="10">
        <f t="shared" si="13"/>
        <v>778703.0800000002</v>
      </c>
      <c r="S89" s="49"/>
    </row>
    <row r="90" spans="1:19" s="1" customFormat="1" ht="13.5" customHeight="1">
      <c r="A90" s="11" t="s">
        <v>143</v>
      </c>
      <c r="B90" s="13" t="s">
        <v>239</v>
      </c>
      <c r="C90" s="13" t="s">
        <v>288</v>
      </c>
      <c r="D90" s="17" t="s">
        <v>144</v>
      </c>
      <c r="E90" s="14" t="s">
        <v>145</v>
      </c>
      <c r="F90" s="10">
        <v>4930.15</v>
      </c>
      <c r="G90" s="10">
        <v>4930.15</v>
      </c>
      <c r="H90" s="10">
        <v>4930.15</v>
      </c>
      <c r="I90" s="10">
        <v>4930.15</v>
      </c>
      <c r="J90" s="10">
        <v>4930.15</v>
      </c>
      <c r="K90" s="10">
        <v>4930.15</v>
      </c>
      <c r="L90" s="10">
        <v>4930.15</v>
      </c>
      <c r="M90" s="10">
        <v>5252.895999999999</v>
      </c>
      <c r="N90" s="10">
        <v>5252.895999999999</v>
      </c>
      <c r="O90" s="10">
        <v>5252.895999999999</v>
      </c>
      <c r="P90" s="10">
        <v>5252.895999999999</v>
      </c>
      <c r="Q90" s="10">
        <v>5252.895999999999</v>
      </c>
      <c r="R90" s="10">
        <f t="shared" si="13"/>
        <v>60775.530000000006</v>
      </c>
      <c r="S90" s="7">
        <v>640.4</v>
      </c>
    </row>
    <row r="91" spans="1:19" s="1" customFormat="1" ht="13.5" customHeight="1">
      <c r="A91" s="11" t="s">
        <v>143</v>
      </c>
      <c r="B91" s="13" t="s">
        <v>239</v>
      </c>
      <c r="C91" s="13" t="s">
        <v>288</v>
      </c>
      <c r="D91" s="17" t="s">
        <v>329</v>
      </c>
      <c r="E91" s="8" t="s">
        <v>346</v>
      </c>
      <c r="F91" s="10">
        <v>11995.79</v>
      </c>
      <c r="G91" s="10">
        <v>11995.79</v>
      </c>
      <c r="H91" s="10">
        <v>11995.79</v>
      </c>
      <c r="I91" s="10">
        <v>11995.79</v>
      </c>
      <c r="J91" s="10">
        <v>11995.79</v>
      </c>
      <c r="K91" s="10">
        <v>11995.79</v>
      </c>
      <c r="L91" s="10">
        <v>11995.79</v>
      </c>
      <c r="M91" s="10">
        <v>10877.55</v>
      </c>
      <c r="N91" s="10">
        <v>10877.55</v>
      </c>
      <c r="O91" s="10">
        <v>10877.55</v>
      </c>
      <c r="P91" s="10">
        <v>10877.55</v>
      </c>
      <c r="Q91" s="10">
        <v>10877.55</v>
      </c>
      <c r="R91" s="10">
        <f t="shared" si="13"/>
        <v>138358.28</v>
      </c>
      <c r="S91" s="7">
        <v>1457.9</v>
      </c>
    </row>
    <row r="92" spans="1:19" s="1" customFormat="1" ht="13.5" customHeight="1">
      <c r="A92" s="11" t="s">
        <v>143</v>
      </c>
      <c r="B92" s="13" t="s">
        <v>239</v>
      </c>
      <c r="C92" s="13" t="s">
        <v>288</v>
      </c>
      <c r="D92" s="17">
        <v>6019</v>
      </c>
      <c r="E92" s="8" t="s">
        <v>427</v>
      </c>
      <c r="F92" s="10">
        <v>3985.75</v>
      </c>
      <c r="G92" s="10">
        <v>3985.75</v>
      </c>
      <c r="H92" s="10">
        <v>3985.75</v>
      </c>
      <c r="I92" s="10">
        <v>3985.75</v>
      </c>
      <c r="J92" s="10">
        <v>3985.75</v>
      </c>
      <c r="K92" s="10">
        <v>3985.75</v>
      </c>
      <c r="L92" s="10">
        <v>3985.75</v>
      </c>
      <c r="M92" s="10">
        <v>5836.714</v>
      </c>
      <c r="N92" s="10">
        <v>5836.714</v>
      </c>
      <c r="O92" s="10">
        <v>5836.714</v>
      </c>
      <c r="P92" s="10">
        <v>5836.714</v>
      </c>
      <c r="Q92" s="10">
        <v>5836.714</v>
      </c>
      <c r="R92" s="10">
        <f t="shared" si="13"/>
        <v>57083.82</v>
      </c>
      <c r="S92" s="7">
        <v>601.5</v>
      </c>
    </row>
    <row r="93" spans="1:19" ht="12.75" customHeight="1">
      <c r="A93" s="11" t="s">
        <v>143</v>
      </c>
      <c r="B93" s="13" t="s">
        <v>239</v>
      </c>
      <c r="C93" s="13" t="s">
        <v>288</v>
      </c>
      <c r="D93" s="17" t="s">
        <v>379</v>
      </c>
      <c r="E93" s="8" t="s">
        <v>377</v>
      </c>
      <c r="F93" s="10">
        <v>6391.07</v>
      </c>
      <c r="G93" s="10">
        <v>6391.07</v>
      </c>
      <c r="H93" s="10">
        <v>6391.07</v>
      </c>
      <c r="I93" s="10">
        <v>6391.07</v>
      </c>
      <c r="J93" s="10">
        <v>6391.07</v>
      </c>
      <c r="K93" s="10">
        <v>6391.07</v>
      </c>
      <c r="L93" s="10">
        <v>6391.07</v>
      </c>
      <c r="M93" s="10">
        <v>6527.296</v>
      </c>
      <c r="N93" s="10">
        <v>6527.296</v>
      </c>
      <c r="O93" s="10">
        <v>6527.296</v>
      </c>
      <c r="P93" s="10">
        <v>6527.296</v>
      </c>
      <c r="Q93" s="10">
        <v>6527.296</v>
      </c>
      <c r="R93" s="10">
        <f t="shared" si="13"/>
        <v>77373.97</v>
      </c>
      <c r="S93" s="7">
        <v>815.3</v>
      </c>
    </row>
    <row r="94" spans="1:27" ht="13.5" customHeight="1">
      <c r="A94" s="11" t="s">
        <v>143</v>
      </c>
      <c r="B94" s="13" t="s">
        <v>239</v>
      </c>
      <c r="C94" s="13" t="s">
        <v>288</v>
      </c>
      <c r="D94" s="17" t="s">
        <v>31</v>
      </c>
      <c r="E94" s="8" t="s">
        <v>289</v>
      </c>
      <c r="F94" s="10">
        <v>3839.27</v>
      </c>
      <c r="G94" s="10">
        <v>3839.27</v>
      </c>
      <c r="H94" s="10">
        <v>3839.27</v>
      </c>
      <c r="I94" s="10">
        <v>3839.27</v>
      </c>
      <c r="J94" s="10">
        <v>3839.27</v>
      </c>
      <c r="K94" s="10">
        <v>3839.27</v>
      </c>
      <c r="L94" s="10">
        <v>3839.27</v>
      </c>
      <c r="M94" s="10">
        <v>3581.916</v>
      </c>
      <c r="N94" s="10">
        <v>3581.916</v>
      </c>
      <c r="O94" s="10">
        <v>3581.916</v>
      </c>
      <c r="P94" s="10">
        <v>3581.916</v>
      </c>
      <c r="Q94" s="10">
        <v>3581.916</v>
      </c>
      <c r="R94" s="10">
        <f t="shared" si="13"/>
        <v>44784.469999999994</v>
      </c>
      <c r="S94" s="7">
        <v>471.9</v>
      </c>
      <c r="T94" s="1"/>
      <c r="U94" s="1"/>
      <c r="V94" s="1"/>
      <c r="W94" s="1"/>
      <c r="X94" s="1"/>
      <c r="Y94" s="1"/>
      <c r="Z94" s="1"/>
      <c r="AA94" s="1"/>
    </row>
    <row r="95" spans="1:19" s="1" customFormat="1" ht="13.5" customHeight="1">
      <c r="A95" s="11" t="s">
        <v>143</v>
      </c>
      <c r="B95" s="13" t="s">
        <v>239</v>
      </c>
      <c r="C95" s="13" t="s">
        <v>288</v>
      </c>
      <c r="D95" s="18" t="s">
        <v>33</v>
      </c>
      <c r="E95" s="30" t="s">
        <v>331</v>
      </c>
      <c r="F95" s="10">
        <v>3006.66</v>
      </c>
      <c r="G95" s="10">
        <v>3006.66</v>
      </c>
      <c r="H95" s="10">
        <v>3006.66</v>
      </c>
      <c r="I95" s="10">
        <v>3006.66</v>
      </c>
      <c r="J95" s="10">
        <v>3006.66</v>
      </c>
      <c r="K95" s="10">
        <v>3006.66</v>
      </c>
      <c r="L95" s="10">
        <v>3006.66</v>
      </c>
      <c r="M95" s="10">
        <v>2967.2000000000007</v>
      </c>
      <c r="N95" s="10">
        <v>2967.2000000000007</v>
      </c>
      <c r="O95" s="10">
        <v>2967.2000000000007</v>
      </c>
      <c r="P95" s="10">
        <v>2967.2000000000007</v>
      </c>
      <c r="Q95" s="10">
        <v>2967.2000000000007</v>
      </c>
      <c r="R95" s="10">
        <f t="shared" si="13"/>
        <v>35882.619999999995</v>
      </c>
      <c r="S95" s="7">
        <v>378.1</v>
      </c>
    </row>
    <row r="96" spans="1:19" ht="12.75" customHeight="1">
      <c r="A96" s="11" t="s">
        <v>143</v>
      </c>
      <c r="B96" s="13" t="s">
        <v>239</v>
      </c>
      <c r="C96" s="13" t="s">
        <v>288</v>
      </c>
      <c r="D96" s="17" t="s">
        <v>495</v>
      </c>
      <c r="E96" s="14" t="s">
        <v>496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f t="shared" si="13"/>
        <v>0</v>
      </c>
      <c r="S96" s="7">
        <v>0</v>
      </c>
    </row>
    <row r="97" spans="1:27" ht="13.5" customHeight="1">
      <c r="A97" s="11" t="s">
        <v>143</v>
      </c>
      <c r="B97" s="13" t="s">
        <v>239</v>
      </c>
      <c r="C97" s="13" t="s">
        <v>288</v>
      </c>
      <c r="D97" s="17" t="s">
        <v>30</v>
      </c>
      <c r="E97" s="14" t="s">
        <v>1</v>
      </c>
      <c r="F97" s="10">
        <v>5473.66</v>
      </c>
      <c r="G97" s="10">
        <v>5473.66</v>
      </c>
      <c r="H97" s="10">
        <v>5473.66</v>
      </c>
      <c r="I97" s="10">
        <v>5473.66</v>
      </c>
      <c r="J97" s="10">
        <v>5473.66</v>
      </c>
      <c r="K97" s="10">
        <v>5473.66</v>
      </c>
      <c r="L97" s="10">
        <v>5473.66</v>
      </c>
      <c r="M97" s="10">
        <v>4385.692000000001</v>
      </c>
      <c r="N97" s="10">
        <v>4385.692000000001</v>
      </c>
      <c r="O97" s="10">
        <v>4385.692000000001</v>
      </c>
      <c r="P97" s="10">
        <v>4385.692000000001</v>
      </c>
      <c r="Q97" s="10">
        <v>4385.692000000001</v>
      </c>
      <c r="R97" s="10">
        <f t="shared" si="13"/>
        <v>60244.08000000001</v>
      </c>
      <c r="S97" s="7">
        <v>634.8</v>
      </c>
      <c r="T97" s="28"/>
      <c r="U97" s="28"/>
      <c r="V97" s="28"/>
      <c r="W97" s="28"/>
      <c r="X97" s="28"/>
      <c r="Y97" s="28"/>
      <c r="Z97" s="28"/>
      <c r="AA97" s="28"/>
    </row>
    <row r="98" spans="1:19" s="1" customFormat="1" ht="13.5" customHeight="1">
      <c r="A98" s="11" t="s">
        <v>143</v>
      </c>
      <c r="B98" s="13" t="s">
        <v>239</v>
      </c>
      <c r="C98" s="13" t="s">
        <v>288</v>
      </c>
      <c r="D98" s="45" t="s">
        <v>32</v>
      </c>
      <c r="E98" s="8" t="s">
        <v>471</v>
      </c>
      <c r="F98" s="39">
        <v>4348.09</v>
      </c>
      <c r="G98" s="39">
        <v>4348.09</v>
      </c>
      <c r="H98" s="39">
        <v>4348.09</v>
      </c>
      <c r="I98" s="39">
        <v>4348.09</v>
      </c>
      <c r="J98" s="39">
        <v>4348.09</v>
      </c>
      <c r="K98" s="39">
        <v>4348.09</v>
      </c>
      <c r="L98" s="39">
        <v>4348.09</v>
      </c>
      <c r="M98" s="39">
        <v>4777.106000000001</v>
      </c>
      <c r="N98" s="39">
        <v>4777.106000000001</v>
      </c>
      <c r="O98" s="39">
        <v>4777.106000000001</v>
      </c>
      <c r="P98" s="39">
        <v>4777.106000000001</v>
      </c>
      <c r="Q98" s="39">
        <v>4777.106000000001</v>
      </c>
      <c r="R98" s="10">
        <f t="shared" si="13"/>
        <v>54322.16</v>
      </c>
      <c r="S98" s="40">
        <v>572.4</v>
      </c>
    </row>
    <row r="99" spans="1:19" s="1" customFormat="1" ht="13.5" customHeight="1">
      <c r="A99" s="11" t="s">
        <v>143</v>
      </c>
      <c r="B99" s="13" t="s">
        <v>239</v>
      </c>
      <c r="C99" s="13" t="s">
        <v>288</v>
      </c>
      <c r="D99" s="17" t="s">
        <v>34</v>
      </c>
      <c r="E99" s="14" t="s">
        <v>146</v>
      </c>
      <c r="F99" s="10">
        <v>3904.8</v>
      </c>
      <c r="G99" s="10">
        <v>3904.8</v>
      </c>
      <c r="H99" s="10">
        <v>3904.8</v>
      </c>
      <c r="I99" s="10">
        <v>3904.8</v>
      </c>
      <c r="J99" s="10">
        <v>3904.8</v>
      </c>
      <c r="K99" s="10">
        <v>3904.8</v>
      </c>
      <c r="L99" s="10">
        <v>3904.8</v>
      </c>
      <c r="M99" s="10">
        <v>4285.456</v>
      </c>
      <c r="N99" s="10">
        <v>4285.456</v>
      </c>
      <c r="O99" s="10">
        <v>4285.456</v>
      </c>
      <c r="P99" s="10">
        <v>4285.456</v>
      </c>
      <c r="Q99" s="10">
        <v>4285.456</v>
      </c>
      <c r="R99" s="10">
        <f t="shared" si="13"/>
        <v>48760.87999999999</v>
      </c>
      <c r="S99" s="7">
        <v>513.8</v>
      </c>
    </row>
    <row r="100" spans="1:19" s="1" customFormat="1" ht="13.5" customHeight="1">
      <c r="A100" s="8" t="s">
        <v>364</v>
      </c>
      <c r="B100" s="13" t="s">
        <v>239</v>
      </c>
      <c r="C100" s="13" t="s">
        <v>288</v>
      </c>
      <c r="D100" s="17" t="s">
        <v>399</v>
      </c>
      <c r="E100" s="8" t="s">
        <v>367</v>
      </c>
      <c r="F100" s="10">
        <v>7940.66</v>
      </c>
      <c r="G100" s="10">
        <v>7940.66</v>
      </c>
      <c r="H100" s="10">
        <v>7940.66</v>
      </c>
      <c r="I100" s="10">
        <v>7940.66</v>
      </c>
      <c r="J100" s="10">
        <v>7940.66</v>
      </c>
      <c r="K100" s="10">
        <v>7940.66</v>
      </c>
      <c r="L100" s="10">
        <v>7940.66</v>
      </c>
      <c r="M100" s="10">
        <v>7709.823999999999</v>
      </c>
      <c r="N100" s="10">
        <v>7709.823999999999</v>
      </c>
      <c r="O100" s="10">
        <v>7709.823999999999</v>
      </c>
      <c r="P100" s="10">
        <v>7709.823999999999</v>
      </c>
      <c r="Q100" s="10">
        <v>7709.823999999999</v>
      </c>
      <c r="R100" s="10">
        <f t="shared" si="13"/>
        <v>94133.73999999999</v>
      </c>
      <c r="S100" s="7">
        <v>991.9</v>
      </c>
    </row>
    <row r="101" spans="1:27" s="1" customFormat="1" ht="13.5" customHeight="1">
      <c r="A101" s="8" t="s">
        <v>364</v>
      </c>
      <c r="B101" s="13" t="s">
        <v>239</v>
      </c>
      <c r="C101" s="13" t="s">
        <v>288</v>
      </c>
      <c r="D101" s="17" t="s">
        <v>383</v>
      </c>
      <c r="E101" s="14" t="s">
        <v>389</v>
      </c>
      <c r="F101" s="10">
        <v>5889.96</v>
      </c>
      <c r="G101" s="10">
        <v>5889.96</v>
      </c>
      <c r="H101" s="10">
        <v>5889.96</v>
      </c>
      <c r="I101" s="10">
        <v>5889.96</v>
      </c>
      <c r="J101" s="10">
        <v>5889.96</v>
      </c>
      <c r="K101" s="10">
        <v>5889.96</v>
      </c>
      <c r="L101" s="10">
        <v>5889.96</v>
      </c>
      <c r="M101" s="10">
        <v>5837.579999999999</v>
      </c>
      <c r="N101" s="10">
        <v>5837.579999999999</v>
      </c>
      <c r="O101" s="10">
        <v>5837.579999999999</v>
      </c>
      <c r="P101" s="10">
        <v>5837.579999999999</v>
      </c>
      <c r="Q101" s="10">
        <v>5837.579999999999</v>
      </c>
      <c r="R101" s="10">
        <f t="shared" si="13"/>
        <v>70417.62000000001</v>
      </c>
      <c r="S101" s="7">
        <v>742</v>
      </c>
      <c r="T101" s="28"/>
      <c r="U101" s="28"/>
      <c r="V101" s="28"/>
      <c r="W101" s="28"/>
      <c r="X101" s="28"/>
      <c r="Y101" s="28"/>
      <c r="Z101" s="28"/>
      <c r="AA101" s="28"/>
    </row>
    <row r="102" spans="1:27" s="1" customFormat="1" ht="13.5" customHeight="1">
      <c r="A102" s="9" t="s">
        <v>443</v>
      </c>
      <c r="B102" s="13" t="s">
        <v>239</v>
      </c>
      <c r="C102" s="13" t="s">
        <v>288</v>
      </c>
      <c r="D102" s="51"/>
      <c r="E102" s="50" t="s">
        <v>444</v>
      </c>
      <c r="F102" s="39">
        <f>SUM(F90:F101)</f>
        <v>61705.86000000001</v>
      </c>
      <c r="G102" s="39">
        <f aca="true" t="shared" si="15" ref="G102:Q102">SUM(G90:G101)</f>
        <v>61705.86000000001</v>
      </c>
      <c r="H102" s="39">
        <f t="shared" si="15"/>
        <v>61705.86000000001</v>
      </c>
      <c r="I102" s="39">
        <f t="shared" si="15"/>
        <v>61705.86000000001</v>
      </c>
      <c r="J102" s="39">
        <f t="shared" si="15"/>
        <v>61705.86000000001</v>
      </c>
      <c r="K102" s="39">
        <f t="shared" si="15"/>
        <v>61705.86000000001</v>
      </c>
      <c r="L102" s="39">
        <f t="shared" si="15"/>
        <v>61705.86000000001</v>
      </c>
      <c r="M102" s="39">
        <f t="shared" si="15"/>
        <v>62039.23</v>
      </c>
      <c r="N102" s="39">
        <f t="shared" si="15"/>
        <v>62039.23</v>
      </c>
      <c r="O102" s="39">
        <f t="shared" si="15"/>
        <v>62039.23</v>
      </c>
      <c r="P102" s="39">
        <f t="shared" si="15"/>
        <v>62039.23</v>
      </c>
      <c r="Q102" s="39">
        <f t="shared" si="15"/>
        <v>62039.23</v>
      </c>
      <c r="R102" s="10">
        <f t="shared" si="13"/>
        <v>742137.1699999999</v>
      </c>
      <c r="S102" s="52"/>
      <c r="T102" s="28"/>
      <c r="U102" s="28"/>
      <c r="V102" s="28"/>
      <c r="W102" s="28"/>
      <c r="X102" s="28"/>
      <c r="Y102" s="28"/>
      <c r="Z102" s="28"/>
      <c r="AA102" s="28"/>
    </row>
    <row r="103" spans="1:27" s="1" customFormat="1" ht="13.5" customHeight="1">
      <c r="A103" s="11" t="s">
        <v>147</v>
      </c>
      <c r="B103" s="13" t="s">
        <v>240</v>
      </c>
      <c r="C103" s="13" t="s">
        <v>374</v>
      </c>
      <c r="D103" s="17" t="s">
        <v>35</v>
      </c>
      <c r="E103" s="8" t="s">
        <v>148</v>
      </c>
      <c r="F103" s="10">
        <v>2389.91</v>
      </c>
      <c r="G103" s="10">
        <v>2389.91</v>
      </c>
      <c r="H103" s="10">
        <v>2389.91</v>
      </c>
      <c r="I103" s="10">
        <v>2389.91</v>
      </c>
      <c r="J103" s="10">
        <v>2389.91</v>
      </c>
      <c r="K103" s="10">
        <v>2389.91</v>
      </c>
      <c r="L103" s="10">
        <v>2389.91</v>
      </c>
      <c r="M103" s="10">
        <v>2917.6880000000006</v>
      </c>
      <c r="N103" s="10">
        <v>2917.6880000000006</v>
      </c>
      <c r="O103" s="10">
        <v>2917.6880000000006</v>
      </c>
      <c r="P103" s="10">
        <v>2917.6880000000006</v>
      </c>
      <c r="Q103" s="10">
        <v>2917.6880000000006</v>
      </c>
      <c r="R103" s="10">
        <f t="shared" si="13"/>
        <v>31317.81000000001</v>
      </c>
      <c r="S103" s="7">
        <v>330</v>
      </c>
      <c r="T103" s="28"/>
      <c r="U103" s="28"/>
      <c r="V103" s="28"/>
      <c r="W103" s="28"/>
      <c r="X103" s="28"/>
      <c r="Y103" s="28"/>
      <c r="Z103" s="28"/>
      <c r="AA103" s="28"/>
    </row>
    <row r="104" spans="1:27" s="1" customFormat="1" ht="13.5" customHeight="1">
      <c r="A104" s="9" t="s">
        <v>443</v>
      </c>
      <c r="B104" s="13" t="s">
        <v>240</v>
      </c>
      <c r="C104" s="13" t="s">
        <v>374</v>
      </c>
      <c r="D104" s="51"/>
      <c r="E104" s="50" t="s">
        <v>444</v>
      </c>
      <c r="F104" s="39">
        <f>SUM(F103)</f>
        <v>2389.91</v>
      </c>
      <c r="G104" s="39">
        <f aca="true" t="shared" si="16" ref="G104:Q104">SUM(G103)</f>
        <v>2389.91</v>
      </c>
      <c r="H104" s="39">
        <f t="shared" si="16"/>
        <v>2389.91</v>
      </c>
      <c r="I104" s="39">
        <f t="shared" si="16"/>
        <v>2389.91</v>
      </c>
      <c r="J104" s="39">
        <f t="shared" si="16"/>
        <v>2389.91</v>
      </c>
      <c r="K104" s="39">
        <f t="shared" si="16"/>
        <v>2389.91</v>
      </c>
      <c r="L104" s="39">
        <f t="shared" si="16"/>
        <v>2389.91</v>
      </c>
      <c r="M104" s="39">
        <f t="shared" si="16"/>
        <v>2917.6880000000006</v>
      </c>
      <c r="N104" s="39">
        <f t="shared" si="16"/>
        <v>2917.6880000000006</v>
      </c>
      <c r="O104" s="39">
        <f t="shared" si="16"/>
        <v>2917.6880000000006</v>
      </c>
      <c r="P104" s="39">
        <f t="shared" si="16"/>
        <v>2917.6880000000006</v>
      </c>
      <c r="Q104" s="39">
        <f t="shared" si="16"/>
        <v>2917.6880000000006</v>
      </c>
      <c r="R104" s="10">
        <f t="shared" si="13"/>
        <v>31317.81000000001</v>
      </c>
      <c r="S104" s="52"/>
      <c r="T104" s="28"/>
      <c r="U104" s="28"/>
      <c r="V104" s="28"/>
      <c r="W104" s="28"/>
      <c r="X104" s="28"/>
      <c r="Y104" s="28"/>
      <c r="Z104" s="28"/>
      <c r="AA104" s="28"/>
    </row>
    <row r="105" spans="1:19" s="1" customFormat="1" ht="13.5" customHeight="1">
      <c r="A105" s="11" t="s">
        <v>163</v>
      </c>
      <c r="B105" s="13" t="s">
        <v>241</v>
      </c>
      <c r="C105" s="13" t="s">
        <v>164</v>
      </c>
      <c r="D105" s="17" t="s">
        <v>47</v>
      </c>
      <c r="E105" s="14" t="s">
        <v>423</v>
      </c>
      <c r="F105" s="10">
        <v>3461.51</v>
      </c>
      <c r="G105" s="10">
        <v>3461.51</v>
      </c>
      <c r="H105" s="10">
        <v>3461.51</v>
      </c>
      <c r="I105" s="10">
        <v>3461.51</v>
      </c>
      <c r="J105" s="10">
        <v>3461.51</v>
      </c>
      <c r="K105" s="10">
        <v>3461.51</v>
      </c>
      <c r="L105" s="10">
        <v>3461.51</v>
      </c>
      <c r="M105" s="10">
        <v>2408.2299999999987</v>
      </c>
      <c r="N105" s="10">
        <v>2408.2299999999987</v>
      </c>
      <c r="O105" s="10">
        <v>2408.2299999999987</v>
      </c>
      <c r="P105" s="10">
        <v>2408.2299999999987</v>
      </c>
      <c r="Q105" s="10">
        <v>2408.2299999999987</v>
      </c>
      <c r="R105" s="10">
        <f t="shared" si="13"/>
        <v>36271.72</v>
      </c>
      <c r="S105" s="7">
        <v>382.2</v>
      </c>
    </row>
    <row r="106" spans="1:19" s="1" customFormat="1" ht="13.5" customHeight="1">
      <c r="A106" s="9" t="s">
        <v>443</v>
      </c>
      <c r="B106" s="13" t="s">
        <v>241</v>
      </c>
      <c r="C106" s="13" t="s">
        <v>164</v>
      </c>
      <c r="D106" s="51"/>
      <c r="E106" s="50" t="s">
        <v>444</v>
      </c>
      <c r="F106" s="39">
        <f>SUM(F105)</f>
        <v>3461.51</v>
      </c>
      <c r="G106" s="39">
        <f aca="true" t="shared" si="17" ref="G106:Q106">SUM(G105)</f>
        <v>3461.51</v>
      </c>
      <c r="H106" s="39">
        <f t="shared" si="17"/>
        <v>3461.51</v>
      </c>
      <c r="I106" s="39">
        <f t="shared" si="17"/>
        <v>3461.51</v>
      </c>
      <c r="J106" s="39">
        <f t="shared" si="17"/>
        <v>3461.51</v>
      </c>
      <c r="K106" s="39">
        <f t="shared" si="17"/>
        <v>3461.51</v>
      </c>
      <c r="L106" s="39">
        <f t="shared" si="17"/>
        <v>3461.51</v>
      </c>
      <c r="M106" s="39">
        <f t="shared" si="17"/>
        <v>2408.2299999999987</v>
      </c>
      <c r="N106" s="39">
        <f t="shared" si="17"/>
        <v>2408.2299999999987</v>
      </c>
      <c r="O106" s="39">
        <f t="shared" si="17"/>
        <v>2408.2299999999987</v>
      </c>
      <c r="P106" s="39">
        <f t="shared" si="17"/>
        <v>2408.2299999999987</v>
      </c>
      <c r="Q106" s="39">
        <f t="shared" si="17"/>
        <v>2408.2299999999987</v>
      </c>
      <c r="R106" s="10">
        <f t="shared" si="13"/>
        <v>36271.72</v>
      </c>
      <c r="S106" s="52"/>
    </row>
    <row r="107" spans="1:27" s="1" customFormat="1" ht="13.5" customHeight="1">
      <c r="A107" s="11" t="s">
        <v>149</v>
      </c>
      <c r="B107" s="13" t="s">
        <v>242</v>
      </c>
      <c r="C107" s="13" t="s">
        <v>159</v>
      </c>
      <c r="D107" s="17" t="s">
        <v>401</v>
      </c>
      <c r="E107" s="8" t="s">
        <v>348</v>
      </c>
      <c r="F107" s="10">
        <v>4818.36</v>
      </c>
      <c r="G107" s="10">
        <v>4818.36</v>
      </c>
      <c r="H107" s="10">
        <v>4818.36</v>
      </c>
      <c r="I107" s="10">
        <v>4818.36</v>
      </c>
      <c r="J107" s="10">
        <v>4818.36</v>
      </c>
      <c r="K107" s="10">
        <v>4818.36</v>
      </c>
      <c r="L107" s="10">
        <v>4818.36</v>
      </c>
      <c r="M107" s="10">
        <v>6104.088000000001</v>
      </c>
      <c r="N107" s="10">
        <v>6104.088000000001</v>
      </c>
      <c r="O107" s="10">
        <v>6104.088000000001</v>
      </c>
      <c r="P107" s="10">
        <v>6104.088000000001</v>
      </c>
      <c r="Q107" s="10">
        <v>6104.088000000001</v>
      </c>
      <c r="R107" s="10">
        <f t="shared" si="13"/>
        <v>64248.960000000014</v>
      </c>
      <c r="S107" s="7">
        <v>677</v>
      </c>
      <c r="T107" s="28"/>
      <c r="U107" s="28"/>
      <c r="V107" s="28"/>
      <c r="W107" s="28"/>
      <c r="X107" s="28"/>
      <c r="Y107" s="28"/>
      <c r="Z107" s="28"/>
      <c r="AA107" s="28"/>
    </row>
    <row r="108" spans="1:19" s="1" customFormat="1" ht="13.5" customHeight="1">
      <c r="A108" s="11" t="s">
        <v>149</v>
      </c>
      <c r="B108" s="13" t="s">
        <v>242</v>
      </c>
      <c r="C108" s="13" t="s">
        <v>159</v>
      </c>
      <c r="D108" s="17" t="s">
        <v>42</v>
      </c>
      <c r="E108" s="16" t="s">
        <v>292</v>
      </c>
      <c r="F108" s="10">
        <v>3939.49</v>
      </c>
      <c r="G108" s="10">
        <v>3939.49</v>
      </c>
      <c r="H108" s="10">
        <v>3939.49</v>
      </c>
      <c r="I108" s="10">
        <v>3939.49</v>
      </c>
      <c r="J108" s="10">
        <v>3939.49</v>
      </c>
      <c r="K108" s="10">
        <v>3939.49</v>
      </c>
      <c r="L108" s="10">
        <v>3939.49</v>
      </c>
      <c r="M108" s="10">
        <v>4183.7440000000015</v>
      </c>
      <c r="N108" s="10">
        <v>4183.7440000000015</v>
      </c>
      <c r="O108" s="10">
        <v>4183.7440000000015</v>
      </c>
      <c r="P108" s="10">
        <v>4183.7440000000015</v>
      </c>
      <c r="Q108" s="10">
        <v>4183.7440000000015</v>
      </c>
      <c r="R108" s="10">
        <f t="shared" si="13"/>
        <v>48495.149999999994</v>
      </c>
      <c r="S108" s="7">
        <v>511</v>
      </c>
    </row>
    <row r="109" spans="1:27" s="1" customFormat="1" ht="13.5" customHeight="1">
      <c r="A109" s="11" t="s">
        <v>149</v>
      </c>
      <c r="B109" s="13" t="s">
        <v>242</v>
      </c>
      <c r="C109" s="13" t="s">
        <v>159</v>
      </c>
      <c r="D109" s="17" t="s">
        <v>43</v>
      </c>
      <c r="E109" s="14" t="s">
        <v>160</v>
      </c>
      <c r="F109" s="10">
        <v>3422.96</v>
      </c>
      <c r="G109" s="10">
        <v>3422.96</v>
      </c>
      <c r="H109" s="10">
        <v>3422.96</v>
      </c>
      <c r="I109" s="10">
        <v>3422.96</v>
      </c>
      <c r="J109" s="10">
        <v>3422.96</v>
      </c>
      <c r="K109" s="10">
        <v>3422.96</v>
      </c>
      <c r="L109" s="10">
        <v>3422.96</v>
      </c>
      <c r="M109" s="10">
        <v>2970.876</v>
      </c>
      <c r="N109" s="10">
        <v>2970.876</v>
      </c>
      <c r="O109" s="10">
        <v>2970.876</v>
      </c>
      <c r="P109" s="10">
        <v>2970.876</v>
      </c>
      <c r="Q109" s="10">
        <v>2970.876</v>
      </c>
      <c r="R109" s="10">
        <f t="shared" si="13"/>
        <v>38815.100000000006</v>
      </c>
      <c r="S109" s="7">
        <v>409</v>
      </c>
      <c r="T109" s="2"/>
      <c r="U109" s="2"/>
      <c r="V109" s="2"/>
      <c r="W109" s="2"/>
      <c r="X109" s="2"/>
      <c r="Y109" s="2"/>
      <c r="Z109" s="2"/>
      <c r="AA109" s="2"/>
    </row>
    <row r="110" spans="1:27" s="1" customFormat="1" ht="13.5" customHeight="1">
      <c r="A110" s="11" t="s">
        <v>149</v>
      </c>
      <c r="B110" s="8" t="s">
        <v>242</v>
      </c>
      <c r="C110" s="13" t="s">
        <v>159</v>
      </c>
      <c r="D110" s="18" t="s">
        <v>44</v>
      </c>
      <c r="E110" s="8" t="s">
        <v>161</v>
      </c>
      <c r="F110" s="10">
        <v>3330.45</v>
      </c>
      <c r="G110" s="10">
        <v>3330.45</v>
      </c>
      <c r="H110" s="10">
        <v>3330.45</v>
      </c>
      <c r="I110" s="10">
        <v>3330.45</v>
      </c>
      <c r="J110" s="10">
        <v>3330.45</v>
      </c>
      <c r="K110" s="10">
        <v>3330.45</v>
      </c>
      <c r="L110" s="10">
        <v>3330.45</v>
      </c>
      <c r="M110" s="10">
        <v>3802.667999999999</v>
      </c>
      <c r="N110" s="10">
        <v>3802.667999999999</v>
      </c>
      <c r="O110" s="10">
        <v>3802.667999999999</v>
      </c>
      <c r="P110" s="10">
        <v>3802.667999999999</v>
      </c>
      <c r="Q110" s="10">
        <v>3802.667999999999</v>
      </c>
      <c r="R110" s="10">
        <f t="shared" si="13"/>
        <v>42326.48999999999</v>
      </c>
      <c r="S110" s="7">
        <v>446</v>
      </c>
      <c r="T110" s="2"/>
      <c r="U110" s="2"/>
      <c r="V110" s="2"/>
      <c r="W110" s="2"/>
      <c r="X110" s="2"/>
      <c r="Y110" s="2"/>
      <c r="Z110" s="2"/>
      <c r="AA110" s="2"/>
    </row>
    <row r="111" spans="1:27" s="1" customFormat="1" ht="13.5" customHeight="1">
      <c r="A111" s="9" t="s">
        <v>443</v>
      </c>
      <c r="B111" s="8" t="s">
        <v>242</v>
      </c>
      <c r="C111" s="13" t="s">
        <v>159</v>
      </c>
      <c r="D111" s="51"/>
      <c r="E111" s="50" t="s">
        <v>444</v>
      </c>
      <c r="F111" s="39">
        <f>SUM(F107:F110)</f>
        <v>15511.259999999998</v>
      </c>
      <c r="G111" s="39">
        <f aca="true" t="shared" si="18" ref="G111:Q111">SUM(G107:G110)</f>
        <v>15511.259999999998</v>
      </c>
      <c r="H111" s="39">
        <f t="shared" si="18"/>
        <v>15511.259999999998</v>
      </c>
      <c r="I111" s="39">
        <f t="shared" si="18"/>
        <v>15511.259999999998</v>
      </c>
      <c r="J111" s="39">
        <f t="shared" si="18"/>
        <v>15511.259999999998</v>
      </c>
      <c r="K111" s="39">
        <f t="shared" si="18"/>
        <v>15511.259999999998</v>
      </c>
      <c r="L111" s="39">
        <f t="shared" si="18"/>
        <v>15511.259999999998</v>
      </c>
      <c r="M111" s="39">
        <f t="shared" si="18"/>
        <v>17061.376</v>
      </c>
      <c r="N111" s="39">
        <f t="shared" si="18"/>
        <v>17061.376</v>
      </c>
      <c r="O111" s="39">
        <f t="shared" si="18"/>
        <v>17061.376</v>
      </c>
      <c r="P111" s="39">
        <f t="shared" si="18"/>
        <v>17061.376</v>
      </c>
      <c r="Q111" s="39">
        <f t="shared" si="18"/>
        <v>17061.376</v>
      </c>
      <c r="R111" s="10">
        <f t="shared" si="13"/>
        <v>193885.69999999995</v>
      </c>
      <c r="S111" s="52"/>
      <c r="T111" s="2"/>
      <c r="U111" s="2"/>
      <c r="V111" s="2"/>
      <c r="W111" s="2"/>
      <c r="X111" s="2"/>
      <c r="Y111" s="2"/>
      <c r="Z111" s="2"/>
      <c r="AA111" s="2"/>
    </row>
    <row r="112" spans="1:19" s="1" customFormat="1" ht="13.5" customHeight="1">
      <c r="A112" s="11" t="s">
        <v>149</v>
      </c>
      <c r="B112" s="13" t="s">
        <v>243</v>
      </c>
      <c r="C112" s="13" t="s">
        <v>293</v>
      </c>
      <c r="D112" s="17" t="s">
        <v>46</v>
      </c>
      <c r="E112" s="14" t="s">
        <v>294</v>
      </c>
      <c r="F112" s="10">
        <v>1033.06</v>
      </c>
      <c r="G112" s="10">
        <v>1033.06</v>
      </c>
      <c r="H112" s="10">
        <v>1033.06</v>
      </c>
      <c r="I112" s="10">
        <v>1033.06</v>
      </c>
      <c r="J112" s="10">
        <v>1033.06</v>
      </c>
      <c r="K112" s="10">
        <v>1033.06</v>
      </c>
      <c r="L112" s="10">
        <v>1033.06</v>
      </c>
      <c r="M112" s="10">
        <v>1932.2440000000001</v>
      </c>
      <c r="N112" s="10">
        <v>1932.2440000000001</v>
      </c>
      <c r="O112" s="10">
        <v>1932.2440000000001</v>
      </c>
      <c r="P112" s="10">
        <v>1932.2440000000001</v>
      </c>
      <c r="Q112" s="10">
        <v>1932.2440000000001</v>
      </c>
      <c r="R112" s="10">
        <f t="shared" si="13"/>
        <v>16892.64</v>
      </c>
      <c r="S112" s="7">
        <v>178</v>
      </c>
    </row>
    <row r="113" spans="1:19" s="1" customFormat="1" ht="13.5" customHeight="1">
      <c r="A113" s="9" t="s">
        <v>443</v>
      </c>
      <c r="B113" s="13" t="s">
        <v>243</v>
      </c>
      <c r="C113" s="13" t="s">
        <v>293</v>
      </c>
      <c r="D113" s="51"/>
      <c r="E113" s="50" t="s">
        <v>444</v>
      </c>
      <c r="F113" s="39">
        <f>SUM(F112)</f>
        <v>1033.06</v>
      </c>
      <c r="G113" s="39">
        <f aca="true" t="shared" si="19" ref="G113:Q113">SUM(G112)</f>
        <v>1033.06</v>
      </c>
      <c r="H113" s="39">
        <f t="shared" si="19"/>
        <v>1033.06</v>
      </c>
      <c r="I113" s="39">
        <f t="shared" si="19"/>
        <v>1033.06</v>
      </c>
      <c r="J113" s="39">
        <f t="shared" si="19"/>
        <v>1033.06</v>
      </c>
      <c r="K113" s="39">
        <f t="shared" si="19"/>
        <v>1033.06</v>
      </c>
      <c r="L113" s="39">
        <f t="shared" si="19"/>
        <v>1033.06</v>
      </c>
      <c r="M113" s="39">
        <f t="shared" si="19"/>
        <v>1932.2440000000001</v>
      </c>
      <c r="N113" s="39">
        <f t="shared" si="19"/>
        <v>1932.2440000000001</v>
      </c>
      <c r="O113" s="39">
        <f t="shared" si="19"/>
        <v>1932.2440000000001</v>
      </c>
      <c r="P113" s="39">
        <f t="shared" si="19"/>
        <v>1932.2440000000001</v>
      </c>
      <c r="Q113" s="39">
        <f t="shared" si="19"/>
        <v>1932.2440000000001</v>
      </c>
      <c r="R113" s="10">
        <f t="shared" si="13"/>
        <v>16892.64</v>
      </c>
      <c r="S113" s="52"/>
    </row>
    <row r="114" spans="1:19" s="1" customFormat="1" ht="13.5" customHeight="1">
      <c r="A114" s="11" t="s">
        <v>149</v>
      </c>
      <c r="B114" s="13" t="s">
        <v>244</v>
      </c>
      <c r="C114" s="13" t="s">
        <v>154</v>
      </c>
      <c r="D114" s="17" t="s">
        <v>416</v>
      </c>
      <c r="E114" s="14" t="s">
        <v>363</v>
      </c>
      <c r="F114" s="10">
        <v>1063.89</v>
      </c>
      <c r="G114" s="10">
        <v>1063.89</v>
      </c>
      <c r="H114" s="10">
        <v>1063.89</v>
      </c>
      <c r="I114" s="10">
        <v>1063.89</v>
      </c>
      <c r="J114" s="10">
        <v>1063.89</v>
      </c>
      <c r="K114" s="10">
        <v>1063.89</v>
      </c>
      <c r="L114" s="10">
        <v>1063.89</v>
      </c>
      <c r="M114" s="10">
        <v>1035.908</v>
      </c>
      <c r="N114" s="10">
        <v>1035.908</v>
      </c>
      <c r="O114" s="10">
        <v>1035.908</v>
      </c>
      <c r="P114" s="10">
        <v>1035.908</v>
      </c>
      <c r="Q114" s="10">
        <v>1035.908</v>
      </c>
      <c r="R114" s="10">
        <f t="shared" si="13"/>
        <v>12626.769999999999</v>
      </c>
      <c r="S114" s="7">
        <v>133.05</v>
      </c>
    </row>
    <row r="115" spans="1:19" s="1" customFormat="1" ht="13.5" customHeight="1">
      <c r="A115" s="11" t="s">
        <v>149</v>
      </c>
      <c r="B115" s="13" t="s">
        <v>244</v>
      </c>
      <c r="C115" s="13" t="s">
        <v>154</v>
      </c>
      <c r="D115" s="17" t="s">
        <v>89</v>
      </c>
      <c r="E115" s="14" t="s">
        <v>155</v>
      </c>
      <c r="F115" s="10">
        <v>609.04</v>
      </c>
      <c r="G115" s="10">
        <v>609.04</v>
      </c>
      <c r="H115" s="10">
        <v>609.04</v>
      </c>
      <c r="I115" s="10">
        <v>609.04</v>
      </c>
      <c r="J115" s="10">
        <v>609.04</v>
      </c>
      <c r="K115" s="10">
        <v>609.04</v>
      </c>
      <c r="L115" s="10">
        <v>609.04</v>
      </c>
      <c r="M115" s="10">
        <v>922.0199999999999</v>
      </c>
      <c r="N115" s="10">
        <v>922.0199999999999</v>
      </c>
      <c r="O115" s="10">
        <v>922.0199999999999</v>
      </c>
      <c r="P115" s="10">
        <v>922.0199999999999</v>
      </c>
      <c r="Q115" s="10">
        <v>922.0199999999999</v>
      </c>
      <c r="R115" s="10">
        <f t="shared" si="13"/>
        <v>8873.379999999997</v>
      </c>
      <c r="S115" s="7">
        <v>93.5</v>
      </c>
    </row>
    <row r="116" spans="1:19" s="1" customFormat="1" ht="13.5" customHeight="1">
      <c r="A116" s="11" t="s">
        <v>149</v>
      </c>
      <c r="B116" s="13" t="s">
        <v>244</v>
      </c>
      <c r="C116" s="13" t="s">
        <v>154</v>
      </c>
      <c r="D116" s="17" t="s">
        <v>38</v>
      </c>
      <c r="E116" s="14" t="s">
        <v>156</v>
      </c>
      <c r="F116" s="10">
        <v>1618.97</v>
      </c>
      <c r="G116" s="10">
        <v>1618.97</v>
      </c>
      <c r="H116" s="10">
        <v>1618.97</v>
      </c>
      <c r="I116" s="10">
        <v>1618.97</v>
      </c>
      <c r="J116" s="10">
        <v>1618.97</v>
      </c>
      <c r="K116" s="10">
        <v>1618.97</v>
      </c>
      <c r="L116" s="10">
        <v>1618.97</v>
      </c>
      <c r="M116" s="10">
        <v>2706.33</v>
      </c>
      <c r="N116" s="10">
        <v>2706.33</v>
      </c>
      <c r="O116" s="10">
        <v>2706.33</v>
      </c>
      <c r="P116" s="10">
        <v>2706.33</v>
      </c>
      <c r="Q116" s="10">
        <v>2706.33</v>
      </c>
      <c r="R116" s="10">
        <f t="shared" si="13"/>
        <v>24864.440000000002</v>
      </c>
      <c r="S116" s="7">
        <v>262</v>
      </c>
    </row>
    <row r="117" spans="1:19" s="1" customFormat="1" ht="13.5" customHeight="1">
      <c r="A117" s="9" t="s">
        <v>149</v>
      </c>
      <c r="B117" s="13" t="s">
        <v>244</v>
      </c>
      <c r="C117" s="13" t="s">
        <v>154</v>
      </c>
      <c r="D117" s="17" t="s">
        <v>39</v>
      </c>
      <c r="E117" s="8" t="s">
        <v>157</v>
      </c>
      <c r="F117" s="10">
        <v>670.72</v>
      </c>
      <c r="G117" s="10">
        <v>670.72</v>
      </c>
      <c r="H117" s="10">
        <v>670.72</v>
      </c>
      <c r="I117" s="10">
        <v>670.72</v>
      </c>
      <c r="J117" s="10">
        <v>670.72</v>
      </c>
      <c r="K117" s="10">
        <v>670.72</v>
      </c>
      <c r="L117" s="10">
        <v>670.72</v>
      </c>
      <c r="M117" s="10">
        <v>569.9399999999998</v>
      </c>
      <c r="N117" s="10">
        <v>569.9399999999998</v>
      </c>
      <c r="O117" s="10">
        <v>569.9399999999998</v>
      </c>
      <c r="P117" s="10">
        <v>569.9399999999998</v>
      </c>
      <c r="Q117" s="10">
        <v>569.9399999999998</v>
      </c>
      <c r="R117" s="10">
        <f t="shared" si="13"/>
        <v>7544.739999999999</v>
      </c>
      <c r="S117" s="7">
        <v>79.5</v>
      </c>
    </row>
    <row r="118" spans="1:19" s="1" customFormat="1" ht="13.5" customHeight="1">
      <c r="A118" s="9" t="s">
        <v>149</v>
      </c>
      <c r="B118" s="8" t="s">
        <v>244</v>
      </c>
      <c r="C118" s="13" t="s">
        <v>154</v>
      </c>
      <c r="D118" s="18" t="s">
        <v>40</v>
      </c>
      <c r="E118" s="8" t="s">
        <v>295</v>
      </c>
      <c r="F118" s="10">
        <v>1888.8</v>
      </c>
      <c r="G118" s="10">
        <v>1888.8</v>
      </c>
      <c r="H118" s="10">
        <v>1888.8</v>
      </c>
      <c r="I118" s="10">
        <v>1888.8</v>
      </c>
      <c r="J118" s="10">
        <v>1888.8</v>
      </c>
      <c r="K118" s="10">
        <v>1888.8</v>
      </c>
      <c r="L118" s="10">
        <v>1888.8</v>
      </c>
      <c r="M118" s="10">
        <v>1550.368</v>
      </c>
      <c r="N118" s="10">
        <v>1550.368</v>
      </c>
      <c r="O118" s="10">
        <v>1550.368</v>
      </c>
      <c r="P118" s="10">
        <v>1550.368</v>
      </c>
      <c r="Q118" s="10">
        <v>1550.368</v>
      </c>
      <c r="R118" s="10">
        <f t="shared" si="13"/>
        <v>20973.439999999995</v>
      </c>
      <c r="S118" s="7">
        <v>221</v>
      </c>
    </row>
    <row r="119" spans="1:19" s="1" customFormat="1" ht="13.5" customHeight="1">
      <c r="A119" s="11" t="s">
        <v>149</v>
      </c>
      <c r="B119" s="13" t="s">
        <v>244</v>
      </c>
      <c r="C119" s="13" t="s">
        <v>154</v>
      </c>
      <c r="D119" s="17" t="s">
        <v>90</v>
      </c>
      <c r="E119" s="14" t="s">
        <v>209</v>
      </c>
      <c r="F119" s="10">
        <v>2482.42</v>
      </c>
      <c r="G119" s="10">
        <v>2482.42</v>
      </c>
      <c r="H119" s="10">
        <v>2482.42</v>
      </c>
      <c r="I119" s="10">
        <v>2482.42</v>
      </c>
      <c r="J119" s="10">
        <v>2482.42</v>
      </c>
      <c r="K119" s="10">
        <v>2482.42</v>
      </c>
      <c r="L119" s="10">
        <v>2482.42</v>
      </c>
      <c r="M119" s="10">
        <v>2657.2079999999996</v>
      </c>
      <c r="N119" s="10">
        <v>2657.2079999999996</v>
      </c>
      <c r="O119" s="10">
        <v>2657.2079999999996</v>
      </c>
      <c r="P119" s="10">
        <v>2657.2079999999996</v>
      </c>
      <c r="Q119" s="10">
        <v>2657.2079999999996</v>
      </c>
      <c r="R119" s="10">
        <f t="shared" si="13"/>
        <v>30662.979999999996</v>
      </c>
      <c r="S119" s="7">
        <v>323.1</v>
      </c>
    </row>
    <row r="120" spans="1:19" s="1" customFormat="1" ht="13.5" customHeight="1">
      <c r="A120" s="15" t="s">
        <v>149</v>
      </c>
      <c r="B120" s="13" t="s">
        <v>244</v>
      </c>
      <c r="C120" s="13" t="s">
        <v>154</v>
      </c>
      <c r="D120" s="17" t="s">
        <v>116</v>
      </c>
      <c r="E120" s="20" t="s">
        <v>335</v>
      </c>
      <c r="F120" s="10">
        <v>3661.95</v>
      </c>
      <c r="G120" s="10">
        <v>3661.95</v>
      </c>
      <c r="H120" s="10">
        <v>3661.95</v>
      </c>
      <c r="I120" s="10">
        <v>3661.95</v>
      </c>
      <c r="J120" s="10">
        <v>3661.95</v>
      </c>
      <c r="K120" s="10">
        <v>3661.95</v>
      </c>
      <c r="L120" s="10">
        <v>3661.95</v>
      </c>
      <c r="M120" s="10">
        <v>1675.878</v>
      </c>
      <c r="N120" s="10">
        <v>1675.878</v>
      </c>
      <c r="O120" s="10">
        <v>1675.878</v>
      </c>
      <c r="P120" s="10">
        <v>1675.878</v>
      </c>
      <c r="Q120" s="10">
        <v>1675.878</v>
      </c>
      <c r="R120" s="10">
        <f t="shared" si="13"/>
        <v>34013.04</v>
      </c>
      <c r="S120" s="7">
        <v>358.4</v>
      </c>
    </row>
    <row r="121" spans="1:19" s="1" customFormat="1" ht="13.5" customHeight="1">
      <c r="A121" s="9" t="s">
        <v>443</v>
      </c>
      <c r="B121" s="13" t="s">
        <v>244</v>
      </c>
      <c r="C121" s="13" t="s">
        <v>154</v>
      </c>
      <c r="D121" s="51"/>
      <c r="E121" s="50" t="s">
        <v>444</v>
      </c>
      <c r="F121" s="39">
        <f>SUM(F114:F120)</f>
        <v>11995.79</v>
      </c>
      <c r="G121" s="39">
        <f aca="true" t="shared" si="20" ref="G121:Q121">SUM(G114:G120)</f>
        <v>11995.79</v>
      </c>
      <c r="H121" s="39">
        <f t="shared" si="20"/>
        <v>11995.79</v>
      </c>
      <c r="I121" s="39">
        <f t="shared" si="20"/>
        <v>11995.79</v>
      </c>
      <c r="J121" s="39">
        <f t="shared" si="20"/>
        <v>11995.79</v>
      </c>
      <c r="K121" s="39">
        <f t="shared" si="20"/>
        <v>11995.79</v>
      </c>
      <c r="L121" s="39">
        <f t="shared" si="20"/>
        <v>11995.79</v>
      </c>
      <c r="M121" s="39">
        <f t="shared" si="20"/>
        <v>11117.651999999998</v>
      </c>
      <c r="N121" s="39">
        <f t="shared" si="20"/>
        <v>11117.651999999998</v>
      </c>
      <c r="O121" s="39">
        <f t="shared" si="20"/>
        <v>11117.651999999998</v>
      </c>
      <c r="P121" s="39">
        <f t="shared" si="20"/>
        <v>11117.651999999998</v>
      </c>
      <c r="Q121" s="39">
        <f t="shared" si="20"/>
        <v>11117.651999999998</v>
      </c>
      <c r="R121" s="10">
        <f t="shared" si="13"/>
        <v>139558.79</v>
      </c>
      <c r="S121" s="52"/>
    </row>
    <row r="122" spans="1:19" s="1" customFormat="1" ht="13.5" customHeight="1">
      <c r="A122" s="11" t="s">
        <v>149</v>
      </c>
      <c r="B122" s="13" t="s">
        <v>245</v>
      </c>
      <c r="C122" s="13" t="s">
        <v>153</v>
      </c>
      <c r="D122" s="18" t="s">
        <v>36</v>
      </c>
      <c r="E122" s="8" t="s">
        <v>296</v>
      </c>
      <c r="F122" s="10">
        <v>4748.98</v>
      </c>
      <c r="G122" s="10">
        <v>4748.98</v>
      </c>
      <c r="H122" s="10">
        <v>4748.98</v>
      </c>
      <c r="I122" s="10">
        <v>4748.98</v>
      </c>
      <c r="J122" s="10">
        <v>4748.98</v>
      </c>
      <c r="K122" s="10">
        <v>4748.98</v>
      </c>
      <c r="L122" s="10">
        <v>4748.98</v>
      </c>
      <c r="M122" s="10">
        <v>7389.398000000001</v>
      </c>
      <c r="N122" s="10">
        <v>7389.398000000001</v>
      </c>
      <c r="O122" s="10">
        <v>7389.398000000001</v>
      </c>
      <c r="P122" s="10">
        <v>7389.398000000001</v>
      </c>
      <c r="Q122" s="10">
        <v>7389.398000000001</v>
      </c>
      <c r="R122" s="10">
        <f t="shared" si="13"/>
        <v>70189.85</v>
      </c>
      <c r="S122" s="7">
        <v>739.6</v>
      </c>
    </row>
    <row r="123" spans="1:19" s="1" customFormat="1" ht="13.5" customHeight="1">
      <c r="A123" s="11" t="s">
        <v>149</v>
      </c>
      <c r="B123" s="13" t="s">
        <v>245</v>
      </c>
      <c r="C123" s="13" t="s">
        <v>153</v>
      </c>
      <c r="D123" s="35" t="s">
        <v>473</v>
      </c>
      <c r="E123" s="14" t="s">
        <v>497</v>
      </c>
      <c r="F123" s="10">
        <v>4748.98</v>
      </c>
      <c r="G123" s="10">
        <v>4748.98</v>
      </c>
      <c r="H123" s="10">
        <v>4748.98</v>
      </c>
      <c r="I123" s="10">
        <v>4748.98</v>
      </c>
      <c r="J123" s="10">
        <v>4748.98</v>
      </c>
      <c r="K123" s="10">
        <v>4748.98</v>
      </c>
      <c r="L123" s="10">
        <v>4748.98</v>
      </c>
      <c r="M123" s="10">
        <v>2006.5319999999992</v>
      </c>
      <c r="N123" s="10">
        <v>2006.5319999999992</v>
      </c>
      <c r="O123" s="10">
        <v>2006.5319999999992</v>
      </c>
      <c r="P123" s="10">
        <v>2006.5319999999992</v>
      </c>
      <c r="Q123" s="10">
        <v>2006.5319999999992</v>
      </c>
      <c r="R123" s="10">
        <f t="shared" si="13"/>
        <v>43275.52</v>
      </c>
      <c r="S123" s="7">
        <v>456</v>
      </c>
    </row>
    <row r="124" spans="1:19" s="1" customFormat="1" ht="13.5" customHeight="1">
      <c r="A124" s="9" t="s">
        <v>443</v>
      </c>
      <c r="B124" s="13" t="s">
        <v>245</v>
      </c>
      <c r="C124" s="13" t="s">
        <v>153</v>
      </c>
      <c r="D124" s="51"/>
      <c r="E124" s="50" t="s">
        <v>444</v>
      </c>
      <c r="F124" s="39">
        <f>SUM(F122:F123)</f>
        <v>9497.96</v>
      </c>
      <c r="G124" s="39">
        <f aca="true" t="shared" si="21" ref="G124:Q124">SUM(G122:G123)</f>
        <v>9497.96</v>
      </c>
      <c r="H124" s="39">
        <f t="shared" si="21"/>
        <v>9497.96</v>
      </c>
      <c r="I124" s="39">
        <f t="shared" si="21"/>
        <v>9497.96</v>
      </c>
      <c r="J124" s="39">
        <f t="shared" si="21"/>
        <v>9497.96</v>
      </c>
      <c r="K124" s="39">
        <f t="shared" si="21"/>
        <v>9497.96</v>
      </c>
      <c r="L124" s="39">
        <f t="shared" si="21"/>
        <v>9497.96</v>
      </c>
      <c r="M124" s="39">
        <f t="shared" si="21"/>
        <v>9395.93</v>
      </c>
      <c r="N124" s="39">
        <f t="shared" si="21"/>
        <v>9395.93</v>
      </c>
      <c r="O124" s="39">
        <f t="shared" si="21"/>
        <v>9395.93</v>
      </c>
      <c r="P124" s="39">
        <f t="shared" si="21"/>
        <v>9395.93</v>
      </c>
      <c r="Q124" s="39">
        <f t="shared" si="21"/>
        <v>9395.93</v>
      </c>
      <c r="R124" s="10">
        <f t="shared" si="13"/>
        <v>113465.36999999997</v>
      </c>
      <c r="S124" s="52"/>
    </row>
    <row r="125" spans="1:27" s="1" customFormat="1" ht="13.5" customHeight="1">
      <c r="A125" s="54" t="s">
        <v>149</v>
      </c>
      <c r="B125" s="13" t="s">
        <v>246</v>
      </c>
      <c r="C125" s="13" t="s">
        <v>150</v>
      </c>
      <c r="D125" s="17" t="s">
        <v>472</v>
      </c>
      <c r="E125" s="20" t="s">
        <v>297</v>
      </c>
      <c r="F125" s="10">
        <v>21324.13</v>
      </c>
      <c r="G125" s="10">
        <v>21324.13</v>
      </c>
      <c r="H125" s="10">
        <v>21324.13</v>
      </c>
      <c r="I125" s="10">
        <v>21324.13</v>
      </c>
      <c r="J125" s="10">
        <v>21324.13</v>
      </c>
      <c r="K125" s="10">
        <v>21324.13</v>
      </c>
      <c r="L125" s="10">
        <v>21324.13</v>
      </c>
      <c r="M125" s="10">
        <v>28019.629999999997</v>
      </c>
      <c r="N125" s="10">
        <v>28019.629999999997</v>
      </c>
      <c r="O125" s="10">
        <v>28019.629999999997</v>
      </c>
      <c r="P125" s="10">
        <v>28019.629999999997</v>
      </c>
      <c r="Q125" s="10">
        <v>28019.629999999997</v>
      </c>
      <c r="R125" s="10">
        <f t="shared" si="13"/>
        <v>289367.06</v>
      </c>
      <c r="S125" s="7">
        <v>3049.1</v>
      </c>
      <c r="T125" s="28"/>
      <c r="U125" s="28"/>
      <c r="V125" s="28"/>
      <c r="W125" s="28"/>
      <c r="X125" s="28"/>
      <c r="Y125" s="28"/>
      <c r="Z125" s="28"/>
      <c r="AA125" s="28"/>
    </row>
    <row r="126" spans="1:27" s="1" customFormat="1" ht="13.5" customHeight="1">
      <c r="A126" s="9" t="s">
        <v>443</v>
      </c>
      <c r="B126" s="13" t="s">
        <v>246</v>
      </c>
      <c r="C126" s="13" t="s">
        <v>150</v>
      </c>
      <c r="D126" s="51"/>
      <c r="E126" s="50" t="s">
        <v>444</v>
      </c>
      <c r="F126" s="39">
        <f>SUM(F125)</f>
        <v>21324.13</v>
      </c>
      <c r="G126" s="39">
        <f aca="true" t="shared" si="22" ref="G126:Q126">SUM(G125)</f>
        <v>21324.13</v>
      </c>
      <c r="H126" s="39">
        <f t="shared" si="22"/>
        <v>21324.13</v>
      </c>
      <c r="I126" s="39">
        <f t="shared" si="22"/>
        <v>21324.13</v>
      </c>
      <c r="J126" s="39">
        <f t="shared" si="22"/>
        <v>21324.13</v>
      </c>
      <c r="K126" s="39">
        <f t="shared" si="22"/>
        <v>21324.13</v>
      </c>
      <c r="L126" s="39">
        <f t="shared" si="22"/>
        <v>21324.13</v>
      </c>
      <c r="M126" s="39">
        <f t="shared" si="22"/>
        <v>28019.629999999997</v>
      </c>
      <c r="N126" s="39">
        <f t="shared" si="22"/>
        <v>28019.629999999997</v>
      </c>
      <c r="O126" s="39">
        <f t="shared" si="22"/>
        <v>28019.629999999997</v>
      </c>
      <c r="P126" s="39">
        <f t="shared" si="22"/>
        <v>28019.629999999997</v>
      </c>
      <c r="Q126" s="39">
        <f t="shared" si="22"/>
        <v>28019.629999999997</v>
      </c>
      <c r="R126" s="10">
        <f t="shared" si="13"/>
        <v>289367.06</v>
      </c>
      <c r="S126" s="52"/>
      <c r="T126" s="28"/>
      <c r="U126" s="28"/>
      <c r="V126" s="28"/>
      <c r="W126" s="28"/>
      <c r="X126" s="28"/>
      <c r="Y126" s="28"/>
      <c r="Z126" s="28"/>
      <c r="AA126" s="28"/>
    </row>
    <row r="127" spans="1:19" s="1" customFormat="1" ht="13.5" customHeight="1">
      <c r="A127" s="9" t="s">
        <v>149</v>
      </c>
      <c r="B127" s="13" t="s">
        <v>247</v>
      </c>
      <c r="C127" s="13" t="s">
        <v>298</v>
      </c>
      <c r="D127" s="17" t="s">
        <v>45</v>
      </c>
      <c r="E127" s="14" t="s">
        <v>162</v>
      </c>
      <c r="F127" s="10">
        <v>6298.56</v>
      </c>
      <c r="G127" s="10">
        <v>6298.56</v>
      </c>
      <c r="H127" s="10">
        <v>6298.56</v>
      </c>
      <c r="I127" s="10">
        <v>6298.56</v>
      </c>
      <c r="J127" s="10">
        <v>6298.56</v>
      </c>
      <c r="K127" s="10">
        <v>6298.56</v>
      </c>
      <c r="L127" s="10">
        <v>6298.56</v>
      </c>
      <c r="M127" s="10">
        <v>6129.151999999999</v>
      </c>
      <c r="N127" s="10">
        <v>6129.151999999999</v>
      </c>
      <c r="O127" s="10">
        <v>6129.151999999999</v>
      </c>
      <c r="P127" s="10">
        <v>6129.151999999999</v>
      </c>
      <c r="Q127" s="10">
        <v>6129.151999999999</v>
      </c>
      <c r="R127" s="10">
        <f t="shared" si="13"/>
        <v>74735.68000000001</v>
      </c>
      <c r="S127" s="7">
        <v>787.5</v>
      </c>
    </row>
    <row r="128" spans="1:19" s="1" customFormat="1" ht="13.5" customHeight="1">
      <c r="A128" s="9" t="s">
        <v>443</v>
      </c>
      <c r="B128" s="13" t="s">
        <v>247</v>
      </c>
      <c r="C128" s="13" t="s">
        <v>298</v>
      </c>
      <c r="D128" s="51"/>
      <c r="E128" s="50" t="s">
        <v>444</v>
      </c>
      <c r="F128" s="39">
        <f>SUM(F127)</f>
        <v>6298.56</v>
      </c>
      <c r="G128" s="39">
        <f aca="true" t="shared" si="23" ref="G128:Q128">SUM(G127)</f>
        <v>6298.56</v>
      </c>
      <c r="H128" s="39">
        <f t="shared" si="23"/>
        <v>6298.56</v>
      </c>
      <c r="I128" s="39">
        <f t="shared" si="23"/>
        <v>6298.56</v>
      </c>
      <c r="J128" s="39">
        <f t="shared" si="23"/>
        <v>6298.56</v>
      </c>
      <c r="K128" s="39">
        <f t="shared" si="23"/>
        <v>6298.56</v>
      </c>
      <c r="L128" s="39">
        <f t="shared" si="23"/>
        <v>6298.56</v>
      </c>
      <c r="M128" s="39">
        <f t="shared" si="23"/>
        <v>6129.151999999999</v>
      </c>
      <c r="N128" s="39">
        <f t="shared" si="23"/>
        <v>6129.151999999999</v>
      </c>
      <c r="O128" s="39">
        <f t="shared" si="23"/>
        <v>6129.151999999999</v>
      </c>
      <c r="P128" s="39">
        <f t="shared" si="23"/>
        <v>6129.151999999999</v>
      </c>
      <c r="Q128" s="39">
        <f t="shared" si="23"/>
        <v>6129.151999999999</v>
      </c>
      <c r="R128" s="10">
        <f t="shared" si="13"/>
        <v>74735.68000000001</v>
      </c>
      <c r="S128" s="52"/>
    </row>
    <row r="129" spans="1:27" s="28" customFormat="1" ht="12.75" customHeight="1">
      <c r="A129" s="54" t="s">
        <v>149</v>
      </c>
      <c r="B129" s="13" t="s">
        <v>248</v>
      </c>
      <c r="C129" s="13" t="s">
        <v>158</v>
      </c>
      <c r="D129" s="17" t="s">
        <v>99</v>
      </c>
      <c r="E129" s="20" t="s">
        <v>109</v>
      </c>
      <c r="F129" s="10">
        <v>5419.69</v>
      </c>
      <c r="G129" s="10">
        <v>5419.69</v>
      </c>
      <c r="H129" s="10">
        <v>5419.69</v>
      </c>
      <c r="I129" s="10">
        <v>5419.69</v>
      </c>
      <c r="J129" s="10">
        <v>5419.69</v>
      </c>
      <c r="K129" s="10">
        <v>5419.69</v>
      </c>
      <c r="L129" s="10">
        <v>5419.69</v>
      </c>
      <c r="M129" s="10">
        <v>6049.916000000002</v>
      </c>
      <c r="N129" s="10">
        <v>6049.916000000002</v>
      </c>
      <c r="O129" s="10">
        <v>6049.916000000002</v>
      </c>
      <c r="P129" s="10">
        <v>6049.916000000002</v>
      </c>
      <c r="Q129" s="10">
        <v>6049.916000000002</v>
      </c>
      <c r="R129" s="10">
        <f t="shared" si="13"/>
        <v>68187.41000000002</v>
      </c>
      <c r="S129" s="7">
        <v>718.5</v>
      </c>
      <c r="T129" s="1"/>
      <c r="U129" s="1"/>
      <c r="V129" s="1"/>
      <c r="W129" s="1"/>
      <c r="X129" s="1"/>
      <c r="Y129" s="1"/>
      <c r="Z129" s="1"/>
      <c r="AA129" s="1"/>
    </row>
    <row r="130" spans="1:19" s="1" customFormat="1" ht="13.5" customHeight="1">
      <c r="A130" s="15" t="s">
        <v>149</v>
      </c>
      <c r="B130" s="13" t="s">
        <v>248</v>
      </c>
      <c r="C130" s="13" t="s">
        <v>158</v>
      </c>
      <c r="D130" s="17" t="s">
        <v>269</v>
      </c>
      <c r="E130" s="20" t="s">
        <v>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256.236</v>
      </c>
      <c r="N130" s="10">
        <v>256.236</v>
      </c>
      <c r="O130" s="10">
        <v>256.236</v>
      </c>
      <c r="P130" s="10">
        <v>256.236</v>
      </c>
      <c r="Q130" s="10">
        <v>256.236</v>
      </c>
      <c r="R130" s="10">
        <f t="shared" si="13"/>
        <v>1281.1799999999998</v>
      </c>
      <c r="S130" s="7">
        <v>13.5</v>
      </c>
    </row>
    <row r="131" spans="1:19" s="1" customFormat="1" ht="13.5" customHeight="1">
      <c r="A131" s="9" t="s">
        <v>149</v>
      </c>
      <c r="B131" s="13" t="s">
        <v>248</v>
      </c>
      <c r="C131" s="13" t="s">
        <v>158</v>
      </c>
      <c r="D131" s="18" t="s">
        <v>400</v>
      </c>
      <c r="E131" s="8" t="s">
        <v>339</v>
      </c>
      <c r="F131" s="10">
        <v>6167.5</v>
      </c>
      <c r="G131" s="10">
        <v>6167.5</v>
      </c>
      <c r="H131" s="10">
        <v>6167.5</v>
      </c>
      <c r="I131" s="10">
        <v>6167.5</v>
      </c>
      <c r="J131" s="10">
        <v>6167.5</v>
      </c>
      <c r="K131" s="10">
        <v>6167.5</v>
      </c>
      <c r="L131" s="10">
        <v>6167.5</v>
      </c>
      <c r="M131" s="10">
        <v>6420.823999999999</v>
      </c>
      <c r="N131" s="10">
        <v>6420.823999999999</v>
      </c>
      <c r="O131" s="10">
        <v>6420.823999999999</v>
      </c>
      <c r="P131" s="10">
        <v>6420.823999999999</v>
      </c>
      <c r="Q131" s="10">
        <v>6420.823999999999</v>
      </c>
      <c r="R131" s="10">
        <f t="shared" si="13"/>
        <v>75276.62</v>
      </c>
      <c r="S131" s="7">
        <v>793.2</v>
      </c>
    </row>
    <row r="132" spans="1:19" s="1" customFormat="1" ht="13.5" customHeight="1">
      <c r="A132" s="55" t="s">
        <v>149</v>
      </c>
      <c r="B132" s="13" t="s">
        <v>248</v>
      </c>
      <c r="C132" s="13" t="s">
        <v>158</v>
      </c>
      <c r="D132" s="17" t="s">
        <v>41</v>
      </c>
      <c r="E132" s="20" t="s">
        <v>299</v>
      </c>
      <c r="F132" s="10">
        <v>2932.65</v>
      </c>
      <c r="G132" s="10">
        <v>2932.65</v>
      </c>
      <c r="H132" s="10">
        <v>2932.65</v>
      </c>
      <c r="I132" s="10">
        <v>2932.65</v>
      </c>
      <c r="J132" s="10">
        <v>2932.65</v>
      </c>
      <c r="K132" s="10">
        <v>2932.65</v>
      </c>
      <c r="L132" s="10">
        <v>2932.65</v>
      </c>
      <c r="M132" s="10">
        <v>2816.4739999999993</v>
      </c>
      <c r="N132" s="10">
        <v>2816.4739999999993</v>
      </c>
      <c r="O132" s="10">
        <v>2816.4739999999993</v>
      </c>
      <c r="P132" s="10">
        <v>2816.4739999999993</v>
      </c>
      <c r="Q132" s="10">
        <v>2816.4739999999993</v>
      </c>
      <c r="R132" s="10">
        <f t="shared" si="13"/>
        <v>34610.92</v>
      </c>
      <c r="S132" s="7">
        <v>364.7</v>
      </c>
    </row>
    <row r="133" spans="1:19" s="1" customFormat="1" ht="13.5" customHeight="1">
      <c r="A133" s="11" t="s">
        <v>149</v>
      </c>
      <c r="B133" s="13" t="s">
        <v>248</v>
      </c>
      <c r="C133" s="13" t="s">
        <v>158</v>
      </c>
      <c r="D133" s="17" t="s">
        <v>98</v>
      </c>
      <c r="E133" s="14" t="s">
        <v>8</v>
      </c>
      <c r="F133" s="10">
        <v>6036.44</v>
      </c>
      <c r="G133" s="10">
        <v>6036.44</v>
      </c>
      <c r="H133" s="10">
        <v>6036.44</v>
      </c>
      <c r="I133" s="10">
        <v>6036.44</v>
      </c>
      <c r="J133" s="10">
        <v>6036.44</v>
      </c>
      <c r="K133" s="10">
        <v>6036.44</v>
      </c>
      <c r="L133" s="10">
        <v>6036.44</v>
      </c>
      <c r="M133" s="10">
        <v>4751.812</v>
      </c>
      <c r="N133" s="10">
        <v>4751.812</v>
      </c>
      <c r="O133" s="10">
        <v>4751.812</v>
      </c>
      <c r="P133" s="10">
        <v>4751.812</v>
      </c>
      <c r="Q133" s="10">
        <v>4751.812</v>
      </c>
      <c r="R133" s="10">
        <f t="shared" si="13"/>
        <v>66014.14</v>
      </c>
      <c r="S133" s="7">
        <v>695.6</v>
      </c>
    </row>
    <row r="134" spans="1:19" s="1" customFormat="1" ht="13.5" customHeight="1">
      <c r="A134" s="9" t="s">
        <v>443</v>
      </c>
      <c r="B134" s="13" t="s">
        <v>248</v>
      </c>
      <c r="C134" s="13" t="s">
        <v>158</v>
      </c>
      <c r="D134" s="51"/>
      <c r="E134" s="50" t="s">
        <v>444</v>
      </c>
      <c r="F134" s="39">
        <f>SUM(F129:F133)</f>
        <v>20556.28</v>
      </c>
      <c r="G134" s="39">
        <f aca="true" t="shared" si="24" ref="G134:Q134">SUM(G129:G133)</f>
        <v>20556.28</v>
      </c>
      <c r="H134" s="39">
        <f t="shared" si="24"/>
        <v>20556.28</v>
      </c>
      <c r="I134" s="39">
        <f t="shared" si="24"/>
        <v>20556.28</v>
      </c>
      <c r="J134" s="39">
        <f t="shared" si="24"/>
        <v>20556.28</v>
      </c>
      <c r="K134" s="39">
        <f t="shared" si="24"/>
        <v>20556.28</v>
      </c>
      <c r="L134" s="39">
        <f t="shared" si="24"/>
        <v>20556.28</v>
      </c>
      <c r="M134" s="39">
        <f t="shared" si="24"/>
        <v>20295.262000000002</v>
      </c>
      <c r="N134" s="39">
        <f t="shared" si="24"/>
        <v>20295.262000000002</v>
      </c>
      <c r="O134" s="39">
        <f t="shared" si="24"/>
        <v>20295.262000000002</v>
      </c>
      <c r="P134" s="39">
        <f t="shared" si="24"/>
        <v>20295.262000000002</v>
      </c>
      <c r="Q134" s="39">
        <f t="shared" si="24"/>
        <v>20295.262000000002</v>
      </c>
      <c r="R134" s="10">
        <f t="shared" si="13"/>
        <v>245370.26999999996</v>
      </c>
      <c r="S134" s="52"/>
    </row>
    <row r="135" spans="1:19" s="1" customFormat="1" ht="13.5" customHeight="1">
      <c r="A135" s="11" t="s">
        <v>165</v>
      </c>
      <c r="B135" s="13" t="s">
        <v>249</v>
      </c>
      <c r="C135" s="13" t="s">
        <v>166</v>
      </c>
      <c r="D135" s="13" t="s">
        <v>48</v>
      </c>
      <c r="E135" s="14" t="s">
        <v>338</v>
      </c>
      <c r="F135" s="10">
        <v>1850.25</v>
      </c>
      <c r="G135" s="10">
        <v>1850.25</v>
      </c>
      <c r="H135" s="10">
        <v>1850.25</v>
      </c>
      <c r="I135" s="10">
        <v>1850.25</v>
      </c>
      <c r="J135" s="10">
        <v>1850.25</v>
      </c>
      <c r="K135" s="10">
        <v>1850.25</v>
      </c>
      <c r="L135" s="10">
        <v>1850.25</v>
      </c>
      <c r="M135" s="10">
        <v>1758.0800000000004</v>
      </c>
      <c r="N135" s="10">
        <v>1758.0800000000004</v>
      </c>
      <c r="O135" s="10">
        <v>1758.0800000000004</v>
      </c>
      <c r="P135" s="10">
        <v>1758.0800000000004</v>
      </c>
      <c r="Q135" s="10">
        <v>1758.0800000000004</v>
      </c>
      <c r="R135" s="10">
        <f t="shared" si="13"/>
        <v>21742.150000000005</v>
      </c>
      <c r="S135" s="7">
        <v>229.1</v>
      </c>
    </row>
    <row r="136" spans="1:19" s="1" customFormat="1" ht="13.5" customHeight="1">
      <c r="A136" s="9" t="s">
        <v>443</v>
      </c>
      <c r="B136" s="13" t="s">
        <v>249</v>
      </c>
      <c r="C136" s="13" t="s">
        <v>166</v>
      </c>
      <c r="D136" s="51"/>
      <c r="E136" s="50" t="s">
        <v>444</v>
      </c>
      <c r="F136" s="39">
        <f>SUM(F135)</f>
        <v>1850.25</v>
      </c>
      <c r="G136" s="39">
        <f aca="true" t="shared" si="25" ref="G136:Q136">SUM(G135)</f>
        <v>1850.25</v>
      </c>
      <c r="H136" s="39">
        <f t="shared" si="25"/>
        <v>1850.25</v>
      </c>
      <c r="I136" s="39">
        <f t="shared" si="25"/>
        <v>1850.25</v>
      </c>
      <c r="J136" s="39">
        <f t="shared" si="25"/>
        <v>1850.25</v>
      </c>
      <c r="K136" s="39">
        <f t="shared" si="25"/>
        <v>1850.25</v>
      </c>
      <c r="L136" s="39">
        <f t="shared" si="25"/>
        <v>1850.25</v>
      </c>
      <c r="M136" s="39">
        <f t="shared" si="25"/>
        <v>1758.0800000000004</v>
      </c>
      <c r="N136" s="39">
        <f t="shared" si="25"/>
        <v>1758.0800000000004</v>
      </c>
      <c r="O136" s="39">
        <f t="shared" si="25"/>
        <v>1758.0800000000004</v>
      </c>
      <c r="P136" s="39">
        <f t="shared" si="25"/>
        <v>1758.0800000000004</v>
      </c>
      <c r="Q136" s="39">
        <f t="shared" si="25"/>
        <v>1758.0800000000004</v>
      </c>
      <c r="R136" s="10">
        <f t="shared" si="13"/>
        <v>21742.150000000005</v>
      </c>
      <c r="S136" s="52"/>
    </row>
    <row r="137" spans="1:19" s="1" customFormat="1" ht="13.5" customHeight="1">
      <c r="A137" s="9" t="s">
        <v>167</v>
      </c>
      <c r="B137" s="8" t="s">
        <v>250</v>
      </c>
      <c r="C137" s="13" t="s">
        <v>168</v>
      </c>
      <c r="D137" s="18" t="s">
        <v>169</v>
      </c>
      <c r="E137" s="14" t="s">
        <v>300</v>
      </c>
      <c r="F137" s="10">
        <v>986.8</v>
      </c>
      <c r="G137" s="10">
        <v>986.8</v>
      </c>
      <c r="H137" s="10">
        <v>986.8</v>
      </c>
      <c r="I137" s="10">
        <v>986.8</v>
      </c>
      <c r="J137" s="10">
        <v>986.8</v>
      </c>
      <c r="K137" s="10">
        <v>986.8</v>
      </c>
      <c r="L137" s="10">
        <v>986.8</v>
      </c>
      <c r="M137" s="10">
        <v>1049.8799999999999</v>
      </c>
      <c r="N137" s="10">
        <v>1049.8799999999999</v>
      </c>
      <c r="O137" s="10">
        <v>1049.8799999999999</v>
      </c>
      <c r="P137" s="10">
        <v>1049.8799999999999</v>
      </c>
      <c r="Q137" s="10">
        <v>1049.8799999999999</v>
      </c>
      <c r="R137" s="10">
        <f aca="true" t="shared" si="26" ref="R137:R200">SUM(F137:Q137)</f>
        <v>12156.999999999998</v>
      </c>
      <c r="S137" s="7">
        <v>128.1</v>
      </c>
    </row>
    <row r="138" spans="1:19" s="1" customFormat="1" ht="13.5" customHeight="1">
      <c r="A138" s="9" t="s">
        <v>443</v>
      </c>
      <c r="B138" s="8" t="s">
        <v>250</v>
      </c>
      <c r="C138" s="13" t="s">
        <v>168</v>
      </c>
      <c r="D138" s="51"/>
      <c r="E138" s="50" t="s">
        <v>444</v>
      </c>
      <c r="F138" s="39">
        <f>SUM(F137)</f>
        <v>986.8</v>
      </c>
      <c r="G138" s="39">
        <f aca="true" t="shared" si="27" ref="G138:Q138">SUM(G137)</f>
        <v>986.8</v>
      </c>
      <c r="H138" s="39">
        <f t="shared" si="27"/>
        <v>986.8</v>
      </c>
      <c r="I138" s="39">
        <f t="shared" si="27"/>
        <v>986.8</v>
      </c>
      <c r="J138" s="39">
        <f t="shared" si="27"/>
        <v>986.8</v>
      </c>
      <c r="K138" s="39">
        <f t="shared" si="27"/>
        <v>986.8</v>
      </c>
      <c r="L138" s="39">
        <f t="shared" si="27"/>
        <v>986.8</v>
      </c>
      <c r="M138" s="39">
        <f t="shared" si="27"/>
        <v>1049.8799999999999</v>
      </c>
      <c r="N138" s="39">
        <f t="shared" si="27"/>
        <v>1049.8799999999999</v>
      </c>
      <c r="O138" s="39">
        <f t="shared" si="27"/>
        <v>1049.8799999999999</v>
      </c>
      <c r="P138" s="39">
        <f t="shared" si="27"/>
        <v>1049.8799999999999</v>
      </c>
      <c r="Q138" s="39">
        <f t="shared" si="27"/>
        <v>1049.8799999999999</v>
      </c>
      <c r="R138" s="10">
        <f t="shared" si="26"/>
        <v>12156.999999999998</v>
      </c>
      <c r="S138" s="52"/>
    </row>
    <row r="139" spans="1:27" ht="13.5" customHeight="1">
      <c r="A139" s="11" t="s">
        <v>210</v>
      </c>
      <c r="B139" s="8" t="s">
        <v>251</v>
      </c>
      <c r="C139" s="13" t="s">
        <v>301</v>
      </c>
      <c r="D139" s="18" t="s">
        <v>91</v>
      </c>
      <c r="E139" s="8" t="s">
        <v>211</v>
      </c>
      <c r="F139" s="10">
        <v>246.7</v>
      </c>
      <c r="G139" s="10">
        <v>246.7</v>
      </c>
      <c r="H139" s="10">
        <v>246.7</v>
      </c>
      <c r="I139" s="10">
        <v>246.7</v>
      </c>
      <c r="J139" s="10">
        <v>246.7</v>
      </c>
      <c r="K139" s="10">
        <v>246.7</v>
      </c>
      <c r="L139" s="10">
        <v>246.7</v>
      </c>
      <c r="M139" s="10">
        <v>309.446</v>
      </c>
      <c r="N139" s="10">
        <v>309.446</v>
      </c>
      <c r="O139" s="10">
        <v>309.446</v>
      </c>
      <c r="P139" s="10">
        <v>309.446</v>
      </c>
      <c r="Q139" s="10">
        <v>309.446</v>
      </c>
      <c r="R139" s="10">
        <f t="shared" si="26"/>
        <v>3274.1299999999997</v>
      </c>
      <c r="S139" s="7">
        <v>34.5</v>
      </c>
      <c r="T139" s="28"/>
      <c r="U139" s="28"/>
      <c r="V139" s="28"/>
      <c r="W139" s="28"/>
      <c r="X139" s="28"/>
      <c r="Y139" s="28"/>
      <c r="Z139" s="28"/>
      <c r="AA139" s="28"/>
    </row>
    <row r="140" spans="1:27" ht="13.5" customHeight="1">
      <c r="A140" s="9" t="s">
        <v>443</v>
      </c>
      <c r="B140" s="8" t="s">
        <v>251</v>
      </c>
      <c r="C140" s="13" t="s">
        <v>301</v>
      </c>
      <c r="D140" s="51"/>
      <c r="E140" s="50" t="s">
        <v>444</v>
      </c>
      <c r="F140" s="39">
        <f>SUM(F139)</f>
        <v>246.7</v>
      </c>
      <c r="G140" s="39">
        <f aca="true" t="shared" si="28" ref="G140:Q140">SUM(G139)</f>
        <v>246.7</v>
      </c>
      <c r="H140" s="39">
        <f t="shared" si="28"/>
        <v>246.7</v>
      </c>
      <c r="I140" s="39">
        <f t="shared" si="28"/>
        <v>246.7</v>
      </c>
      <c r="J140" s="39">
        <f t="shared" si="28"/>
        <v>246.7</v>
      </c>
      <c r="K140" s="39">
        <f t="shared" si="28"/>
        <v>246.7</v>
      </c>
      <c r="L140" s="39">
        <f t="shared" si="28"/>
        <v>246.7</v>
      </c>
      <c r="M140" s="39">
        <f t="shared" si="28"/>
        <v>309.446</v>
      </c>
      <c r="N140" s="39">
        <f t="shared" si="28"/>
        <v>309.446</v>
      </c>
      <c r="O140" s="39">
        <f t="shared" si="28"/>
        <v>309.446</v>
      </c>
      <c r="P140" s="39">
        <f t="shared" si="28"/>
        <v>309.446</v>
      </c>
      <c r="Q140" s="39">
        <f t="shared" si="28"/>
        <v>309.446</v>
      </c>
      <c r="R140" s="10">
        <f t="shared" si="26"/>
        <v>3274.1299999999997</v>
      </c>
      <c r="S140" s="52"/>
      <c r="T140" s="28"/>
      <c r="U140" s="28"/>
      <c r="V140" s="28"/>
      <c r="W140" s="28"/>
      <c r="X140" s="28"/>
      <c r="Y140" s="28"/>
      <c r="Z140" s="28"/>
      <c r="AA140" s="28"/>
    </row>
    <row r="141" spans="1:27" s="1" customFormat="1" ht="13.5" customHeight="1">
      <c r="A141" s="54" t="s">
        <v>170</v>
      </c>
      <c r="B141" s="13" t="s">
        <v>252</v>
      </c>
      <c r="C141" s="13" t="s">
        <v>302</v>
      </c>
      <c r="D141" s="17" t="s">
        <v>49</v>
      </c>
      <c r="E141" s="20" t="s">
        <v>171</v>
      </c>
      <c r="F141" s="10">
        <v>223.57</v>
      </c>
      <c r="G141" s="10">
        <v>223.57</v>
      </c>
      <c r="H141" s="10">
        <v>223.57</v>
      </c>
      <c r="I141" s="10">
        <v>223.57</v>
      </c>
      <c r="J141" s="10">
        <v>223.57</v>
      </c>
      <c r="K141" s="10">
        <v>223.57</v>
      </c>
      <c r="L141" s="10">
        <v>223.57</v>
      </c>
      <c r="M141" s="10">
        <v>391.17800000000005</v>
      </c>
      <c r="N141" s="10">
        <v>391.17800000000005</v>
      </c>
      <c r="O141" s="10">
        <v>391.17800000000005</v>
      </c>
      <c r="P141" s="10">
        <v>391.17800000000005</v>
      </c>
      <c r="Q141" s="10">
        <v>391.17800000000005</v>
      </c>
      <c r="R141" s="10">
        <f t="shared" si="26"/>
        <v>3520.8799999999997</v>
      </c>
      <c r="S141" s="7">
        <v>37.1</v>
      </c>
      <c r="T141" s="28"/>
      <c r="U141" s="28"/>
      <c r="V141" s="28"/>
      <c r="W141" s="28"/>
      <c r="X141" s="28"/>
      <c r="Y141" s="28"/>
      <c r="Z141" s="28"/>
      <c r="AA141" s="28"/>
    </row>
    <row r="142" spans="1:27" s="1" customFormat="1" ht="13.5" customHeight="1">
      <c r="A142" s="9" t="s">
        <v>443</v>
      </c>
      <c r="B142" s="13" t="s">
        <v>252</v>
      </c>
      <c r="C142" s="13" t="s">
        <v>302</v>
      </c>
      <c r="D142" s="51"/>
      <c r="E142" s="50" t="s">
        <v>444</v>
      </c>
      <c r="F142" s="39">
        <f>SUM(F141)</f>
        <v>223.57</v>
      </c>
      <c r="G142" s="39">
        <f aca="true" t="shared" si="29" ref="G142:Q142">SUM(G141)</f>
        <v>223.57</v>
      </c>
      <c r="H142" s="39">
        <f t="shared" si="29"/>
        <v>223.57</v>
      </c>
      <c r="I142" s="39">
        <f t="shared" si="29"/>
        <v>223.57</v>
      </c>
      <c r="J142" s="39">
        <f t="shared" si="29"/>
        <v>223.57</v>
      </c>
      <c r="K142" s="39">
        <f t="shared" si="29"/>
        <v>223.57</v>
      </c>
      <c r="L142" s="39">
        <f t="shared" si="29"/>
        <v>223.57</v>
      </c>
      <c r="M142" s="39">
        <f t="shared" si="29"/>
        <v>391.17800000000005</v>
      </c>
      <c r="N142" s="39">
        <f t="shared" si="29"/>
        <v>391.17800000000005</v>
      </c>
      <c r="O142" s="39">
        <f t="shared" si="29"/>
        <v>391.17800000000005</v>
      </c>
      <c r="P142" s="39">
        <f t="shared" si="29"/>
        <v>391.17800000000005</v>
      </c>
      <c r="Q142" s="39">
        <f t="shared" si="29"/>
        <v>391.17800000000005</v>
      </c>
      <c r="R142" s="10">
        <f t="shared" si="26"/>
        <v>3520.8799999999997</v>
      </c>
      <c r="S142" s="52"/>
      <c r="T142" s="28"/>
      <c r="U142" s="28"/>
      <c r="V142" s="28"/>
      <c r="W142" s="28"/>
      <c r="X142" s="28"/>
      <c r="Y142" s="28"/>
      <c r="Z142" s="28"/>
      <c r="AA142" s="28"/>
    </row>
    <row r="143" spans="1:19" s="1" customFormat="1" ht="13.5" customHeight="1">
      <c r="A143" s="54" t="s">
        <v>172</v>
      </c>
      <c r="B143" s="13" t="s">
        <v>253</v>
      </c>
      <c r="C143" s="13" t="s">
        <v>303</v>
      </c>
      <c r="D143" s="17">
        <v>1451</v>
      </c>
      <c r="E143" s="16" t="s">
        <v>438</v>
      </c>
      <c r="F143" s="10">
        <v>1156.41</v>
      </c>
      <c r="G143" s="10">
        <v>1156.41</v>
      </c>
      <c r="H143" s="10">
        <v>1156.41</v>
      </c>
      <c r="I143" s="10">
        <v>1156.41</v>
      </c>
      <c r="J143" s="10">
        <v>1156.41</v>
      </c>
      <c r="K143" s="10">
        <v>1156.41</v>
      </c>
      <c r="L143" s="10">
        <v>1156.41</v>
      </c>
      <c r="M143" s="10">
        <v>497.3500000000002</v>
      </c>
      <c r="N143" s="10">
        <v>497.3500000000002</v>
      </c>
      <c r="O143" s="10">
        <v>497.3500000000002</v>
      </c>
      <c r="P143" s="10">
        <v>497.3500000000002</v>
      </c>
      <c r="Q143" s="10">
        <v>497.3500000000002</v>
      </c>
      <c r="R143" s="10">
        <f t="shared" si="26"/>
        <v>10581.62</v>
      </c>
      <c r="S143" s="7">
        <v>111.5</v>
      </c>
    </row>
    <row r="144" spans="1:19" s="1" customFormat="1" ht="13.5" customHeight="1">
      <c r="A144" s="11" t="s">
        <v>172</v>
      </c>
      <c r="B144" s="13" t="s">
        <v>253</v>
      </c>
      <c r="C144" s="13" t="s">
        <v>303</v>
      </c>
      <c r="D144" s="17" t="s">
        <v>50</v>
      </c>
      <c r="E144" s="14" t="s">
        <v>310</v>
      </c>
      <c r="F144" s="10">
        <v>3627.26</v>
      </c>
      <c r="G144" s="10">
        <v>3627.26</v>
      </c>
      <c r="H144" s="10">
        <v>3627.26</v>
      </c>
      <c r="I144" s="10">
        <v>3627.26</v>
      </c>
      <c r="J144" s="10">
        <v>3627.26</v>
      </c>
      <c r="K144" s="10">
        <v>3627.26</v>
      </c>
      <c r="L144" s="10">
        <v>3627.26</v>
      </c>
      <c r="M144" s="10">
        <v>2005.353999999998</v>
      </c>
      <c r="N144" s="10">
        <v>2005.353999999998</v>
      </c>
      <c r="O144" s="10">
        <v>2005.353999999998</v>
      </c>
      <c r="P144" s="10">
        <v>2005.353999999998</v>
      </c>
      <c r="Q144" s="10">
        <v>2005.353999999998</v>
      </c>
      <c r="R144" s="10">
        <f t="shared" si="26"/>
        <v>35417.590000000004</v>
      </c>
      <c r="S144" s="7">
        <v>373.2</v>
      </c>
    </row>
    <row r="145" spans="1:19" s="1" customFormat="1" ht="13.5" customHeight="1">
      <c r="A145" s="54" t="s">
        <v>172</v>
      </c>
      <c r="B145" s="13" t="s">
        <v>253</v>
      </c>
      <c r="C145" s="13" t="s">
        <v>303</v>
      </c>
      <c r="D145" s="17" t="s">
        <v>51</v>
      </c>
      <c r="E145" s="16" t="s">
        <v>305</v>
      </c>
      <c r="F145" s="10">
        <v>2555.66</v>
      </c>
      <c r="G145" s="10">
        <v>2555.66</v>
      </c>
      <c r="H145" s="10">
        <v>2555.66</v>
      </c>
      <c r="I145" s="10">
        <v>2555.66</v>
      </c>
      <c r="J145" s="10">
        <v>2555.66</v>
      </c>
      <c r="K145" s="10">
        <v>2555.66</v>
      </c>
      <c r="L145" s="10">
        <v>2555.66</v>
      </c>
      <c r="M145" s="10">
        <v>2740.682</v>
      </c>
      <c r="N145" s="10">
        <v>2740.682</v>
      </c>
      <c r="O145" s="10">
        <v>2740.682</v>
      </c>
      <c r="P145" s="10">
        <v>2740.682</v>
      </c>
      <c r="Q145" s="10">
        <v>2740.682</v>
      </c>
      <c r="R145" s="10">
        <f t="shared" si="26"/>
        <v>31593.030000000002</v>
      </c>
      <c r="S145" s="7">
        <v>332.9</v>
      </c>
    </row>
    <row r="146" spans="1:19" s="1" customFormat="1" ht="13.5" customHeight="1">
      <c r="A146" s="11" t="s">
        <v>172</v>
      </c>
      <c r="B146" s="13" t="s">
        <v>253</v>
      </c>
      <c r="C146" s="13" t="s">
        <v>303</v>
      </c>
      <c r="D146" s="17" t="s">
        <v>92</v>
      </c>
      <c r="E146" s="8" t="s">
        <v>304</v>
      </c>
      <c r="F146" s="10">
        <v>803.7</v>
      </c>
      <c r="G146" s="10">
        <v>803.7</v>
      </c>
      <c r="H146" s="10">
        <v>803.7</v>
      </c>
      <c r="I146" s="10">
        <v>803.7</v>
      </c>
      <c r="J146" s="10">
        <v>803.7</v>
      </c>
      <c r="K146" s="10">
        <v>803.7</v>
      </c>
      <c r="L146" s="10">
        <v>803.7</v>
      </c>
      <c r="M146" s="10">
        <v>878.2100000000003</v>
      </c>
      <c r="N146" s="10">
        <v>878.2100000000003</v>
      </c>
      <c r="O146" s="10">
        <v>878.2100000000003</v>
      </c>
      <c r="P146" s="10">
        <v>878.2100000000003</v>
      </c>
      <c r="Q146" s="10">
        <v>878.2100000000003</v>
      </c>
      <c r="R146" s="10">
        <f t="shared" si="26"/>
        <v>10016.950000000003</v>
      </c>
      <c r="S146" s="7">
        <v>105.55</v>
      </c>
    </row>
    <row r="147" spans="1:19" s="1" customFormat="1" ht="13.5" customHeight="1">
      <c r="A147" s="11" t="s">
        <v>172</v>
      </c>
      <c r="B147" s="13" t="s">
        <v>253</v>
      </c>
      <c r="C147" s="13" t="s">
        <v>303</v>
      </c>
      <c r="D147" s="17" t="s">
        <v>52</v>
      </c>
      <c r="E147" s="8" t="s">
        <v>173</v>
      </c>
      <c r="F147" s="10">
        <v>3816.14</v>
      </c>
      <c r="G147" s="10">
        <v>3816.14</v>
      </c>
      <c r="H147" s="10">
        <v>3816.14</v>
      </c>
      <c r="I147" s="10">
        <v>3816.14</v>
      </c>
      <c r="J147" s="10">
        <v>3816.14</v>
      </c>
      <c r="K147" s="10">
        <v>3816.14</v>
      </c>
      <c r="L147" s="10">
        <v>3816.14</v>
      </c>
      <c r="M147" s="10">
        <v>4096.402</v>
      </c>
      <c r="N147" s="10">
        <v>4096.402</v>
      </c>
      <c r="O147" s="10">
        <v>4096.402</v>
      </c>
      <c r="P147" s="10">
        <v>4096.402</v>
      </c>
      <c r="Q147" s="10">
        <v>4096.402</v>
      </c>
      <c r="R147" s="10">
        <f t="shared" si="26"/>
        <v>47194.990000000005</v>
      </c>
      <c r="S147" s="7">
        <v>497.3</v>
      </c>
    </row>
    <row r="148" spans="1:19" s="1" customFormat="1" ht="13.5" customHeight="1">
      <c r="A148" s="11" t="s">
        <v>172</v>
      </c>
      <c r="B148" s="8" t="s">
        <v>253</v>
      </c>
      <c r="C148" s="13" t="s">
        <v>303</v>
      </c>
      <c r="D148" s="17" t="s">
        <v>53</v>
      </c>
      <c r="E148" s="8" t="s">
        <v>306</v>
      </c>
      <c r="F148" s="10">
        <v>2351.36</v>
      </c>
      <c r="G148" s="10">
        <v>2351.36</v>
      </c>
      <c r="H148" s="10">
        <v>2351.36</v>
      </c>
      <c r="I148" s="10">
        <v>2351.36</v>
      </c>
      <c r="J148" s="10">
        <v>2351.36</v>
      </c>
      <c r="K148" s="10">
        <v>2351.36</v>
      </c>
      <c r="L148" s="10">
        <v>2351.36</v>
      </c>
      <c r="M148" s="10">
        <v>2201.05</v>
      </c>
      <c r="N148" s="10">
        <v>2201.05</v>
      </c>
      <c r="O148" s="10">
        <v>2201.05</v>
      </c>
      <c r="P148" s="10">
        <v>2201.05</v>
      </c>
      <c r="Q148" s="10">
        <v>2201.05</v>
      </c>
      <c r="R148" s="10">
        <f t="shared" si="26"/>
        <v>27464.769999999997</v>
      </c>
      <c r="S148" s="7">
        <v>289.4</v>
      </c>
    </row>
    <row r="149" spans="1:27" ht="12.75">
      <c r="A149" s="11" t="s">
        <v>172</v>
      </c>
      <c r="B149" s="8" t="s">
        <v>253</v>
      </c>
      <c r="C149" s="13" t="s">
        <v>303</v>
      </c>
      <c r="D149" s="17" t="s">
        <v>54</v>
      </c>
      <c r="E149" s="8" t="s">
        <v>442</v>
      </c>
      <c r="F149" s="10">
        <v>3498.51</v>
      </c>
      <c r="G149" s="10">
        <v>3498.51</v>
      </c>
      <c r="H149" s="10">
        <v>3498.51</v>
      </c>
      <c r="I149" s="10">
        <v>3498.51</v>
      </c>
      <c r="J149" s="10">
        <v>3498.51</v>
      </c>
      <c r="K149" s="10">
        <v>3498.51</v>
      </c>
      <c r="L149" s="10">
        <v>3498.51</v>
      </c>
      <c r="M149" s="10">
        <v>3677.471999999999</v>
      </c>
      <c r="N149" s="10">
        <v>3677.471999999999</v>
      </c>
      <c r="O149" s="10">
        <v>3677.471999999999</v>
      </c>
      <c r="P149" s="10">
        <v>3677.471999999999</v>
      </c>
      <c r="Q149" s="10">
        <v>3677.471999999999</v>
      </c>
      <c r="R149" s="10">
        <f t="shared" si="26"/>
        <v>42876.93000000001</v>
      </c>
      <c r="S149" s="7">
        <v>451.79999999999995</v>
      </c>
      <c r="T149" s="1"/>
      <c r="U149" s="1"/>
      <c r="V149" s="1"/>
      <c r="W149" s="1"/>
      <c r="X149" s="1"/>
      <c r="Y149" s="1"/>
      <c r="Z149" s="1"/>
      <c r="AA149" s="1"/>
    </row>
    <row r="150" spans="1:19" s="1" customFormat="1" ht="13.5" customHeight="1">
      <c r="A150" s="11" t="s">
        <v>172</v>
      </c>
      <c r="B150" s="13" t="s">
        <v>253</v>
      </c>
      <c r="C150" s="13" t="s">
        <v>303</v>
      </c>
      <c r="D150" s="17">
        <v>4402</v>
      </c>
      <c r="E150" s="14" t="s">
        <v>440</v>
      </c>
      <c r="F150" s="10">
        <v>693.84</v>
      </c>
      <c r="G150" s="10">
        <v>693.84</v>
      </c>
      <c r="H150" s="10">
        <v>693.84</v>
      </c>
      <c r="I150" s="10">
        <v>693.84</v>
      </c>
      <c r="J150" s="10">
        <v>693.84</v>
      </c>
      <c r="K150" s="10">
        <v>693.84</v>
      </c>
      <c r="L150" s="10">
        <v>693.84</v>
      </c>
      <c r="M150" s="10">
        <v>736.8679999999998</v>
      </c>
      <c r="N150" s="10">
        <v>736.8679999999998</v>
      </c>
      <c r="O150" s="10">
        <v>736.8679999999998</v>
      </c>
      <c r="P150" s="10">
        <v>736.8679999999998</v>
      </c>
      <c r="Q150" s="10">
        <v>736.8679999999998</v>
      </c>
      <c r="R150" s="10">
        <f t="shared" si="26"/>
        <v>8541.219999999998</v>
      </c>
      <c r="S150" s="7">
        <v>90</v>
      </c>
    </row>
    <row r="151" spans="1:27" s="4" customFormat="1" ht="13.5" customHeight="1">
      <c r="A151" s="11" t="s">
        <v>172</v>
      </c>
      <c r="B151" s="8" t="s">
        <v>253</v>
      </c>
      <c r="C151" s="13" t="s">
        <v>303</v>
      </c>
      <c r="D151" s="17" t="s">
        <v>498</v>
      </c>
      <c r="E151" s="8" t="s">
        <v>441</v>
      </c>
      <c r="F151" s="10">
        <v>4668.03</v>
      </c>
      <c r="G151" s="10">
        <v>4668.03</v>
      </c>
      <c r="H151" s="10">
        <v>4668.03</v>
      </c>
      <c r="I151" s="10">
        <v>4668.03</v>
      </c>
      <c r="J151" s="10">
        <v>4668.03</v>
      </c>
      <c r="K151" s="10">
        <v>4668.03</v>
      </c>
      <c r="L151" s="10">
        <v>4668.03</v>
      </c>
      <c r="M151" s="10">
        <v>10325.128000000002</v>
      </c>
      <c r="N151" s="10">
        <v>10325.128000000002</v>
      </c>
      <c r="O151" s="10">
        <v>10325.128000000002</v>
      </c>
      <c r="P151" s="10">
        <v>10325.128000000002</v>
      </c>
      <c r="Q151" s="10">
        <v>10325.128000000002</v>
      </c>
      <c r="R151" s="10">
        <f t="shared" si="26"/>
        <v>84301.85</v>
      </c>
      <c r="S151" s="7">
        <v>888.3</v>
      </c>
      <c r="T151" s="1"/>
      <c r="U151" s="1"/>
      <c r="V151" s="1"/>
      <c r="W151" s="1"/>
      <c r="X151" s="1"/>
      <c r="Y151" s="1"/>
      <c r="Z151" s="1"/>
      <c r="AA151" s="1"/>
    </row>
    <row r="152" spans="1:19" s="1" customFormat="1" ht="13.5" customHeight="1">
      <c r="A152" s="11" t="s">
        <v>172</v>
      </c>
      <c r="B152" s="13" t="s">
        <v>253</v>
      </c>
      <c r="C152" s="13" t="s">
        <v>303</v>
      </c>
      <c r="D152" s="17" t="s">
        <v>55</v>
      </c>
      <c r="E152" s="14" t="s">
        <v>212</v>
      </c>
      <c r="F152" s="10">
        <v>3893.23</v>
      </c>
      <c r="G152" s="10">
        <v>3893.23</v>
      </c>
      <c r="H152" s="10">
        <v>3893.23</v>
      </c>
      <c r="I152" s="10">
        <v>3893.23</v>
      </c>
      <c r="J152" s="10">
        <v>3893.23</v>
      </c>
      <c r="K152" s="10">
        <v>3893.23</v>
      </c>
      <c r="L152" s="10">
        <v>3893.23</v>
      </c>
      <c r="M152" s="10">
        <v>5309.517999999999</v>
      </c>
      <c r="N152" s="10">
        <v>5309.517999999999</v>
      </c>
      <c r="O152" s="10">
        <v>5309.517999999999</v>
      </c>
      <c r="P152" s="10">
        <v>5309.517999999999</v>
      </c>
      <c r="Q152" s="10">
        <v>5309.517999999999</v>
      </c>
      <c r="R152" s="10">
        <f t="shared" si="26"/>
        <v>53800.19999999999</v>
      </c>
      <c r="S152" s="7">
        <v>566.9</v>
      </c>
    </row>
    <row r="153" spans="1:19" s="1" customFormat="1" ht="13.5" customHeight="1">
      <c r="A153" s="11" t="s">
        <v>172</v>
      </c>
      <c r="B153" s="13" t="s">
        <v>253</v>
      </c>
      <c r="C153" s="13" t="s">
        <v>303</v>
      </c>
      <c r="D153" s="17" t="s">
        <v>56</v>
      </c>
      <c r="E153" s="14" t="s">
        <v>308</v>
      </c>
      <c r="F153" s="10">
        <v>3160.84</v>
      </c>
      <c r="G153" s="10">
        <v>3160.84</v>
      </c>
      <c r="H153" s="10">
        <v>3160.84</v>
      </c>
      <c r="I153" s="10">
        <v>3160.84</v>
      </c>
      <c r="J153" s="10">
        <v>3160.84</v>
      </c>
      <c r="K153" s="10">
        <v>3160.84</v>
      </c>
      <c r="L153" s="10">
        <v>3160.84</v>
      </c>
      <c r="M153" s="10">
        <v>3502.9739999999997</v>
      </c>
      <c r="N153" s="10">
        <v>3502.9739999999997</v>
      </c>
      <c r="O153" s="10">
        <v>3502.9739999999997</v>
      </c>
      <c r="P153" s="10">
        <v>3502.9739999999997</v>
      </c>
      <c r="Q153" s="10">
        <v>3502.9739999999997</v>
      </c>
      <c r="R153" s="10">
        <f t="shared" si="26"/>
        <v>39640.75</v>
      </c>
      <c r="S153" s="7">
        <v>417.7</v>
      </c>
    </row>
    <row r="154" spans="1:19" s="1" customFormat="1" ht="13.5" customHeight="1">
      <c r="A154" s="11" t="s">
        <v>172</v>
      </c>
      <c r="B154" s="13" t="s">
        <v>253</v>
      </c>
      <c r="C154" s="13" t="s">
        <v>303</v>
      </c>
      <c r="D154" s="17" t="s">
        <v>0</v>
      </c>
      <c r="E154" s="20" t="s">
        <v>307</v>
      </c>
      <c r="F154" s="10">
        <v>3089.92</v>
      </c>
      <c r="G154" s="10">
        <v>3089.92</v>
      </c>
      <c r="H154" s="10">
        <v>3089.92</v>
      </c>
      <c r="I154" s="10">
        <v>3089.92</v>
      </c>
      <c r="J154" s="10">
        <v>3089.92</v>
      </c>
      <c r="K154" s="10">
        <v>3089.92</v>
      </c>
      <c r="L154" s="10">
        <v>3089.92</v>
      </c>
      <c r="M154" s="10">
        <v>3199.8759999999993</v>
      </c>
      <c r="N154" s="10">
        <v>3199.8759999999993</v>
      </c>
      <c r="O154" s="10">
        <v>3199.8759999999993</v>
      </c>
      <c r="P154" s="10">
        <v>3199.8759999999993</v>
      </c>
      <c r="Q154" s="10">
        <v>3199.8759999999993</v>
      </c>
      <c r="R154" s="10">
        <f t="shared" si="26"/>
        <v>37628.82</v>
      </c>
      <c r="S154" s="7">
        <v>396.5</v>
      </c>
    </row>
    <row r="155" spans="1:27" s="1" customFormat="1" ht="13.5" customHeight="1">
      <c r="A155" s="8" t="s">
        <v>172</v>
      </c>
      <c r="B155" s="13" t="s">
        <v>253</v>
      </c>
      <c r="C155" s="13" t="s">
        <v>303</v>
      </c>
      <c r="D155" s="17" t="s">
        <v>113</v>
      </c>
      <c r="E155" s="20" t="s">
        <v>123</v>
      </c>
      <c r="F155" s="10">
        <v>2467</v>
      </c>
      <c r="G155" s="10">
        <v>2467</v>
      </c>
      <c r="H155" s="10">
        <v>2467</v>
      </c>
      <c r="I155" s="10">
        <v>2467</v>
      </c>
      <c r="J155" s="10">
        <v>2467</v>
      </c>
      <c r="K155" s="10">
        <v>2467</v>
      </c>
      <c r="L155" s="10">
        <v>2467</v>
      </c>
      <c r="M155" s="10">
        <v>1111.0080000000003</v>
      </c>
      <c r="N155" s="10">
        <v>1111.0080000000003</v>
      </c>
      <c r="O155" s="10">
        <v>1111.0080000000003</v>
      </c>
      <c r="P155" s="10">
        <v>1111.0080000000003</v>
      </c>
      <c r="Q155" s="10">
        <v>1111.0080000000003</v>
      </c>
      <c r="R155" s="10">
        <f t="shared" si="26"/>
        <v>22824.040000000008</v>
      </c>
      <c r="S155" s="7">
        <v>240.5</v>
      </c>
      <c r="T155" s="28"/>
      <c r="U155" s="28"/>
      <c r="V155" s="28"/>
      <c r="W155" s="28"/>
      <c r="X155" s="28"/>
      <c r="Y155" s="28"/>
      <c r="Z155" s="28"/>
      <c r="AA155" s="28"/>
    </row>
    <row r="156" spans="1:19" s="1" customFormat="1" ht="13.5" customHeight="1">
      <c r="A156" s="11" t="s">
        <v>172</v>
      </c>
      <c r="B156" s="13" t="s">
        <v>253</v>
      </c>
      <c r="C156" s="13" t="s">
        <v>303</v>
      </c>
      <c r="D156" s="17" t="s">
        <v>57</v>
      </c>
      <c r="E156" s="14" t="s">
        <v>309</v>
      </c>
      <c r="F156" s="10">
        <v>2921.85</v>
      </c>
      <c r="G156" s="10">
        <v>2921.85</v>
      </c>
      <c r="H156" s="10">
        <v>2921.85</v>
      </c>
      <c r="I156" s="10">
        <v>2921.85</v>
      </c>
      <c r="J156" s="10">
        <v>2921.85</v>
      </c>
      <c r="K156" s="10">
        <v>2921.85</v>
      </c>
      <c r="L156" s="10">
        <v>2921.85</v>
      </c>
      <c r="M156" s="10">
        <v>3023.298000000001</v>
      </c>
      <c r="N156" s="10">
        <v>3023.298000000001</v>
      </c>
      <c r="O156" s="10">
        <v>3023.298000000001</v>
      </c>
      <c r="P156" s="10">
        <v>3023.298000000001</v>
      </c>
      <c r="Q156" s="10">
        <v>3023.298000000001</v>
      </c>
      <c r="R156" s="10">
        <f t="shared" si="26"/>
        <v>35569.44000000001</v>
      </c>
      <c r="S156" s="7">
        <v>374.8</v>
      </c>
    </row>
    <row r="157" spans="1:19" s="1" customFormat="1" ht="13.5" customHeight="1">
      <c r="A157" s="11" t="s">
        <v>172</v>
      </c>
      <c r="B157" s="13" t="s">
        <v>253</v>
      </c>
      <c r="C157" s="13" t="s">
        <v>303</v>
      </c>
      <c r="D157" s="17" t="s">
        <v>58</v>
      </c>
      <c r="E157" s="14" t="s">
        <v>174</v>
      </c>
      <c r="F157" s="10">
        <v>501.11</v>
      </c>
      <c r="G157" s="10">
        <v>501.11</v>
      </c>
      <c r="H157" s="10">
        <v>501.11</v>
      </c>
      <c r="I157" s="10">
        <v>501.11</v>
      </c>
      <c r="J157" s="10">
        <v>501.11</v>
      </c>
      <c r="K157" s="10">
        <v>501.11</v>
      </c>
      <c r="L157" s="10">
        <v>501.11</v>
      </c>
      <c r="M157" s="10">
        <v>433.4799999999999</v>
      </c>
      <c r="N157" s="10">
        <v>433.4799999999999</v>
      </c>
      <c r="O157" s="10">
        <v>433.4799999999999</v>
      </c>
      <c r="P157" s="10">
        <v>433.4799999999999</v>
      </c>
      <c r="Q157" s="10">
        <v>433.4799999999999</v>
      </c>
      <c r="R157" s="10">
        <f t="shared" si="26"/>
        <v>5675.169999999999</v>
      </c>
      <c r="S157" s="7">
        <v>59.8</v>
      </c>
    </row>
    <row r="158" spans="1:19" s="1" customFormat="1" ht="13.5" customHeight="1">
      <c r="A158" s="11" t="s">
        <v>172</v>
      </c>
      <c r="B158" s="13" t="s">
        <v>253</v>
      </c>
      <c r="C158" s="13" t="s">
        <v>303</v>
      </c>
      <c r="D158" s="17" t="s">
        <v>402</v>
      </c>
      <c r="E158" s="8" t="s">
        <v>361</v>
      </c>
      <c r="F158" s="10">
        <v>3276.48</v>
      </c>
      <c r="G158" s="10">
        <v>3276.48</v>
      </c>
      <c r="H158" s="10">
        <v>3276.48</v>
      </c>
      <c r="I158" s="10">
        <v>3276.48</v>
      </c>
      <c r="J158" s="10">
        <v>3276.48</v>
      </c>
      <c r="K158" s="10">
        <v>3276.48</v>
      </c>
      <c r="L158" s="10">
        <v>3276.48</v>
      </c>
      <c r="M158" s="10">
        <v>2619.8199999999997</v>
      </c>
      <c r="N158" s="10">
        <v>2619.8199999999997</v>
      </c>
      <c r="O158" s="10">
        <v>2619.8199999999997</v>
      </c>
      <c r="P158" s="10">
        <v>2619.8199999999997</v>
      </c>
      <c r="Q158" s="10">
        <v>2619.8199999999997</v>
      </c>
      <c r="R158" s="10">
        <f t="shared" si="26"/>
        <v>36034.46</v>
      </c>
      <c r="S158" s="7">
        <v>379.7</v>
      </c>
    </row>
    <row r="159" spans="1:19" s="1" customFormat="1" ht="13.5" customHeight="1">
      <c r="A159" s="11" t="s">
        <v>172</v>
      </c>
      <c r="B159" s="13" t="s">
        <v>253</v>
      </c>
      <c r="C159" s="13" t="s">
        <v>303</v>
      </c>
      <c r="D159" s="17" t="s">
        <v>59</v>
      </c>
      <c r="E159" s="14" t="s">
        <v>311</v>
      </c>
      <c r="F159" s="10">
        <v>4286.41</v>
      </c>
      <c r="G159" s="10">
        <v>4286.41</v>
      </c>
      <c r="H159" s="10">
        <v>4286.41</v>
      </c>
      <c r="I159" s="10">
        <v>4286.41</v>
      </c>
      <c r="J159" s="10">
        <v>4286.41</v>
      </c>
      <c r="K159" s="10">
        <v>4286.41</v>
      </c>
      <c r="L159" s="10">
        <v>4286.41</v>
      </c>
      <c r="M159" s="10">
        <v>5091.224</v>
      </c>
      <c r="N159" s="10">
        <v>5091.224</v>
      </c>
      <c r="O159" s="10">
        <v>5091.224</v>
      </c>
      <c r="P159" s="10">
        <v>5091.224</v>
      </c>
      <c r="Q159" s="10">
        <v>5091.224</v>
      </c>
      <c r="R159" s="10">
        <f t="shared" si="26"/>
        <v>55460.990000000005</v>
      </c>
      <c r="S159" s="7">
        <v>584.4</v>
      </c>
    </row>
    <row r="160" spans="1:19" s="1" customFormat="1" ht="13.5" customHeight="1">
      <c r="A160" s="9" t="s">
        <v>443</v>
      </c>
      <c r="B160" s="13" t="s">
        <v>253</v>
      </c>
      <c r="C160" s="13" t="s">
        <v>303</v>
      </c>
      <c r="D160" s="51"/>
      <c r="E160" s="50" t="s">
        <v>444</v>
      </c>
      <c r="F160" s="39">
        <f>SUM(F143:F159)</f>
        <v>46767.75</v>
      </c>
      <c r="G160" s="39">
        <f aca="true" t="shared" si="30" ref="G160:Q160">SUM(G143:G159)</f>
        <v>46767.75</v>
      </c>
      <c r="H160" s="39">
        <f t="shared" si="30"/>
        <v>46767.75</v>
      </c>
      <c r="I160" s="39">
        <f t="shared" si="30"/>
        <v>46767.75</v>
      </c>
      <c r="J160" s="39">
        <f t="shared" si="30"/>
        <v>46767.75</v>
      </c>
      <c r="K160" s="39">
        <f t="shared" si="30"/>
        <v>46767.75</v>
      </c>
      <c r="L160" s="39">
        <f t="shared" si="30"/>
        <v>46767.75</v>
      </c>
      <c r="M160" s="39">
        <f t="shared" si="30"/>
        <v>51449.714</v>
      </c>
      <c r="N160" s="39">
        <f t="shared" si="30"/>
        <v>51449.714</v>
      </c>
      <c r="O160" s="39">
        <f t="shared" si="30"/>
        <v>51449.714</v>
      </c>
      <c r="P160" s="39">
        <f t="shared" si="30"/>
        <v>51449.714</v>
      </c>
      <c r="Q160" s="39">
        <f t="shared" si="30"/>
        <v>51449.714</v>
      </c>
      <c r="R160" s="10">
        <f t="shared" si="26"/>
        <v>584622.82</v>
      </c>
      <c r="S160" s="52"/>
    </row>
    <row r="161" spans="1:19" s="1" customFormat="1" ht="13.5" customHeight="1">
      <c r="A161" s="11" t="s">
        <v>175</v>
      </c>
      <c r="B161" s="13" t="s">
        <v>254</v>
      </c>
      <c r="C161" s="13" t="s">
        <v>176</v>
      </c>
      <c r="D161" s="17" t="s">
        <v>60</v>
      </c>
      <c r="E161" s="14" t="s">
        <v>177</v>
      </c>
      <c r="F161" s="10">
        <v>7439.55</v>
      </c>
      <c r="G161" s="10">
        <v>7439.55</v>
      </c>
      <c r="H161" s="10">
        <v>7439.55</v>
      </c>
      <c r="I161" s="10">
        <v>7439.55</v>
      </c>
      <c r="J161" s="10">
        <v>7439.55</v>
      </c>
      <c r="K161" s="10">
        <v>7439.55</v>
      </c>
      <c r="L161" s="10">
        <v>7439.55</v>
      </c>
      <c r="M161" s="10">
        <v>8517.668</v>
      </c>
      <c r="N161" s="10">
        <v>8517.668</v>
      </c>
      <c r="O161" s="10">
        <v>8517.668</v>
      </c>
      <c r="P161" s="10">
        <v>8517.668</v>
      </c>
      <c r="Q161" s="10">
        <v>8517.668</v>
      </c>
      <c r="R161" s="10">
        <f t="shared" si="26"/>
        <v>94665.19000000002</v>
      </c>
      <c r="S161" s="7">
        <v>997.5</v>
      </c>
    </row>
    <row r="162" spans="1:19" s="1" customFormat="1" ht="13.5" customHeight="1">
      <c r="A162" s="11" t="s">
        <v>175</v>
      </c>
      <c r="B162" s="13" t="s">
        <v>254</v>
      </c>
      <c r="C162" s="13" t="s">
        <v>176</v>
      </c>
      <c r="D162" s="18">
        <v>5917</v>
      </c>
      <c r="E162" s="30" t="s">
        <v>474</v>
      </c>
      <c r="F162" s="10">
        <v>1156.41</v>
      </c>
      <c r="G162" s="10">
        <v>1156.41</v>
      </c>
      <c r="H162" s="10">
        <v>1156.41</v>
      </c>
      <c r="I162" s="10">
        <v>1156.41</v>
      </c>
      <c r="J162" s="10">
        <v>1156.41</v>
      </c>
      <c r="K162" s="10">
        <v>1156.41</v>
      </c>
      <c r="L162" s="10">
        <v>1156.41</v>
      </c>
      <c r="M162" s="10">
        <v>1632.3840000000002</v>
      </c>
      <c r="N162" s="10">
        <v>1632.3840000000002</v>
      </c>
      <c r="O162" s="10">
        <v>1632.3840000000002</v>
      </c>
      <c r="P162" s="10">
        <v>1632.3840000000002</v>
      </c>
      <c r="Q162" s="10">
        <v>1632.3840000000002</v>
      </c>
      <c r="R162" s="10">
        <f t="shared" si="26"/>
        <v>16256.79</v>
      </c>
      <c r="S162" s="7">
        <v>171.3</v>
      </c>
    </row>
    <row r="163" spans="1:19" s="1" customFormat="1" ht="13.5" customHeight="1">
      <c r="A163" s="11" t="s">
        <v>175</v>
      </c>
      <c r="B163" s="13" t="s">
        <v>254</v>
      </c>
      <c r="C163" s="13" t="s">
        <v>176</v>
      </c>
      <c r="D163" s="17" t="s">
        <v>179</v>
      </c>
      <c r="E163" s="16" t="s">
        <v>312</v>
      </c>
      <c r="F163" s="10">
        <v>5859.13</v>
      </c>
      <c r="G163" s="10">
        <v>5859.13</v>
      </c>
      <c r="H163" s="10">
        <v>5859.13</v>
      </c>
      <c r="I163" s="10">
        <v>5859.13</v>
      </c>
      <c r="J163" s="10">
        <v>5859.13</v>
      </c>
      <c r="K163" s="10">
        <v>5859.13</v>
      </c>
      <c r="L163" s="10">
        <v>5859.13</v>
      </c>
      <c r="M163" s="10">
        <v>5947.174000000001</v>
      </c>
      <c r="N163" s="10">
        <v>5947.174000000001</v>
      </c>
      <c r="O163" s="10">
        <v>5947.174000000001</v>
      </c>
      <c r="P163" s="10">
        <v>5947.174000000001</v>
      </c>
      <c r="Q163" s="10">
        <v>5947.174000000001</v>
      </c>
      <c r="R163" s="10">
        <f t="shared" si="26"/>
        <v>70749.78</v>
      </c>
      <c r="S163" s="7">
        <v>745.5</v>
      </c>
    </row>
    <row r="164" spans="1:19" s="1" customFormat="1" ht="13.5" customHeight="1">
      <c r="A164" s="9" t="s">
        <v>443</v>
      </c>
      <c r="B164" s="13" t="s">
        <v>254</v>
      </c>
      <c r="C164" s="13" t="s">
        <v>176</v>
      </c>
      <c r="D164" s="51"/>
      <c r="E164" s="50" t="s">
        <v>444</v>
      </c>
      <c r="F164" s="39">
        <f>SUM(F161:F163)</f>
        <v>14455.09</v>
      </c>
      <c r="G164" s="39">
        <f aca="true" t="shared" si="31" ref="G164:Q164">SUM(G161:G163)</f>
        <v>14455.09</v>
      </c>
      <c r="H164" s="39">
        <f t="shared" si="31"/>
        <v>14455.09</v>
      </c>
      <c r="I164" s="39">
        <f t="shared" si="31"/>
        <v>14455.09</v>
      </c>
      <c r="J164" s="39">
        <f t="shared" si="31"/>
        <v>14455.09</v>
      </c>
      <c r="K164" s="39">
        <f t="shared" si="31"/>
        <v>14455.09</v>
      </c>
      <c r="L164" s="39">
        <f t="shared" si="31"/>
        <v>14455.09</v>
      </c>
      <c r="M164" s="39">
        <f t="shared" si="31"/>
        <v>16097.226</v>
      </c>
      <c r="N164" s="39">
        <f t="shared" si="31"/>
        <v>16097.226</v>
      </c>
      <c r="O164" s="39">
        <f t="shared" si="31"/>
        <v>16097.226</v>
      </c>
      <c r="P164" s="39">
        <f t="shared" si="31"/>
        <v>16097.226</v>
      </c>
      <c r="Q164" s="39">
        <f t="shared" si="31"/>
        <v>16097.226</v>
      </c>
      <c r="R164" s="10">
        <f t="shared" si="26"/>
        <v>181671.75999999998</v>
      </c>
      <c r="S164" s="52"/>
    </row>
    <row r="165" spans="1:19" s="1" customFormat="1" ht="13.5" customHeight="1">
      <c r="A165" s="8" t="s">
        <v>110</v>
      </c>
      <c r="B165" s="13" t="s">
        <v>9</v>
      </c>
      <c r="C165" s="13" t="s">
        <v>403</v>
      </c>
      <c r="D165" s="17" t="s">
        <v>380</v>
      </c>
      <c r="E165" s="14" t="s">
        <v>387</v>
      </c>
      <c r="F165" s="10">
        <v>4934</v>
      </c>
      <c r="G165" s="10">
        <v>4934</v>
      </c>
      <c r="H165" s="10">
        <v>4934</v>
      </c>
      <c r="I165" s="10">
        <v>4934</v>
      </c>
      <c r="J165" s="10">
        <v>4934</v>
      </c>
      <c r="K165" s="10">
        <v>4934</v>
      </c>
      <c r="L165" s="10">
        <v>4934</v>
      </c>
      <c r="M165" s="10">
        <v>4860.303999999999</v>
      </c>
      <c r="N165" s="10">
        <v>4860.303999999999</v>
      </c>
      <c r="O165" s="10">
        <v>4860.303999999999</v>
      </c>
      <c r="P165" s="10">
        <v>4860.303999999999</v>
      </c>
      <c r="Q165" s="10">
        <v>4860.303999999999</v>
      </c>
      <c r="R165" s="10">
        <f t="shared" si="26"/>
        <v>58839.51999999998</v>
      </c>
      <c r="S165" s="7">
        <v>620</v>
      </c>
    </row>
    <row r="166" spans="1:19" s="1" customFormat="1" ht="13.5" customHeight="1">
      <c r="A166" s="8" t="s">
        <v>110</v>
      </c>
      <c r="B166" s="13" t="s">
        <v>9</v>
      </c>
      <c r="C166" s="13" t="s">
        <v>403</v>
      </c>
      <c r="D166" s="17" t="s">
        <v>61</v>
      </c>
      <c r="E166" s="14" t="s">
        <v>111</v>
      </c>
      <c r="F166" s="10">
        <v>3607.99</v>
      </c>
      <c r="G166" s="10">
        <v>3607.99</v>
      </c>
      <c r="H166" s="10">
        <v>3607.99</v>
      </c>
      <c r="I166" s="10">
        <v>3607.99</v>
      </c>
      <c r="J166" s="10">
        <v>3607.99</v>
      </c>
      <c r="K166" s="10">
        <v>3607.99</v>
      </c>
      <c r="L166" s="10">
        <v>3607.99</v>
      </c>
      <c r="M166" s="10">
        <v>3600.1220000000017</v>
      </c>
      <c r="N166" s="10">
        <v>3600.1220000000017</v>
      </c>
      <c r="O166" s="10">
        <v>3600.1220000000017</v>
      </c>
      <c r="P166" s="10">
        <v>3600.1220000000017</v>
      </c>
      <c r="Q166" s="10">
        <v>3600.1220000000017</v>
      </c>
      <c r="R166" s="10">
        <f t="shared" si="26"/>
        <v>43256.54000000001</v>
      </c>
      <c r="S166" s="7">
        <v>455.8</v>
      </c>
    </row>
    <row r="167" spans="1:19" s="1" customFormat="1" ht="13.5" customHeight="1">
      <c r="A167" s="9" t="s">
        <v>443</v>
      </c>
      <c r="B167" s="13" t="s">
        <v>9</v>
      </c>
      <c r="C167" s="13" t="s">
        <v>403</v>
      </c>
      <c r="D167" s="51"/>
      <c r="E167" s="50" t="s">
        <v>444</v>
      </c>
      <c r="F167" s="39">
        <f>SUM(F165:F166)</f>
        <v>8541.99</v>
      </c>
      <c r="G167" s="39">
        <f aca="true" t="shared" si="32" ref="G167:Q167">SUM(G165:G166)</f>
        <v>8541.99</v>
      </c>
      <c r="H167" s="39">
        <f t="shared" si="32"/>
        <v>8541.99</v>
      </c>
      <c r="I167" s="39">
        <f t="shared" si="32"/>
        <v>8541.99</v>
      </c>
      <c r="J167" s="39">
        <f t="shared" si="32"/>
        <v>8541.99</v>
      </c>
      <c r="K167" s="39">
        <f t="shared" si="32"/>
        <v>8541.99</v>
      </c>
      <c r="L167" s="39">
        <f t="shared" si="32"/>
        <v>8541.99</v>
      </c>
      <c r="M167" s="39">
        <f t="shared" si="32"/>
        <v>8460.426000000001</v>
      </c>
      <c r="N167" s="39">
        <f t="shared" si="32"/>
        <v>8460.426000000001</v>
      </c>
      <c r="O167" s="39">
        <f t="shared" si="32"/>
        <v>8460.426000000001</v>
      </c>
      <c r="P167" s="39">
        <f t="shared" si="32"/>
        <v>8460.426000000001</v>
      </c>
      <c r="Q167" s="39">
        <f t="shared" si="32"/>
        <v>8460.426000000001</v>
      </c>
      <c r="R167" s="10">
        <f t="shared" si="26"/>
        <v>102096.06000000003</v>
      </c>
      <c r="S167" s="52"/>
    </row>
    <row r="168" spans="1:27" s="1" customFormat="1" ht="13.5" customHeight="1">
      <c r="A168" s="11" t="s">
        <v>330</v>
      </c>
      <c r="B168" s="13" t="s">
        <v>255</v>
      </c>
      <c r="C168" s="13" t="s">
        <v>313</v>
      </c>
      <c r="D168" s="17" t="s">
        <v>417</v>
      </c>
      <c r="E168" s="8" t="s">
        <v>337</v>
      </c>
      <c r="F168" s="10">
        <v>1256.63</v>
      </c>
      <c r="G168" s="10">
        <v>1256.63</v>
      </c>
      <c r="H168" s="10">
        <v>1256.63</v>
      </c>
      <c r="I168" s="10">
        <v>1256.63</v>
      </c>
      <c r="J168" s="10">
        <v>1256.63</v>
      </c>
      <c r="K168" s="10">
        <v>1256.63</v>
      </c>
      <c r="L168" s="10">
        <v>1256.63</v>
      </c>
      <c r="M168" s="10">
        <v>1168.458</v>
      </c>
      <c r="N168" s="10">
        <v>1168.458</v>
      </c>
      <c r="O168" s="10">
        <v>1168.458</v>
      </c>
      <c r="P168" s="10">
        <v>1168.458</v>
      </c>
      <c r="Q168" s="10">
        <v>1168.458</v>
      </c>
      <c r="R168" s="10">
        <f t="shared" si="26"/>
        <v>14638.700000000003</v>
      </c>
      <c r="S168" s="7">
        <v>154.25</v>
      </c>
      <c r="T168" s="28"/>
      <c r="U168" s="28"/>
      <c r="V168" s="28"/>
      <c r="W168" s="28"/>
      <c r="X168" s="28"/>
      <c r="Y168" s="28"/>
      <c r="Z168" s="28"/>
      <c r="AA168" s="28"/>
    </row>
    <row r="169" spans="1:19" s="1" customFormat="1" ht="13.5" customHeight="1">
      <c r="A169" s="11" t="s">
        <v>330</v>
      </c>
      <c r="B169" s="13" t="s">
        <v>255</v>
      </c>
      <c r="C169" s="13" t="s">
        <v>313</v>
      </c>
      <c r="D169" s="17">
        <v>4439</v>
      </c>
      <c r="E169" s="14" t="s">
        <v>475</v>
      </c>
      <c r="F169" s="10">
        <v>0</v>
      </c>
      <c r="G169" s="10">
        <v>2621.1875</v>
      </c>
      <c r="H169" s="10">
        <v>1310.59375</v>
      </c>
      <c r="I169" s="10">
        <v>1310.59375</v>
      </c>
      <c r="J169" s="10">
        <v>1310.59375</v>
      </c>
      <c r="K169" s="10">
        <v>1310.59375</v>
      </c>
      <c r="L169" s="10">
        <v>1310.59375</v>
      </c>
      <c r="M169" s="10">
        <v>904.0527500000001</v>
      </c>
      <c r="N169" s="10">
        <v>904.0527500000001</v>
      </c>
      <c r="O169" s="10">
        <v>904.0527500000001</v>
      </c>
      <c r="P169" s="10">
        <v>904.0527500000001</v>
      </c>
      <c r="Q169" s="10">
        <v>904.0527500000001</v>
      </c>
      <c r="R169" s="10">
        <f t="shared" si="26"/>
        <v>13694.420000000004</v>
      </c>
      <c r="S169" s="7">
        <v>144.3</v>
      </c>
    </row>
    <row r="170" spans="1:19" s="1" customFormat="1" ht="13.5" customHeight="1">
      <c r="A170" s="9" t="s">
        <v>443</v>
      </c>
      <c r="B170" s="13" t="s">
        <v>255</v>
      </c>
      <c r="C170" s="13" t="s">
        <v>313</v>
      </c>
      <c r="D170" s="51"/>
      <c r="E170" s="50" t="s">
        <v>444</v>
      </c>
      <c r="F170" s="39">
        <f>SUM(F168:F169)</f>
        <v>1256.63</v>
      </c>
      <c r="G170" s="39">
        <f aca="true" t="shared" si="33" ref="G170:Q170">SUM(G168:G169)</f>
        <v>3877.8175</v>
      </c>
      <c r="H170" s="39">
        <f t="shared" si="33"/>
        <v>2567.22375</v>
      </c>
      <c r="I170" s="39">
        <f t="shared" si="33"/>
        <v>2567.22375</v>
      </c>
      <c r="J170" s="39">
        <f t="shared" si="33"/>
        <v>2567.22375</v>
      </c>
      <c r="K170" s="39">
        <f t="shared" si="33"/>
        <v>2567.22375</v>
      </c>
      <c r="L170" s="39">
        <f t="shared" si="33"/>
        <v>2567.22375</v>
      </c>
      <c r="M170" s="39">
        <f t="shared" si="33"/>
        <v>2072.5107500000004</v>
      </c>
      <c r="N170" s="39">
        <f t="shared" si="33"/>
        <v>2072.5107500000004</v>
      </c>
      <c r="O170" s="39">
        <f t="shared" si="33"/>
        <v>2072.5107500000004</v>
      </c>
      <c r="P170" s="39">
        <f t="shared" si="33"/>
        <v>2072.5107500000004</v>
      </c>
      <c r="Q170" s="39">
        <f t="shared" si="33"/>
        <v>2072.5107500000004</v>
      </c>
      <c r="R170" s="10">
        <f t="shared" si="26"/>
        <v>28333.12000000001</v>
      </c>
      <c r="S170" s="52"/>
    </row>
    <row r="171" spans="1:27" ht="12.75" customHeight="1">
      <c r="A171" s="9" t="s">
        <v>180</v>
      </c>
      <c r="B171" s="13" t="s">
        <v>206</v>
      </c>
      <c r="C171" s="13" t="s">
        <v>181</v>
      </c>
      <c r="D171" s="17" t="s">
        <v>182</v>
      </c>
      <c r="E171" s="14" t="s">
        <v>183</v>
      </c>
      <c r="F171" s="10">
        <v>263.66</v>
      </c>
      <c r="G171" s="10">
        <v>263.66</v>
      </c>
      <c r="H171" s="10">
        <v>263.66</v>
      </c>
      <c r="I171" s="10">
        <v>263.66</v>
      </c>
      <c r="J171" s="10">
        <v>263.66</v>
      </c>
      <c r="K171" s="10">
        <v>263.66</v>
      </c>
      <c r="L171" s="10">
        <v>263.66</v>
      </c>
      <c r="M171" s="10">
        <v>354.032</v>
      </c>
      <c r="N171" s="10">
        <v>354.032</v>
      </c>
      <c r="O171" s="10">
        <v>354.032</v>
      </c>
      <c r="P171" s="10">
        <v>354.032</v>
      </c>
      <c r="Q171" s="10">
        <v>354.032</v>
      </c>
      <c r="R171" s="10">
        <f t="shared" si="26"/>
        <v>3615.780000000001</v>
      </c>
      <c r="S171" s="7">
        <v>38.1</v>
      </c>
      <c r="T171" s="1"/>
      <c r="U171" s="1"/>
      <c r="V171" s="1"/>
      <c r="W171" s="1"/>
      <c r="X171" s="1"/>
      <c r="Y171" s="1"/>
      <c r="Z171" s="1"/>
      <c r="AA171" s="1"/>
    </row>
    <row r="172" spans="1:19" s="1" customFormat="1" ht="13.5" customHeight="1">
      <c r="A172" s="11" t="s">
        <v>180</v>
      </c>
      <c r="B172" s="13" t="s">
        <v>206</v>
      </c>
      <c r="C172" s="13" t="s">
        <v>181</v>
      </c>
      <c r="D172" s="17" t="s">
        <v>62</v>
      </c>
      <c r="E172" s="14" t="s">
        <v>184</v>
      </c>
      <c r="F172" s="10">
        <v>1241.21</v>
      </c>
      <c r="G172" s="10">
        <v>1241.21</v>
      </c>
      <c r="H172" s="10">
        <v>1241.21</v>
      </c>
      <c r="I172" s="10">
        <v>1241.21</v>
      </c>
      <c r="J172" s="10">
        <v>1241.21</v>
      </c>
      <c r="K172" s="10">
        <v>1241.21</v>
      </c>
      <c r="L172" s="10">
        <v>1241.21</v>
      </c>
      <c r="M172" s="10">
        <v>1270.714</v>
      </c>
      <c r="N172" s="10">
        <v>1270.714</v>
      </c>
      <c r="O172" s="10">
        <v>1270.714</v>
      </c>
      <c r="P172" s="10">
        <v>1270.714</v>
      </c>
      <c r="Q172" s="10">
        <v>1270.714</v>
      </c>
      <c r="R172" s="10">
        <f t="shared" si="26"/>
        <v>15042.04</v>
      </c>
      <c r="S172" s="7">
        <v>158.5</v>
      </c>
    </row>
    <row r="173" spans="1:19" s="1" customFormat="1" ht="13.5" customHeight="1">
      <c r="A173" s="9" t="s">
        <v>443</v>
      </c>
      <c r="B173" s="13" t="s">
        <v>206</v>
      </c>
      <c r="C173" s="13" t="s">
        <v>181</v>
      </c>
      <c r="D173" s="51"/>
      <c r="E173" s="50" t="s">
        <v>444</v>
      </c>
      <c r="F173" s="39">
        <f>SUM(F171:F172)</f>
        <v>1504.8700000000001</v>
      </c>
      <c r="G173" s="39">
        <f aca="true" t="shared" si="34" ref="G173:Q173">SUM(G171:G172)</f>
        <v>1504.8700000000001</v>
      </c>
      <c r="H173" s="39">
        <f t="shared" si="34"/>
        <v>1504.8700000000001</v>
      </c>
      <c r="I173" s="39">
        <f t="shared" si="34"/>
        <v>1504.8700000000001</v>
      </c>
      <c r="J173" s="39">
        <f t="shared" si="34"/>
        <v>1504.8700000000001</v>
      </c>
      <c r="K173" s="39">
        <f t="shared" si="34"/>
        <v>1504.8700000000001</v>
      </c>
      <c r="L173" s="39">
        <f t="shared" si="34"/>
        <v>1504.8700000000001</v>
      </c>
      <c r="M173" s="39">
        <f t="shared" si="34"/>
        <v>1624.7459999999999</v>
      </c>
      <c r="N173" s="39">
        <f t="shared" si="34"/>
        <v>1624.7459999999999</v>
      </c>
      <c r="O173" s="39">
        <f t="shared" si="34"/>
        <v>1624.7459999999999</v>
      </c>
      <c r="P173" s="39">
        <f t="shared" si="34"/>
        <v>1624.7459999999999</v>
      </c>
      <c r="Q173" s="39">
        <f t="shared" si="34"/>
        <v>1624.7459999999999</v>
      </c>
      <c r="R173" s="10">
        <f t="shared" si="26"/>
        <v>18657.82</v>
      </c>
      <c r="S173" s="52"/>
    </row>
    <row r="174" spans="1:19" s="1" customFormat="1" ht="13.5" customHeight="1">
      <c r="A174" s="54" t="s">
        <v>185</v>
      </c>
      <c r="B174" s="13" t="s">
        <v>256</v>
      </c>
      <c r="C174" s="13" t="s">
        <v>314</v>
      </c>
      <c r="D174" s="17" t="s">
        <v>63</v>
      </c>
      <c r="E174" s="20" t="s">
        <v>186</v>
      </c>
      <c r="F174" s="10">
        <v>169.61</v>
      </c>
      <c r="G174" s="10">
        <v>169.61</v>
      </c>
      <c r="H174" s="10">
        <v>169.61</v>
      </c>
      <c r="I174" s="10">
        <v>169.61</v>
      </c>
      <c r="J174" s="10">
        <v>169.61</v>
      </c>
      <c r="K174" s="10">
        <v>169.61</v>
      </c>
      <c r="L174" s="10">
        <v>169.61</v>
      </c>
      <c r="M174" s="10">
        <v>104.194</v>
      </c>
      <c r="N174" s="10">
        <v>104.194</v>
      </c>
      <c r="O174" s="10">
        <v>104.194</v>
      </c>
      <c r="P174" s="10">
        <v>104.194</v>
      </c>
      <c r="Q174" s="10">
        <v>104.194</v>
      </c>
      <c r="R174" s="10">
        <f t="shared" si="26"/>
        <v>1708.2399999999998</v>
      </c>
      <c r="S174" s="7">
        <v>18</v>
      </c>
    </row>
    <row r="175" spans="1:27" ht="12.75">
      <c r="A175" s="11" t="s">
        <v>185</v>
      </c>
      <c r="B175" s="13" t="s">
        <v>256</v>
      </c>
      <c r="C175" s="13" t="s">
        <v>314</v>
      </c>
      <c r="D175" s="17" t="s">
        <v>64</v>
      </c>
      <c r="E175" s="14" t="s">
        <v>213</v>
      </c>
      <c r="F175" s="10">
        <v>1233.5</v>
      </c>
      <c r="G175" s="10">
        <v>1233.5</v>
      </c>
      <c r="H175" s="10">
        <v>1233.5</v>
      </c>
      <c r="I175" s="10">
        <v>1233.5</v>
      </c>
      <c r="J175" s="10">
        <v>1233.5</v>
      </c>
      <c r="K175" s="10">
        <v>1233.5</v>
      </c>
      <c r="L175" s="56">
        <v>-7401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f t="shared" si="26"/>
        <v>0</v>
      </c>
      <c r="S175" s="7">
        <v>0</v>
      </c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9" t="s">
        <v>443</v>
      </c>
      <c r="B176" s="13" t="s">
        <v>256</v>
      </c>
      <c r="C176" s="13" t="s">
        <v>314</v>
      </c>
      <c r="D176" s="51"/>
      <c r="E176" s="50" t="s">
        <v>444</v>
      </c>
      <c r="F176" s="39">
        <f>SUM(F174:F175)</f>
        <v>1403.1100000000001</v>
      </c>
      <c r="G176" s="39">
        <f aca="true" t="shared" si="35" ref="G176:Q176">SUM(G174:G175)</f>
        <v>1403.1100000000001</v>
      </c>
      <c r="H176" s="39">
        <f t="shared" si="35"/>
        <v>1403.1100000000001</v>
      </c>
      <c r="I176" s="39">
        <f t="shared" si="35"/>
        <v>1403.1100000000001</v>
      </c>
      <c r="J176" s="39">
        <f t="shared" si="35"/>
        <v>1403.1100000000001</v>
      </c>
      <c r="K176" s="39">
        <f t="shared" si="35"/>
        <v>1403.1100000000001</v>
      </c>
      <c r="L176" s="39">
        <f t="shared" si="35"/>
        <v>-7231.39</v>
      </c>
      <c r="M176" s="39">
        <f t="shared" si="35"/>
        <v>104.194</v>
      </c>
      <c r="N176" s="39">
        <f t="shared" si="35"/>
        <v>104.194</v>
      </c>
      <c r="O176" s="39">
        <f t="shared" si="35"/>
        <v>104.194</v>
      </c>
      <c r="P176" s="39">
        <f t="shared" si="35"/>
        <v>104.194</v>
      </c>
      <c r="Q176" s="39">
        <f t="shared" si="35"/>
        <v>104.194</v>
      </c>
      <c r="R176" s="10">
        <f t="shared" si="26"/>
        <v>1708.2400000000011</v>
      </c>
      <c r="S176" s="52"/>
      <c r="T176" s="1"/>
      <c r="U176" s="1"/>
      <c r="V176" s="1"/>
      <c r="W176" s="1"/>
      <c r="X176" s="1"/>
      <c r="Y176" s="1"/>
      <c r="Z176" s="1"/>
      <c r="AA176" s="1"/>
    </row>
    <row r="177" spans="1:19" s="1" customFormat="1" ht="13.5" customHeight="1">
      <c r="A177" s="11" t="s">
        <v>185</v>
      </c>
      <c r="B177" s="13" t="s">
        <v>257</v>
      </c>
      <c r="C177" s="13" t="s">
        <v>214</v>
      </c>
      <c r="D177" s="17" t="s">
        <v>93</v>
      </c>
      <c r="E177" s="14" t="s">
        <v>215</v>
      </c>
      <c r="F177" s="10">
        <v>173.46</v>
      </c>
      <c r="G177" s="10">
        <v>173.46</v>
      </c>
      <c r="H177" s="10">
        <v>173.46</v>
      </c>
      <c r="I177" s="10">
        <v>173.46</v>
      </c>
      <c r="J177" s="10">
        <v>173.46</v>
      </c>
      <c r="K177" s="10">
        <v>173.46</v>
      </c>
      <c r="L177" s="10">
        <v>173.46</v>
      </c>
      <c r="M177" s="10">
        <v>66.53800000000001</v>
      </c>
      <c r="N177" s="10">
        <v>66.53800000000001</v>
      </c>
      <c r="O177" s="10">
        <v>66.53800000000001</v>
      </c>
      <c r="P177" s="10">
        <v>66.53800000000001</v>
      </c>
      <c r="Q177" s="10">
        <v>66.53800000000001</v>
      </c>
      <c r="R177" s="10">
        <f t="shared" si="26"/>
        <v>1546.91</v>
      </c>
      <c r="S177" s="7">
        <v>16.3</v>
      </c>
    </row>
    <row r="178" spans="1:19" s="1" customFormat="1" ht="13.5" customHeight="1">
      <c r="A178" s="9" t="s">
        <v>443</v>
      </c>
      <c r="B178" s="13" t="s">
        <v>257</v>
      </c>
      <c r="C178" s="13" t="s">
        <v>214</v>
      </c>
      <c r="D178" s="51"/>
      <c r="E178" s="50" t="s">
        <v>444</v>
      </c>
      <c r="F178" s="39">
        <f>SUM(F177)</f>
        <v>173.46</v>
      </c>
      <c r="G178" s="39">
        <f aca="true" t="shared" si="36" ref="G178:Q178">SUM(G177)</f>
        <v>173.46</v>
      </c>
      <c r="H178" s="39">
        <f t="shared" si="36"/>
        <v>173.46</v>
      </c>
      <c r="I178" s="39">
        <f t="shared" si="36"/>
        <v>173.46</v>
      </c>
      <c r="J178" s="39">
        <f t="shared" si="36"/>
        <v>173.46</v>
      </c>
      <c r="K178" s="39">
        <f t="shared" si="36"/>
        <v>173.46</v>
      </c>
      <c r="L178" s="39">
        <f t="shared" si="36"/>
        <v>173.46</v>
      </c>
      <c r="M178" s="39">
        <f t="shared" si="36"/>
        <v>66.53800000000001</v>
      </c>
      <c r="N178" s="39">
        <f t="shared" si="36"/>
        <v>66.53800000000001</v>
      </c>
      <c r="O178" s="39">
        <f t="shared" si="36"/>
        <v>66.53800000000001</v>
      </c>
      <c r="P178" s="39">
        <f t="shared" si="36"/>
        <v>66.53800000000001</v>
      </c>
      <c r="Q178" s="39">
        <f t="shared" si="36"/>
        <v>66.53800000000001</v>
      </c>
      <c r="R178" s="10">
        <f t="shared" si="26"/>
        <v>1546.91</v>
      </c>
      <c r="S178" s="52"/>
    </row>
    <row r="179" spans="1:19" s="1" customFormat="1" ht="13.5" customHeight="1">
      <c r="A179" s="11" t="s">
        <v>216</v>
      </c>
      <c r="B179" s="13" t="s">
        <v>258</v>
      </c>
      <c r="C179" s="13" t="s">
        <v>217</v>
      </c>
      <c r="D179" s="17" t="s">
        <v>94</v>
      </c>
      <c r="E179" s="14" t="s">
        <v>218</v>
      </c>
      <c r="F179" s="10">
        <v>84.8</v>
      </c>
      <c r="G179" s="10">
        <v>84.8</v>
      </c>
      <c r="H179" s="10">
        <v>84.8</v>
      </c>
      <c r="I179" s="10">
        <v>84.8</v>
      </c>
      <c r="J179" s="10">
        <v>84.8</v>
      </c>
      <c r="K179" s="10">
        <v>84.8</v>
      </c>
      <c r="L179" s="10">
        <v>84.8</v>
      </c>
      <c r="M179" s="10">
        <v>86.27000000000001</v>
      </c>
      <c r="N179" s="10">
        <v>86.27000000000001</v>
      </c>
      <c r="O179" s="10">
        <v>86.27000000000001</v>
      </c>
      <c r="P179" s="10">
        <v>86.27000000000001</v>
      </c>
      <c r="Q179" s="10">
        <v>86.27000000000001</v>
      </c>
      <c r="R179" s="10">
        <f t="shared" si="26"/>
        <v>1024.95</v>
      </c>
      <c r="S179" s="7">
        <v>10.8</v>
      </c>
    </row>
    <row r="180" spans="1:19" s="1" customFormat="1" ht="13.5" customHeight="1">
      <c r="A180" s="11" t="s">
        <v>216</v>
      </c>
      <c r="B180" s="13" t="s">
        <v>258</v>
      </c>
      <c r="C180" s="13" t="s">
        <v>217</v>
      </c>
      <c r="D180" s="17" t="s">
        <v>95</v>
      </c>
      <c r="E180" s="8" t="s">
        <v>219</v>
      </c>
      <c r="F180" s="10">
        <v>360.41</v>
      </c>
      <c r="G180" s="10">
        <v>360.41</v>
      </c>
      <c r="H180" s="10">
        <v>360.41</v>
      </c>
      <c r="I180" s="10">
        <v>360.41</v>
      </c>
      <c r="J180" s="10">
        <v>360.41</v>
      </c>
      <c r="K180" s="10">
        <v>360.41</v>
      </c>
      <c r="L180" s="10">
        <v>360.41</v>
      </c>
      <c r="M180" s="10">
        <v>517.5260000000001</v>
      </c>
      <c r="N180" s="10">
        <v>517.5260000000001</v>
      </c>
      <c r="O180" s="10">
        <v>517.5260000000001</v>
      </c>
      <c r="P180" s="10">
        <v>517.5260000000001</v>
      </c>
      <c r="Q180" s="10">
        <v>517.5260000000001</v>
      </c>
      <c r="R180" s="10">
        <f t="shared" si="26"/>
        <v>5110.499999999999</v>
      </c>
      <c r="S180" s="7">
        <v>53.85</v>
      </c>
    </row>
    <row r="181" spans="1:19" s="1" customFormat="1" ht="13.5" customHeight="1">
      <c r="A181" s="9" t="s">
        <v>443</v>
      </c>
      <c r="B181" s="13" t="s">
        <v>258</v>
      </c>
      <c r="C181" s="13" t="s">
        <v>217</v>
      </c>
      <c r="D181" s="51"/>
      <c r="E181" s="50" t="s">
        <v>444</v>
      </c>
      <c r="F181" s="39">
        <f>SUM(F179:F180)</f>
        <v>445.21000000000004</v>
      </c>
      <c r="G181" s="39">
        <f aca="true" t="shared" si="37" ref="G181:Q181">SUM(G179:G180)</f>
        <v>445.21000000000004</v>
      </c>
      <c r="H181" s="39">
        <f t="shared" si="37"/>
        <v>445.21000000000004</v>
      </c>
      <c r="I181" s="39">
        <f t="shared" si="37"/>
        <v>445.21000000000004</v>
      </c>
      <c r="J181" s="39">
        <f t="shared" si="37"/>
        <v>445.21000000000004</v>
      </c>
      <c r="K181" s="39">
        <f t="shared" si="37"/>
        <v>445.21000000000004</v>
      </c>
      <c r="L181" s="39">
        <f t="shared" si="37"/>
        <v>445.21000000000004</v>
      </c>
      <c r="M181" s="39">
        <f t="shared" si="37"/>
        <v>603.796</v>
      </c>
      <c r="N181" s="39">
        <f t="shared" si="37"/>
        <v>603.796</v>
      </c>
      <c r="O181" s="39">
        <f t="shared" si="37"/>
        <v>603.796</v>
      </c>
      <c r="P181" s="39">
        <f t="shared" si="37"/>
        <v>603.796</v>
      </c>
      <c r="Q181" s="39">
        <f t="shared" si="37"/>
        <v>603.796</v>
      </c>
      <c r="R181" s="10">
        <f t="shared" si="26"/>
        <v>6135.450000000002</v>
      </c>
      <c r="S181" s="52"/>
    </row>
    <row r="182" spans="1:27" s="1" customFormat="1" ht="13.5" customHeight="1">
      <c r="A182" s="54" t="s">
        <v>187</v>
      </c>
      <c r="B182" s="13" t="s">
        <v>259</v>
      </c>
      <c r="C182" s="13" t="s">
        <v>188</v>
      </c>
      <c r="D182" s="17" t="s">
        <v>189</v>
      </c>
      <c r="E182" s="16" t="s">
        <v>190</v>
      </c>
      <c r="F182" s="10">
        <v>925.13</v>
      </c>
      <c r="G182" s="10">
        <v>925.13</v>
      </c>
      <c r="H182" s="10">
        <v>925.13</v>
      </c>
      <c r="I182" s="10">
        <v>925.13</v>
      </c>
      <c r="J182" s="10">
        <v>925.13</v>
      </c>
      <c r="K182" s="10">
        <v>925.13</v>
      </c>
      <c r="L182" s="10">
        <v>925.13</v>
      </c>
      <c r="M182" s="10">
        <v>965.3939999999999</v>
      </c>
      <c r="N182" s="10">
        <v>965.3939999999999</v>
      </c>
      <c r="O182" s="10">
        <v>965.3939999999999</v>
      </c>
      <c r="P182" s="10">
        <v>965.3939999999999</v>
      </c>
      <c r="Q182" s="10">
        <v>965.3939999999999</v>
      </c>
      <c r="R182" s="10">
        <f t="shared" si="26"/>
        <v>11302.880000000001</v>
      </c>
      <c r="S182" s="7">
        <v>119.1</v>
      </c>
      <c r="T182" s="2"/>
      <c r="U182" s="2"/>
      <c r="V182" s="2"/>
      <c r="W182" s="2"/>
      <c r="X182" s="2"/>
      <c r="Y182" s="2"/>
      <c r="Z182" s="2"/>
      <c r="AA182" s="2"/>
    </row>
    <row r="183" spans="1:27" s="1" customFormat="1" ht="13.5" customHeight="1">
      <c r="A183" s="9" t="s">
        <v>443</v>
      </c>
      <c r="B183" s="13" t="s">
        <v>259</v>
      </c>
      <c r="C183" s="13" t="s">
        <v>188</v>
      </c>
      <c r="D183" s="51"/>
      <c r="E183" s="50" t="s">
        <v>444</v>
      </c>
      <c r="F183" s="39">
        <f>SUM(F182)</f>
        <v>925.13</v>
      </c>
      <c r="G183" s="39">
        <f aca="true" t="shared" si="38" ref="G183:Q183">SUM(G182)</f>
        <v>925.13</v>
      </c>
      <c r="H183" s="39">
        <f t="shared" si="38"/>
        <v>925.13</v>
      </c>
      <c r="I183" s="39">
        <f t="shared" si="38"/>
        <v>925.13</v>
      </c>
      <c r="J183" s="39">
        <f t="shared" si="38"/>
        <v>925.13</v>
      </c>
      <c r="K183" s="39">
        <f t="shared" si="38"/>
        <v>925.13</v>
      </c>
      <c r="L183" s="39">
        <f t="shared" si="38"/>
        <v>925.13</v>
      </c>
      <c r="M183" s="39">
        <f t="shared" si="38"/>
        <v>965.3939999999999</v>
      </c>
      <c r="N183" s="39">
        <f t="shared" si="38"/>
        <v>965.3939999999999</v>
      </c>
      <c r="O183" s="39">
        <f t="shared" si="38"/>
        <v>965.3939999999999</v>
      </c>
      <c r="P183" s="39">
        <f t="shared" si="38"/>
        <v>965.3939999999999</v>
      </c>
      <c r="Q183" s="39">
        <f t="shared" si="38"/>
        <v>965.3939999999999</v>
      </c>
      <c r="R183" s="10">
        <f t="shared" si="26"/>
        <v>11302.880000000001</v>
      </c>
      <c r="S183" s="52"/>
      <c r="T183" s="2"/>
      <c r="U183" s="2"/>
      <c r="V183" s="2"/>
      <c r="W183" s="2"/>
      <c r="X183" s="2"/>
      <c r="Y183" s="2"/>
      <c r="Z183" s="2"/>
      <c r="AA183" s="2"/>
    </row>
    <row r="184" spans="1:27" s="1" customFormat="1" ht="13.5" customHeight="1">
      <c r="A184" s="11" t="s">
        <v>220</v>
      </c>
      <c r="B184" s="13" t="s">
        <v>260</v>
      </c>
      <c r="C184" s="13" t="s">
        <v>221</v>
      </c>
      <c r="D184" s="17" t="s">
        <v>222</v>
      </c>
      <c r="E184" s="8" t="s">
        <v>223</v>
      </c>
      <c r="F184" s="10">
        <v>1054.64</v>
      </c>
      <c r="G184" s="10">
        <v>1054.64</v>
      </c>
      <c r="H184" s="10">
        <v>1054.64</v>
      </c>
      <c r="I184" s="10">
        <v>1054.64</v>
      </c>
      <c r="J184" s="10">
        <v>1054.64</v>
      </c>
      <c r="K184" s="10">
        <v>1054.64</v>
      </c>
      <c r="L184" s="10">
        <v>1054.64</v>
      </c>
      <c r="M184" s="10">
        <v>1025.1319999999996</v>
      </c>
      <c r="N184" s="10">
        <v>1025.1319999999996</v>
      </c>
      <c r="O184" s="10">
        <v>1025.1319999999996</v>
      </c>
      <c r="P184" s="10">
        <v>1025.1319999999996</v>
      </c>
      <c r="Q184" s="10">
        <v>1025.1319999999996</v>
      </c>
      <c r="R184" s="10">
        <f t="shared" si="26"/>
        <v>12508.14</v>
      </c>
      <c r="S184" s="7">
        <v>131.8</v>
      </c>
      <c r="T184" s="2"/>
      <c r="U184" s="2"/>
      <c r="V184" s="2"/>
      <c r="W184" s="2"/>
      <c r="X184" s="2"/>
      <c r="Y184" s="2"/>
      <c r="Z184" s="2"/>
      <c r="AA184" s="2"/>
    </row>
    <row r="185" spans="1:27" s="1" customFormat="1" ht="13.5" customHeight="1">
      <c r="A185" s="9" t="s">
        <v>443</v>
      </c>
      <c r="B185" s="13" t="s">
        <v>260</v>
      </c>
      <c r="C185" s="13" t="s">
        <v>221</v>
      </c>
      <c r="D185" s="51"/>
      <c r="E185" s="50" t="s">
        <v>444</v>
      </c>
      <c r="F185" s="39">
        <f>SUM(F184)</f>
        <v>1054.64</v>
      </c>
      <c r="G185" s="39">
        <f aca="true" t="shared" si="39" ref="G185:Q185">SUM(G184)</f>
        <v>1054.64</v>
      </c>
      <c r="H185" s="39">
        <f t="shared" si="39"/>
        <v>1054.64</v>
      </c>
      <c r="I185" s="39">
        <f t="shared" si="39"/>
        <v>1054.64</v>
      </c>
      <c r="J185" s="39">
        <f t="shared" si="39"/>
        <v>1054.64</v>
      </c>
      <c r="K185" s="39">
        <f t="shared" si="39"/>
        <v>1054.64</v>
      </c>
      <c r="L185" s="39">
        <f t="shared" si="39"/>
        <v>1054.64</v>
      </c>
      <c r="M185" s="39">
        <f t="shared" si="39"/>
        <v>1025.1319999999996</v>
      </c>
      <c r="N185" s="39">
        <f t="shared" si="39"/>
        <v>1025.1319999999996</v>
      </c>
      <c r="O185" s="39">
        <f t="shared" si="39"/>
        <v>1025.1319999999996</v>
      </c>
      <c r="P185" s="39">
        <f t="shared" si="39"/>
        <v>1025.1319999999996</v>
      </c>
      <c r="Q185" s="39">
        <f t="shared" si="39"/>
        <v>1025.1319999999996</v>
      </c>
      <c r="R185" s="10">
        <f t="shared" si="26"/>
        <v>12508.14</v>
      </c>
      <c r="S185" s="52"/>
      <c r="T185" s="2"/>
      <c r="U185" s="2"/>
      <c r="V185" s="2"/>
      <c r="W185" s="2"/>
      <c r="X185" s="2"/>
      <c r="Y185" s="2"/>
      <c r="Z185" s="2"/>
      <c r="AA185" s="2"/>
    </row>
    <row r="186" spans="1:27" s="1" customFormat="1" ht="13.5" customHeight="1">
      <c r="A186" s="11" t="s">
        <v>191</v>
      </c>
      <c r="B186" s="13" t="s">
        <v>261</v>
      </c>
      <c r="C186" s="13" t="s">
        <v>315</v>
      </c>
      <c r="D186" s="17" t="s">
        <v>65</v>
      </c>
      <c r="E186" s="14" t="s">
        <v>476</v>
      </c>
      <c r="F186" s="10">
        <v>10168.67</v>
      </c>
      <c r="G186" s="10">
        <v>10168.67</v>
      </c>
      <c r="H186" s="10">
        <v>10168.67</v>
      </c>
      <c r="I186" s="10">
        <v>10168.67</v>
      </c>
      <c r="J186" s="10">
        <v>10168.67</v>
      </c>
      <c r="K186" s="10">
        <v>10168.67</v>
      </c>
      <c r="L186" s="10">
        <v>10168.67</v>
      </c>
      <c r="M186" s="10">
        <v>5989.472</v>
      </c>
      <c r="N186" s="10">
        <v>5989.472</v>
      </c>
      <c r="O186" s="10">
        <v>5989.472</v>
      </c>
      <c r="P186" s="10">
        <v>5989.472</v>
      </c>
      <c r="Q186" s="10">
        <v>5989.472</v>
      </c>
      <c r="R186" s="10">
        <f t="shared" si="26"/>
        <v>101128.04999999997</v>
      </c>
      <c r="S186" s="7">
        <v>1065.6</v>
      </c>
      <c r="T186" s="2"/>
      <c r="U186" s="2"/>
      <c r="V186" s="2"/>
      <c r="W186" s="2"/>
      <c r="X186" s="2"/>
      <c r="Y186" s="2"/>
      <c r="Z186" s="2"/>
      <c r="AA186" s="2"/>
    </row>
    <row r="187" spans="1:19" s="1" customFormat="1" ht="13.5" customHeight="1">
      <c r="A187" s="11" t="s">
        <v>191</v>
      </c>
      <c r="B187" s="13" t="s">
        <v>261</v>
      </c>
      <c r="C187" s="13" t="s">
        <v>315</v>
      </c>
      <c r="D187" s="17" t="s">
        <v>96</v>
      </c>
      <c r="E187" s="14" t="s">
        <v>316</v>
      </c>
      <c r="F187" s="10">
        <v>1626.68</v>
      </c>
      <c r="G187" s="10">
        <v>1626.68</v>
      </c>
      <c r="H187" s="10">
        <v>1626.68</v>
      </c>
      <c r="I187" s="10">
        <v>1626.68</v>
      </c>
      <c r="J187" s="10">
        <v>1626.68</v>
      </c>
      <c r="K187" s="10">
        <v>1626.68</v>
      </c>
      <c r="L187" s="10">
        <v>1626.68</v>
      </c>
      <c r="M187" s="10">
        <v>1746.512</v>
      </c>
      <c r="N187" s="10">
        <v>1746.512</v>
      </c>
      <c r="O187" s="10">
        <v>1746.512</v>
      </c>
      <c r="P187" s="10">
        <v>1746.512</v>
      </c>
      <c r="Q187" s="10">
        <v>1746.512</v>
      </c>
      <c r="R187" s="10">
        <f t="shared" si="26"/>
        <v>20119.32</v>
      </c>
      <c r="S187" s="7">
        <v>212</v>
      </c>
    </row>
    <row r="188" spans="1:19" s="1" customFormat="1" ht="13.5" customHeight="1">
      <c r="A188" s="9" t="s">
        <v>443</v>
      </c>
      <c r="B188" s="13" t="s">
        <v>261</v>
      </c>
      <c r="C188" s="13" t="s">
        <v>315</v>
      </c>
      <c r="D188" s="51"/>
      <c r="E188" s="50" t="s">
        <v>444</v>
      </c>
      <c r="F188" s="39">
        <f>SUM(F186:F187)</f>
        <v>11795.35</v>
      </c>
      <c r="G188" s="39">
        <f aca="true" t="shared" si="40" ref="G188:Q188">SUM(G186:G187)</f>
        <v>11795.35</v>
      </c>
      <c r="H188" s="39">
        <f t="shared" si="40"/>
        <v>11795.35</v>
      </c>
      <c r="I188" s="39">
        <f t="shared" si="40"/>
        <v>11795.35</v>
      </c>
      <c r="J188" s="39">
        <f t="shared" si="40"/>
        <v>11795.35</v>
      </c>
      <c r="K188" s="39">
        <f t="shared" si="40"/>
        <v>11795.35</v>
      </c>
      <c r="L188" s="39">
        <f t="shared" si="40"/>
        <v>11795.35</v>
      </c>
      <c r="M188" s="39">
        <f t="shared" si="40"/>
        <v>7735.9839999999995</v>
      </c>
      <c r="N188" s="39">
        <f t="shared" si="40"/>
        <v>7735.9839999999995</v>
      </c>
      <c r="O188" s="39">
        <f t="shared" si="40"/>
        <v>7735.9839999999995</v>
      </c>
      <c r="P188" s="39">
        <f t="shared" si="40"/>
        <v>7735.9839999999995</v>
      </c>
      <c r="Q188" s="39">
        <f t="shared" si="40"/>
        <v>7735.9839999999995</v>
      </c>
      <c r="R188" s="10">
        <f t="shared" si="26"/>
        <v>121247.37</v>
      </c>
      <c r="S188" s="52"/>
    </row>
    <row r="189" spans="1:19" s="1" customFormat="1" ht="13.5" customHeight="1">
      <c r="A189" s="11" t="s">
        <v>191</v>
      </c>
      <c r="B189" s="13" t="s">
        <v>262</v>
      </c>
      <c r="C189" s="13" t="s">
        <v>375</v>
      </c>
      <c r="D189" s="17" t="s">
        <v>67</v>
      </c>
      <c r="E189" s="14" t="s">
        <v>193</v>
      </c>
      <c r="F189" s="10">
        <v>2312.81</v>
      </c>
      <c r="G189" s="10">
        <v>2312.81</v>
      </c>
      <c r="H189" s="10">
        <v>2312.81</v>
      </c>
      <c r="I189" s="10">
        <v>2312.81</v>
      </c>
      <c r="J189" s="10">
        <v>2312.81</v>
      </c>
      <c r="K189" s="10">
        <v>2312.81</v>
      </c>
      <c r="L189" s="10">
        <v>2312.81</v>
      </c>
      <c r="M189" s="10">
        <v>2704.858</v>
      </c>
      <c r="N189" s="10">
        <v>2704.858</v>
      </c>
      <c r="O189" s="10">
        <v>2704.858</v>
      </c>
      <c r="P189" s="10">
        <v>2704.858</v>
      </c>
      <c r="Q189" s="10">
        <v>2704.858</v>
      </c>
      <c r="R189" s="10">
        <f t="shared" si="26"/>
        <v>29713.96</v>
      </c>
      <c r="S189" s="7">
        <v>313.1</v>
      </c>
    </row>
    <row r="190" spans="1:19" ht="13.5" customHeight="1">
      <c r="A190" s="11" t="s">
        <v>191</v>
      </c>
      <c r="B190" s="13" t="s">
        <v>262</v>
      </c>
      <c r="C190" s="13" t="s">
        <v>375</v>
      </c>
      <c r="D190" s="17" t="s">
        <v>404</v>
      </c>
      <c r="E190" s="8" t="s">
        <v>477</v>
      </c>
      <c r="F190" s="10">
        <v>1356.85</v>
      </c>
      <c r="G190" s="10">
        <v>1356.85</v>
      </c>
      <c r="H190" s="10">
        <v>1356.85</v>
      </c>
      <c r="I190" s="10">
        <v>1356.85</v>
      </c>
      <c r="J190" s="10">
        <v>1356.85</v>
      </c>
      <c r="K190" s="10">
        <v>1356.85</v>
      </c>
      <c r="L190" s="10">
        <v>1356.85</v>
      </c>
      <c r="M190" s="10">
        <v>890.5419999999998</v>
      </c>
      <c r="N190" s="10">
        <v>890.5419999999998</v>
      </c>
      <c r="O190" s="10">
        <v>890.5419999999998</v>
      </c>
      <c r="P190" s="10">
        <v>890.5419999999998</v>
      </c>
      <c r="Q190" s="10">
        <v>890.5419999999998</v>
      </c>
      <c r="R190" s="10">
        <f t="shared" si="26"/>
        <v>13950.659999999998</v>
      </c>
      <c r="S190" s="7">
        <v>147</v>
      </c>
    </row>
    <row r="191" spans="1:27" s="1" customFormat="1" ht="13.5" customHeight="1">
      <c r="A191" s="11" t="s">
        <v>191</v>
      </c>
      <c r="B191" s="13" t="s">
        <v>262</v>
      </c>
      <c r="C191" s="13" t="s">
        <v>375</v>
      </c>
      <c r="D191" s="17" t="s">
        <v>68</v>
      </c>
      <c r="E191" s="8" t="s">
        <v>194</v>
      </c>
      <c r="F191" s="10">
        <v>2019.86</v>
      </c>
      <c r="G191" s="10">
        <v>2019.86</v>
      </c>
      <c r="H191" s="10">
        <v>2019.86</v>
      </c>
      <c r="I191" s="10">
        <v>2019.86</v>
      </c>
      <c r="J191" s="10">
        <v>2019.86</v>
      </c>
      <c r="K191" s="10">
        <v>2019.86</v>
      </c>
      <c r="L191" s="10">
        <v>2019.86</v>
      </c>
      <c r="M191" s="10">
        <v>2277.9479999999994</v>
      </c>
      <c r="N191" s="10">
        <v>2277.9479999999994</v>
      </c>
      <c r="O191" s="10">
        <v>2277.9479999999994</v>
      </c>
      <c r="P191" s="10">
        <v>2277.9479999999994</v>
      </c>
      <c r="Q191" s="10">
        <v>2277.9479999999994</v>
      </c>
      <c r="R191" s="10">
        <f t="shared" si="26"/>
        <v>25528.760000000002</v>
      </c>
      <c r="S191" s="7">
        <v>269</v>
      </c>
      <c r="T191" s="2"/>
      <c r="U191" s="2"/>
      <c r="V191" s="2"/>
      <c r="W191" s="2"/>
      <c r="X191" s="2"/>
      <c r="Y191" s="2"/>
      <c r="Z191" s="2"/>
      <c r="AA191" s="2"/>
    </row>
    <row r="192" spans="1:27" s="1" customFormat="1" ht="13.5" customHeight="1">
      <c r="A192" s="9" t="s">
        <v>443</v>
      </c>
      <c r="B192" s="13" t="s">
        <v>262</v>
      </c>
      <c r="C192" s="13" t="s">
        <v>375</v>
      </c>
      <c r="D192" s="51"/>
      <c r="E192" s="50" t="s">
        <v>444</v>
      </c>
      <c r="F192" s="39">
        <f>SUM(F189:F191)</f>
        <v>5689.5199999999995</v>
      </c>
      <c r="G192" s="39">
        <f aca="true" t="shared" si="41" ref="G192:Q192">SUM(G189:G191)</f>
        <v>5689.5199999999995</v>
      </c>
      <c r="H192" s="39">
        <f t="shared" si="41"/>
        <v>5689.5199999999995</v>
      </c>
      <c r="I192" s="39">
        <f t="shared" si="41"/>
        <v>5689.5199999999995</v>
      </c>
      <c r="J192" s="39">
        <f t="shared" si="41"/>
        <v>5689.5199999999995</v>
      </c>
      <c r="K192" s="39">
        <f t="shared" si="41"/>
        <v>5689.5199999999995</v>
      </c>
      <c r="L192" s="39">
        <f t="shared" si="41"/>
        <v>5689.5199999999995</v>
      </c>
      <c r="M192" s="39">
        <f t="shared" si="41"/>
        <v>5873.348</v>
      </c>
      <c r="N192" s="39">
        <f t="shared" si="41"/>
        <v>5873.348</v>
      </c>
      <c r="O192" s="39">
        <f t="shared" si="41"/>
        <v>5873.348</v>
      </c>
      <c r="P192" s="39">
        <f t="shared" si="41"/>
        <v>5873.348</v>
      </c>
      <c r="Q192" s="39">
        <f t="shared" si="41"/>
        <v>5873.348</v>
      </c>
      <c r="R192" s="10">
        <f t="shared" si="26"/>
        <v>69193.37999999999</v>
      </c>
      <c r="S192" s="52"/>
      <c r="T192" s="2"/>
      <c r="U192" s="2"/>
      <c r="V192" s="2"/>
      <c r="W192" s="2"/>
      <c r="X192" s="2"/>
      <c r="Y192" s="2"/>
      <c r="Z192" s="2"/>
      <c r="AA192" s="2"/>
    </row>
    <row r="193" spans="1:27" ht="13.5" customHeight="1">
      <c r="A193" s="11" t="s">
        <v>195</v>
      </c>
      <c r="B193" s="13" t="s">
        <v>263</v>
      </c>
      <c r="C193" s="13" t="s">
        <v>196</v>
      </c>
      <c r="D193" s="17" t="s">
        <v>69</v>
      </c>
      <c r="E193" s="8" t="s">
        <v>197</v>
      </c>
      <c r="F193" s="10">
        <v>578.2</v>
      </c>
      <c r="G193" s="10">
        <v>578.2</v>
      </c>
      <c r="H193" s="10">
        <v>578.2</v>
      </c>
      <c r="I193" s="10">
        <v>578.2</v>
      </c>
      <c r="J193" s="10">
        <v>578.2</v>
      </c>
      <c r="K193" s="10">
        <v>578.2</v>
      </c>
      <c r="L193" s="10">
        <v>578.2</v>
      </c>
      <c r="M193" s="10">
        <v>629.242</v>
      </c>
      <c r="N193" s="10">
        <v>629.242</v>
      </c>
      <c r="O193" s="10">
        <v>629.242</v>
      </c>
      <c r="P193" s="10">
        <v>629.242</v>
      </c>
      <c r="Q193" s="10">
        <v>629.242</v>
      </c>
      <c r="R193" s="10">
        <f t="shared" si="26"/>
        <v>7193.610000000001</v>
      </c>
      <c r="S193" s="7">
        <v>75.8</v>
      </c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9" t="s">
        <v>443</v>
      </c>
      <c r="B194" s="13" t="s">
        <v>263</v>
      </c>
      <c r="C194" s="13" t="s">
        <v>196</v>
      </c>
      <c r="D194" s="51"/>
      <c r="E194" s="50" t="s">
        <v>444</v>
      </c>
      <c r="F194" s="39">
        <f>SUM(F193)</f>
        <v>578.2</v>
      </c>
      <c r="G194" s="39">
        <f aca="true" t="shared" si="42" ref="G194:Q194">SUM(G193)</f>
        <v>578.2</v>
      </c>
      <c r="H194" s="39">
        <f t="shared" si="42"/>
        <v>578.2</v>
      </c>
      <c r="I194" s="39">
        <f t="shared" si="42"/>
        <v>578.2</v>
      </c>
      <c r="J194" s="39">
        <f t="shared" si="42"/>
        <v>578.2</v>
      </c>
      <c r="K194" s="39">
        <f t="shared" si="42"/>
        <v>578.2</v>
      </c>
      <c r="L194" s="39">
        <f t="shared" si="42"/>
        <v>578.2</v>
      </c>
      <c r="M194" s="39">
        <f t="shared" si="42"/>
        <v>629.242</v>
      </c>
      <c r="N194" s="39">
        <f t="shared" si="42"/>
        <v>629.242</v>
      </c>
      <c r="O194" s="39">
        <f t="shared" si="42"/>
        <v>629.242</v>
      </c>
      <c r="P194" s="39">
        <f t="shared" si="42"/>
        <v>629.242</v>
      </c>
      <c r="Q194" s="39">
        <f t="shared" si="42"/>
        <v>629.242</v>
      </c>
      <c r="R194" s="10">
        <f t="shared" si="26"/>
        <v>7193.610000000001</v>
      </c>
      <c r="S194" s="52"/>
      <c r="T194" s="1"/>
      <c r="U194" s="1"/>
      <c r="V194" s="1"/>
      <c r="W194" s="1"/>
      <c r="X194" s="1"/>
      <c r="Y194" s="1"/>
      <c r="Z194" s="1"/>
      <c r="AA194" s="1"/>
    </row>
    <row r="195" spans="1:19" s="1" customFormat="1" ht="13.5" customHeight="1">
      <c r="A195" s="11" t="s">
        <v>198</v>
      </c>
      <c r="B195" s="13" t="s">
        <v>264</v>
      </c>
      <c r="C195" s="13" t="s">
        <v>199</v>
      </c>
      <c r="D195" s="17">
        <v>2018</v>
      </c>
      <c r="E195" s="14" t="s">
        <v>200</v>
      </c>
      <c r="F195" s="10">
        <v>612.9</v>
      </c>
      <c r="G195" s="10">
        <v>612.9</v>
      </c>
      <c r="H195" s="10">
        <v>612.9</v>
      </c>
      <c r="I195" s="10">
        <v>612.9</v>
      </c>
      <c r="J195" s="10">
        <v>612.9</v>
      </c>
      <c r="K195" s="10">
        <v>612.9</v>
      </c>
      <c r="L195" s="10">
        <v>612.9</v>
      </c>
      <c r="M195" s="10">
        <v>823.6120000000001</v>
      </c>
      <c r="N195" s="10">
        <v>823.6120000000001</v>
      </c>
      <c r="O195" s="10">
        <v>823.6120000000001</v>
      </c>
      <c r="P195" s="10">
        <v>823.6120000000001</v>
      </c>
      <c r="Q195" s="10">
        <v>823.6120000000001</v>
      </c>
      <c r="R195" s="10">
        <f t="shared" si="26"/>
        <v>8408.36</v>
      </c>
      <c r="S195" s="7">
        <v>88.6</v>
      </c>
    </row>
    <row r="196" spans="1:19" s="1" customFormat="1" ht="13.5" customHeight="1">
      <c r="A196" s="9" t="s">
        <v>443</v>
      </c>
      <c r="B196" s="13" t="s">
        <v>264</v>
      </c>
      <c r="C196" s="13" t="s">
        <v>199</v>
      </c>
      <c r="D196" s="51"/>
      <c r="E196" s="50" t="s">
        <v>444</v>
      </c>
      <c r="F196" s="39">
        <f>SUM(F195)</f>
        <v>612.9</v>
      </c>
      <c r="G196" s="39">
        <f aca="true" t="shared" si="43" ref="G196:Q196">SUM(G195)</f>
        <v>612.9</v>
      </c>
      <c r="H196" s="39">
        <f t="shared" si="43"/>
        <v>612.9</v>
      </c>
      <c r="I196" s="39">
        <f t="shared" si="43"/>
        <v>612.9</v>
      </c>
      <c r="J196" s="39">
        <f t="shared" si="43"/>
        <v>612.9</v>
      </c>
      <c r="K196" s="39">
        <f t="shared" si="43"/>
        <v>612.9</v>
      </c>
      <c r="L196" s="39">
        <f t="shared" si="43"/>
        <v>612.9</v>
      </c>
      <c r="M196" s="39">
        <f t="shared" si="43"/>
        <v>823.6120000000001</v>
      </c>
      <c r="N196" s="39">
        <f t="shared" si="43"/>
        <v>823.6120000000001</v>
      </c>
      <c r="O196" s="39">
        <f t="shared" si="43"/>
        <v>823.6120000000001</v>
      </c>
      <c r="P196" s="39">
        <f t="shared" si="43"/>
        <v>823.6120000000001</v>
      </c>
      <c r="Q196" s="39">
        <f t="shared" si="43"/>
        <v>823.6120000000001</v>
      </c>
      <c r="R196" s="10">
        <f t="shared" si="26"/>
        <v>8408.36</v>
      </c>
      <c r="S196" s="52"/>
    </row>
    <row r="197" spans="1:19" s="1" customFormat="1" ht="13.5" customHeight="1">
      <c r="A197" s="9" t="s">
        <v>201</v>
      </c>
      <c r="B197" s="13" t="s">
        <v>265</v>
      </c>
      <c r="C197" s="13" t="s">
        <v>317</v>
      </c>
      <c r="D197" s="17" t="s">
        <v>74</v>
      </c>
      <c r="E197" s="14" t="s">
        <v>318</v>
      </c>
      <c r="F197" s="10">
        <v>1133.28</v>
      </c>
      <c r="G197" s="10">
        <v>1133.28</v>
      </c>
      <c r="H197" s="10">
        <v>1133.28</v>
      </c>
      <c r="I197" s="10">
        <v>1133.28</v>
      </c>
      <c r="J197" s="10">
        <v>1133.28</v>
      </c>
      <c r="K197" s="10">
        <v>1133.28</v>
      </c>
      <c r="L197" s="10">
        <v>1133.28</v>
      </c>
      <c r="M197" s="10">
        <v>1353.486</v>
      </c>
      <c r="N197" s="10">
        <v>1353.486</v>
      </c>
      <c r="O197" s="10">
        <v>1353.486</v>
      </c>
      <c r="P197" s="10">
        <v>1353.486</v>
      </c>
      <c r="Q197" s="10">
        <v>1353.486</v>
      </c>
      <c r="R197" s="10">
        <f t="shared" si="26"/>
        <v>14700.390000000003</v>
      </c>
      <c r="S197" s="7">
        <v>154.9</v>
      </c>
    </row>
    <row r="198" spans="1:19" s="1" customFormat="1" ht="13.5" customHeight="1">
      <c r="A198" s="9" t="s">
        <v>443</v>
      </c>
      <c r="B198" s="13" t="s">
        <v>265</v>
      </c>
      <c r="C198" s="13" t="s">
        <v>317</v>
      </c>
      <c r="D198" s="51"/>
      <c r="E198" s="50" t="s">
        <v>444</v>
      </c>
      <c r="F198" s="39">
        <f>SUM(F197)</f>
        <v>1133.28</v>
      </c>
      <c r="G198" s="39">
        <f aca="true" t="shared" si="44" ref="G198:Q198">SUM(G197)</f>
        <v>1133.28</v>
      </c>
      <c r="H198" s="39">
        <f t="shared" si="44"/>
        <v>1133.28</v>
      </c>
      <c r="I198" s="39">
        <f t="shared" si="44"/>
        <v>1133.28</v>
      </c>
      <c r="J198" s="39">
        <f t="shared" si="44"/>
        <v>1133.28</v>
      </c>
      <c r="K198" s="39">
        <f t="shared" si="44"/>
        <v>1133.28</v>
      </c>
      <c r="L198" s="39">
        <f t="shared" si="44"/>
        <v>1133.28</v>
      </c>
      <c r="M198" s="39">
        <f t="shared" si="44"/>
        <v>1353.486</v>
      </c>
      <c r="N198" s="39">
        <f t="shared" si="44"/>
        <v>1353.486</v>
      </c>
      <c r="O198" s="39">
        <f t="shared" si="44"/>
        <v>1353.486</v>
      </c>
      <c r="P198" s="39">
        <f t="shared" si="44"/>
        <v>1353.486</v>
      </c>
      <c r="Q198" s="39">
        <f t="shared" si="44"/>
        <v>1353.486</v>
      </c>
      <c r="R198" s="10">
        <f t="shared" si="26"/>
        <v>14700.390000000003</v>
      </c>
      <c r="S198" s="52"/>
    </row>
    <row r="199" spans="1:19" s="1" customFormat="1" ht="14.25" customHeight="1">
      <c r="A199" s="11" t="s">
        <v>201</v>
      </c>
      <c r="B199" s="13" t="s">
        <v>266</v>
      </c>
      <c r="C199" s="13" t="s">
        <v>203</v>
      </c>
      <c r="D199" s="17" t="s">
        <v>75</v>
      </c>
      <c r="E199" s="14" t="s">
        <v>204</v>
      </c>
      <c r="F199" s="10">
        <v>3407.54</v>
      </c>
      <c r="G199" s="10">
        <v>3407.54</v>
      </c>
      <c r="H199" s="10">
        <v>3407.54</v>
      </c>
      <c r="I199" s="10">
        <v>3407.54</v>
      </c>
      <c r="J199" s="10">
        <v>3407.54</v>
      </c>
      <c r="K199" s="10">
        <v>3407.54</v>
      </c>
      <c r="L199" s="10">
        <v>3407.54</v>
      </c>
      <c r="M199" s="10">
        <v>2876.683999999999</v>
      </c>
      <c r="N199" s="10">
        <v>2876.683999999999</v>
      </c>
      <c r="O199" s="10">
        <v>2876.683999999999</v>
      </c>
      <c r="P199" s="10">
        <v>2876.683999999999</v>
      </c>
      <c r="Q199" s="10">
        <v>2876.683999999999</v>
      </c>
      <c r="R199" s="10">
        <f t="shared" si="26"/>
        <v>38236.2</v>
      </c>
      <c r="S199" s="7">
        <v>402.9</v>
      </c>
    </row>
    <row r="200" spans="1:19" s="1" customFormat="1" ht="14.25" customHeight="1">
      <c r="A200" s="9" t="s">
        <v>443</v>
      </c>
      <c r="B200" s="13" t="s">
        <v>266</v>
      </c>
      <c r="C200" s="13" t="s">
        <v>203</v>
      </c>
      <c r="D200" s="51"/>
      <c r="E200" s="50" t="s">
        <v>444</v>
      </c>
      <c r="F200" s="39">
        <f>SUM(F199)</f>
        <v>3407.54</v>
      </c>
      <c r="G200" s="39">
        <f aca="true" t="shared" si="45" ref="G200:Q200">SUM(G199)</f>
        <v>3407.54</v>
      </c>
      <c r="H200" s="39">
        <f t="shared" si="45"/>
        <v>3407.54</v>
      </c>
      <c r="I200" s="39">
        <f t="shared" si="45"/>
        <v>3407.54</v>
      </c>
      <c r="J200" s="39">
        <f t="shared" si="45"/>
        <v>3407.54</v>
      </c>
      <c r="K200" s="39">
        <f t="shared" si="45"/>
        <v>3407.54</v>
      </c>
      <c r="L200" s="39">
        <f t="shared" si="45"/>
        <v>3407.54</v>
      </c>
      <c r="M200" s="39">
        <f t="shared" si="45"/>
        <v>2876.683999999999</v>
      </c>
      <c r="N200" s="39">
        <f t="shared" si="45"/>
        <v>2876.683999999999</v>
      </c>
      <c r="O200" s="39">
        <f t="shared" si="45"/>
        <v>2876.683999999999</v>
      </c>
      <c r="P200" s="39">
        <f t="shared" si="45"/>
        <v>2876.683999999999</v>
      </c>
      <c r="Q200" s="39">
        <f t="shared" si="45"/>
        <v>2876.683999999999</v>
      </c>
      <c r="R200" s="10">
        <f t="shared" si="26"/>
        <v>38236.2</v>
      </c>
      <c r="S200" s="52"/>
    </row>
    <row r="201" spans="1:19" s="1" customFormat="1" ht="14.25" customHeight="1">
      <c r="A201" s="55" t="s">
        <v>201</v>
      </c>
      <c r="B201" s="13" t="s">
        <v>267</v>
      </c>
      <c r="C201" s="13" t="s">
        <v>224</v>
      </c>
      <c r="D201" s="17" t="s">
        <v>70</v>
      </c>
      <c r="E201" s="20" t="s">
        <v>225</v>
      </c>
      <c r="F201" s="10">
        <v>2312.81</v>
      </c>
      <c r="G201" s="10">
        <v>2312.81</v>
      </c>
      <c r="H201" s="10">
        <v>2312.81</v>
      </c>
      <c r="I201" s="10">
        <v>2312.81</v>
      </c>
      <c r="J201" s="10">
        <v>2312.81</v>
      </c>
      <c r="K201" s="10">
        <v>2312.81</v>
      </c>
      <c r="L201" s="10">
        <v>2312.81</v>
      </c>
      <c r="M201" s="10">
        <v>3177.472</v>
      </c>
      <c r="N201" s="10">
        <v>3177.472</v>
      </c>
      <c r="O201" s="10">
        <v>3177.472</v>
      </c>
      <c r="P201" s="10">
        <v>3177.472</v>
      </c>
      <c r="Q201" s="10">
        <v>3177.472</v>
      </c>
      <c r="R201" s="10">
        <f aca="true" t="shared" si="46" ref="R201:R239">SUM(F201:Q201)</f>
        <v>32077.030000000006</v>
      </c>
      <c r="S201" s="7">
        <v>338</v>
      </c>
    </row>
    <row r="202" spans="1:19" s="1" customFormat="1" ht="14.25" customHeight="1">
      <c r="A202" s="9" t="s">
        <v>443</v>
      </c>
      <c r="B202" s="13" t="s">
        <v>267</v>
      </c>
      <c r="C202" s="13" t="s">
        <v>224</v>
      </c>
      <c r="D202" s="51"/>
      <c r="E202" s="50" t="s">
        <v>444</v>
      </c>
      <c r="F202" s="39">
        <f>SUM(F201)</f>
        <v>2312.81</v>
      </c>
      <c r="G202" s="39">
        <f aca="true" t="shared" si="47" ref="G202:Q202">SUM(G201)</f>
        <v>2312.81</v>
      </c>
      <c r="H202" s="39">
        <f t="shared" si="47"/>
        <v>2312.81</v>
      </c>
      <c r="I202" s="39">
        <f t="shared" si="47"/>
        <v>2312.81</v>
      </c>
      <c r="J202" s="39">
        <f t="shared" si="47"/>
        <v>2312.81</v>
      </c>
      <c r="K202" s="39">
        <f t="shared" si="47"/>
        <v>2312.81</v>
      </c>
      <c r="L202" s="39">
        <f t="shared" si="47"/>
        <v>2312.81</v>
      </c>
      <c r="M202" s="39">
        <f t="shared" si="47"/>
        <v>3177.472</v>
      </c>
      <c r="N202" s="39">
        <f t="shared" si="47"/>
        <v>3177.472</v>
      </c>
      <c r="O202" s="39">
        <f t="shared" si="47"/>
        <v>3177.472</v>
      </c>
      <c r="P202" s="39">
        <f t="shared" si="47"/>
        <v>3177.472</v>
      </c>
      <c r="Q202" s="39">
        <f t="shared" si="47"/>
        <v>3177.472</v>
      </c>
      <c r="R202" s="10">
        <f t="shared" si="46"/>
        <v>32077.030000000006</v>
      </c>
      <c r="S202" s="52"/>
    </row>
    <row r="203" spans="1:19" s="1" customFormat="1" ht="13.5" customHeight="1">
      <c r="A203" s="11" t="s">
        <v>201</v>
      </c>
      <c r="B203" s="13" t="s">
        <v>268</v>
      </c>
      <c r="C203" s="13" t="s">
        <v>319</v>
      </c>
      <c r="D203" s="17" t="s">
        <v>71</v>
      </c>
      <c r="E203" s="14" t="s">
        <v>2</v>
      </c>
      <c r="F203" s="10">
        <v>10446.2</v>
      </c>
      <c r="G203" s="10">
        <v>10446.2</v>
      </c>
      <c r="H203" s="10">
        <v>10446.2</v>
      </c>
      <c r="I203" s="10">
        <v>10446.2</v>
      </c>
      <c r="J203" s="10">
        <v>10446.2</v>
      </c>
      <c r="K203" s="10">
        <v>10446.2</v>
      </c>
      <c r="L203" s="10">
        <v>10446.2</v>
      </c>
      <c r="M203" s="10">
        <v>11445.024000000001</v>
      </c>
      <c r="N203" s="10">
        <v>11445.024000000001</v>
      </c>
      <c r="O203" s="10">
        <v>11445.024000000001</v>
      </c>
      <c r="P203" s="10">
        <v>11445.024000000001</v>
      </c>
      <c r="Q203" s="10">
        <v>11445.024000000001</v>
      </c>
      <c r="R203" s="10">
        <f t="shared" si="46"/>
        <v>130348.52000000002</v>
      </c>
      <c r="S203" s="7">
        <v>1373.5</v>
      </c>
    </row>
    <row r="204" spans="1:19" s="1" customFormat="1" ht="13.5" customHeight="1">
      <c r="A204" s="11" t="s">
        <v>201</v>
      </c>
      <c r="B204" s="13" t="s">
        <v>268</v>
      </c>
      <c r="C204" s="13" t="s">
        <v>319</v>
      </c>
      <c r="D204" s="17">
        <v>8975</v>
      </c>
      <c r="E204" s="8" t="s">
        <v>425</v>
      </c>
      <c r="F204" s="10">
        <v>3176.26</v>
      </c>
      <c r="G204" s="10">
        <v>3176.26</v>
      </c>
      <c r="H204" s="10">
        <v>3176.26</v>
      </c>
      <c r="I204" s="10">
        <v>3176.26</v>
      </c>
      <c r="J204" s="10">
        <v>3176.26</v>
      </c>
      <c r="K204" s="10">
        <v>3176.26</v>
      </c>
      <c r="L204" s="10">
        <v>3176.26</v>
      </c>
      <c r="M204" s="10">
        <v>3428.2419999999997</v>
      </c>
      <c r="N204" s="10">
        <v>3428.2419999999997</v>
      </c>
      <c r="O204" s="10">
        <v>3428.2419999999997</v>
      </c>
      <c r="P204" s="10">
        <v>3428.2419999999997</v>
      </c>
      <c r="Q204" s="10">
        <v>3428.2419999999997</v>
      </c>
      <c r="R204" s="10">
        <f t="shared" si="46"/>
        <v>39375.02999999999</v>
      </c>
      <c r="S204" s="7">
        <v>414.9</v>
      </c>
    </row>
    <row r="205" spans="1:19" s="1" customFormat="1" ht="13.5" customHeight="1">
      <c r="A205" s="11" t="s">
        <v>201</v>
      </c>
      <c r="B205" s="13" t="s">
        <v>268</v>
      </c>
      <c r="C205" s="13" t="s">
        <v>319</v>
      </c>
      <c r="D205" s="17" t="s">
        <v>72</v>
      </c>
      <c r="E205" s="14" t="s">
        <v>324</v>
      </c>
      <c r="F205" s="10">
        <v>3299.61</v>
      </c>
      <c r="G205" s="10">
        <v>3299.61</v>
      </c>
      <c r="H205" s="10">
        <v>3299.61</v>
      </c>
      <c r="I205" s="10">
        <v>3299.61</v>
      </c>
      <c r="J205" s="10">
        <v>3299.61</v>
      </c>
      <c r="K205" s="10">
        <v>3299.61</v>
      </c>
      <c r="L205" s="10">
        <v>3299.61</v>
      </c>
      <c r="M205" s="10">
        <v>4709.456</v>
      </c>
      <c r="N205" s="10">
        <v>4709.456</v>
      </c>
      <c r="O205" s="10">
        <v>4709.456</v>
      </c>
      <c r="P205" s="10">
        <v>4709.456</v>
      </c>
      <c r="Q205" s="10">
        <v>4709.456</v>
      </c>
      <c r="R205" s="10">
        <f t="shared" si="46"/>
        <v>46644.549999999996</v>
      </c>
      <c r="S205" s="7">
        <v>491.5</v>
      </c>
    </row>
    <row r="206" spans="1:19" s="1" customFormat="1" ht="13.5" customHeight="1">
      <c r="A206" s="11" t="s">
        <v>201</v>
      </c>
      <c r="B206" s="13" t="s">
        <v>268</v>
      </c>
      <c r="C206" s="13" t="s">
        <v>319</v>
      </c>
      <c r="D206" s="17" t="s">
        <v>73</v>
      </c>
      <c r="E206" s="14" t="s">
        <v>202</v>
      </c>
      <c r="F206" s="10">
        <v>13062.77</v>
      </c>
      <c r="G206" s="10">
        <v>13062.77</v>
      </c>
      <c r="H206" s="10">
        <v>13062.77</v>
      </c>
      <c r="I206" s="10">
        <v>13062.77</v>
      </c>
      <c r="J206" s="10">
        <v>13062.77</v>
      </c>
      <c r="K206" s="10">
        <v>13062.77</v>
      </c>
      <c r="L206" s="10">
        <v>13062.77</v>
      </c>
      <c r="M206" s="10">
        <v>14286.439999999997</v>
      </c>
      <c r="N206" s="10">
        <v>14286.439999999997</v>
      </c>
      <c r="O206" s="10">
        <v>14286.439999999997</v>
      </c>
      <c r="P206" s="10">
        <v>14286.439999999997</v>
      </c>
      <c r="Q206" s="10">
        <v>14286.439999999997</v>
      </c>
      <c r="R206" s="10">
        <f t="shared" si="46"/>
        <v>162871.59000000003</v>
      </c>
      <c r="S206" s="7">
        <v>1716.2</v>
      </c>
    </row>
    <row r="207" spans="1:19" s="1" customFormat="1" ht="13.5" customHeight="1">
      <c r="A207" s="11" t="s">
        <v>201</v>
      </c>
      <c r="B207" s="13" t="s">
        <v>268</v>
      </c>
      <c r="C207" s="13" t="s">
        <v>319</v>
      </c>
      <c r="D207" s="17" t="s">
        <v>384</v>
      </c>
      <c r="E207" s="8" t="s">
        <v>391</v>
      </c>
      <c r="F207" s="10">
        <v>1541.88</v>
      </c>
      <c r="G207" s="10">
        <v>1541.88</v>
      </c>
      <c r="H207" s="10">
        <v>1541.88</v>
      </c>
      <c r="I207" s="10">
        <v>1541.88</v>
      </c>
      <c r="J207" s="10">
        <v>1541.88</v>
      </c>
      <c r="K207" s="10">
        <v>1541.88</v>
      </c>
      <c r="L207" s="10">
        <v>1541.88</v>
      </c>
      <c r="M207" s="10">
        <v>1223.6919999999998</v>
      </c>
      <c r="N207" s="10">
        <v>1223.6919999999998</v>
      </c>
      <c r="O207" s="10">
        <v>1223.6919999999998</v>
      </c>
      <c r="P207" s="10">
        <v>1223.6919999999998</v>
      </c>
      <c r="Q207" s="10">
        <v>1223.6919999999998</v>
      </c>
      <c r="R207" s="10">
        <f t="shared" si="46"/>
        <v>16911.619999999995</v>
      </c>
      <c r="S207" s="7">
        <v>178.2</v>
      </c>
    </row>
    <row r="208" spans="1:19" s="1" customFormat="1" ht="13.5" customHeight="1">
      <c r="A208" s="9" t="s">
        <v>443</v>
      </c>
      <c r="B208" s="13" t="s">
        <v>268</v>
      </c>
      <c r="C208" s="13" t="s">
        <v>319</v>
      </c>
      <c r="D208" s="51"/>
      <c r="E208" s="50" t="s">
        <v>444</v>
      </c>
      <c r="F208" s="39">
        <f>SUM(F203:F207)</f>
        <v>31526.72</v>
      </c>
      <c r="G208" s="39">
        <f aca="true" t="shared" si="48" ref="G208:Q208">SUM(G203:G207)</f>
        <v>31526.72</v>
      </c>
      <c r="H208" s="39">
        <f t="shared" si="48"/>
        <v>31526.72</v>
      </c>
      <c r="I208" s="39">
        <f t="shared" si="48"/>
        <v>31526.72</v>
      </c>
      <c r="J208" s="39">
        <f t="shared" si="48"/>
        <v>31526.72</v>
      </c>
      <c r="K208" s="39">
        <f t="shared" si="48"/>
        <v>31526.72</v>
      </c>
      <c r="L208" s="39">
        <f t="shared" si="48"/>
        <v>31526.72</v>
      </c>
      <c r="M208" s="39">
        <f t="shared" si="48"/>
        <v>35092.854</v>
      </c>
      <c r="N208" s="39">
        <f t="shared" si="48"/>
        <v>35092.854</v>
      </c>
      <c r="O208" s="39">
        <f t="shared" si="48"/>
        <v>35092.854</v>
      </c>
      <c r="P208" s="39">
        <f t="shared" si="48"/>
        <v>35092.854</v>
      </c>
      <c r="Q208" s="39">
        <f t="shared" si="48"/>
        <v>35092.854</v>
      </c>
      <c r="R208" s="10">
        <f t="shared" si="46"/>
        <v>396151.31</v>
      </c>
      <c r="S208" s="52"/>
    </row>
    <row r="209" spans="1:19" s="1" customFormat="1" ht="13.5" customHeight="1">
      <c r="A209" s="9" t="s">
        <v>344</v>
      </c>
      <c r="B209" s="13" t="s">
        <v>269</v>
      </c>
      <c r="C209" s="13" t="s">
        <v>325</v>
      </c>
      <c r="D209" s="35" t="s">
        <v>359</v>
      </c>
      <c r="E209" s="14" t="s">
        <v>347</v>
      </c>
      <c r="F209" s="10">
        <v>2312.81</v>
      </c>
      <c r="G209" s="10">
        <v>2312.81</v>
      </c>
      <c r="H209" s="10">
        <v>2312.81</v>
      </c>
      <c r="I209" s="10">
        <v>2312.81</v>
      </c>
      <c r="J209" s="10">
        <v>2312.81</v>
      </c>
      <c r="K209" s="10">
        <v>2312.81</v>
      </c>
      <c r="L209" s="10">
        <v>2312.81</v>
      </c>
      <c r="M209" s="10">
        <v>1867.818</v>
      </c>
      <c r="N209" s="10">
        <v>1867.818</v>
      </c>
      <c r="O209" s="10">
        <v>1867.818</v>
      </c>
      <c r="P209" s="10">
        <v>1867.818</v>
      </c>
      <c r="Q209" s="10">
        <v>1867.818</v>
      </c>
      <c r="R209" s="10">
        <f t="shared" si="46"/>
        <v>25528.759999999995</v>
      </c>
      <c r="S209" s="7">
        <v>269</v>
      </c>
    </row>
    <row r="210" spans="1:19" s="1" customFormat="1" ht="13.5" customHeight="1">
      <c r="A210" s="9" t="s">
        <v>344</v>
      </c>
      <c r="B210" s="13" t="s">
        <v>269</v>
      </c>
      <c r="C210" s="13" t="s">
        <v>325</v>
      </c>
      <c r="D210" s="35" t="s">
        <v>104</v>
      </c>
      <c r="E210" s="14" t="s">
        <v>105</v>
      </c>
      <c r="F210" s="10">
        <v>5597.01</v>
      </c>
      <c r="G210" s="10">
        <v>5597.01</v>
      </c>
      <c r="H210" s="10">
        <v>5597.01</v>
      </c>
      <c r="I210" s="10">
        <v>5597.01</v>
      </c>
      <c r="J210" s="10">
        <v>5597.01</v>
      </c>
      <c r="K210" s="10">
        <v>5597.01</v>
      </c>
      <c r="L210" s="10">
        <v>5597.01</v>
      </c>
      <c r="M210" s="10">
        <v>5784.585999999998</v>
      </c>
      <c r="N210" s="10">
        <v>5784.585999999998</v>
      </c>
      <c r="O210" s="10">
        <v>5784.585999999998</v>
      </c>
      <c r="P210" s="10">
        <v>5784.585999999998</v>
      </c>
      <c r="Q210" s="10">
        <v>5784.585999999998</v>
      </c>
      <c r="R210" s="10">
        <f t="shared" si="46"/>
        <v>68101.99999999999</v>
      </c>
      <c r="S210" s="7">
        <v>717.6</v>
      </c>
    </row>
    <row r="211" spans="1:19" s="1" customFormat="1" ht="13.5" customHeight="1">
      <c r="A211" s="8" t="s">
        <v>344</v>
      </c>
      <c r="B211" s="13" t="s">
        <v>269</v>
      </c>
      <c r="C211" s="13" t="s">
        <v>325</v>
      </c>
      <c r="D211" s="17">
        <v>1901</v>
      </c>
      <c r="E211" s="14" t="s">
        <v>368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f t="shared" si="46"/>
        <v>0</v>
      </c>
      <c r="S211" s="7">
        <v>0</v>
      </c>
    </row>
    <row r="212" spans="1:19" s="1" customFormat="1" ht="13.5" customHeight="1">
      <c r="A212" s="11" t="s">
        <v>344</v>
      </c>
      <c r="B212" s="13" t="s">
        <v>269</v>
      </c>
      <c r="C212" s="13" t="s">
        <v>325</v>
      </c>
      <c r="D212" s="17">
        <v>2067</v>
      </c>
      <c r="E212" s="14" t="s">
        <v>424</v>
      </c>
      <c r="F212" s="10">
        <v>2698.28</v>
      </c>
      <c r="G212" s="10">
        <v>2698.28</v>
      </c>
      <c r="H212" s="10">
        <v>2698.28</v>
      </c>
      <c r="I212" s="10">
        <v>2698.28</v>
      </c>
      <c r="J212" s="10">
        <v>2698.28</v>
      </c>
      <c r="K212" s="10">
        <v>2698.28</v>
      </c>
      <c r="L212" s="10">
        <v>2698.28</v>
      </c>
      <c r="M212" s="10">
        <v>2429.0279999999993</v>
      </c>
      <c r="N212" s="10">
        <v>2429.0279999999993</v>
      </c>
      <c r="O212" s="10">
        <v>2429.0279999999993</v>
      </c>
      <c r="P212" s="10">
        <v>2429.0279999999993</v>
      </c>
      <c r="Q212" s="10">
        <v>2429.0279999999993</v>
      </c>
      <c r="R212" s="10">
        <f t="shared" si="46"/>
        <v>31033.099999999995</v>
      </c>
      <c r="S212" s="7">
        <v>327</v>
      </c>
    </row>
    <row r="213" spans="1:19" s="1" customFormat="1" ht="13.5" customHeight="1">
      <c r="A213" s="8" t="s">
        <v>344</v>
      </c>
      <c r="B213" s="13" t="s">
        <v>269</v>
      </c>
      <c r="C213" s="13" t="s">
        <v>325</v>
      </c>
      <c r="D213" s="35" t="s">
        <v>79</v>
      </c>
      <c r="E213" s="8" t="s">
        <v>228</v>
      </c>
      <c r="F213" s="10">
        <v>3546.31</v>
      </c>
      <c r="G213" s="10">
        <v>3546.31</v>
      </c>
      <c r="H213" s="10">
        <v>3546.31</v>
      </c>
      <c r="I213" s="10">
        <v>3546.31</v>
      </c>
      <c r="J213" s="10">
        <v>3546.31</v>
      </c>
      <c r="K213" s="10">
        <v>3546.31</v>
      </c>
      <c r="L213" s="10">
        <v>3546.31</v>
      </c>
      <c r="M213" s="10">
        <v>4576.657999999999</v>
      </c>
      <c r="N213" s="10">
        <v>4576.657999999999</v>
      </c>
      <c r="O213" s="10">
        <v>4576.657999999999</v>
      </c>
      <c r="P213" s="10">
        <v>4576.657999999999</v>
      </c>
      <c r="Q213" s="10">
        <v>4576.657999999999</v>
      </c>
      <c r="R213" s="10">
        <f t="shared" si="46"/>
        <v>47707.45999999999</v>
      </c>
      <c r="S213" s="7">
        <v>502.7</v>
      </c>
    </row>
    <row r="214" spans="1:19" s="1" customFormat="1" ht="13.5" customHeight="1">
      <c r="A214" s="8" t="s">
        <v>344</v>
      </c>
      <c r="B214" s="13" t="s">
        <v>269</v>
      </c>
      <c r="C214" s="13" t="s">
        <v>325</v>
      </c>
      <c r="D214" s="35" t="s">
        <v>102</v>
      </c>
      <c r="E214" s="8" t="s">
        <v>103</v>
      </c>
      <c r="F214" s="10">
        <v>4818.36</v>
      </c>
      <c r="G214" s="10">
        <v>4818.36</v>
      </c>
      <c r="H214" s="10">
        <v>4818.36</v>
      </c>
      <c r="I214" s="10">
        <v>4818.36</v>
      </c>
      <c r="J214" s="10">
        <v>4818.36</v>
      </c>
      <c r="K214" s="10">
        <v>4818.36</v>
      </c>
      <c r="L214" s="10">
        <v>4818.36</v>
      </c>
      <c r="M214" s="10">
        <v>6350.834000000001</v>
      </c>
      <c r="N214" s="10">
        <v>6350.834000000001</v>
      </c>
      <c r="O214" s="10">
        <v>6350.834000000001</v>
      </c>
      <c r="P214" s="10">
        <v>6350.834000000001</v>
      </c>
      <c r="Q214" s="10">
        <v>6350.834000000001</v>
      </c>
      <c r="R214" s="10">
        <f t="shared" si="46"/>
        <v>65482.69000000001</v>
      </c>
      <c r="S214" s="7">
        <v>690</v>
      </c>
    </row>
    <row r="215" spans="1:19" s="1" customFormat="1" ht="13.5" customHeight="1">
      <c r="A215" s="8" t="s">
        <v>344</v>
      </c>
      <c r="B215" s="13" t="s">
        <v>269</v>
      </c>
      <c r="C215" s="13" t="s">
        <v>325</v>
      </c>
      <c r="D215" s="35" t="s">
        <v>12</v>
      </c>
      <c r="E215" s="14" t="s">
        <v>227</v>
      </c>
      <c r="F215" s="10">
        <v>4471.44</v>
      </c>
      <c r="G215" s="10">
        <v>4471.44</v>
      </c>
      <c r="H215" s="10">
        <v>4471.44</v>
      </c>
      <c r="I215" s="10">
        <v>4471.44</v>
      </c>
      <c r="J215" s="10">
        <v>4471.44</v>
      </c>
      <c r="K215" s="10">
        <v>4471.44</v>
      </c>
      <c r="L215" s="10">
        <v>4471.44</v>
      </c>
      <c r="M215" s="10">
        <v>2664.6100000000006</v>
      </c>
      <c r="N215" s="10">
        <v>2664.6100000000006</v>
      </c>
      <c r="O215" s="10">
        <v>2664.6100000000006</v>
      </c>
      <c r="P215" s="10">
        <v>2664.6100000000006</v>
      </c>
      <c r="Q215" s="10">
        <v>2664.6100000000006</v>
      </c>
      <c r="R215" s="10">
        <f t="shared" si="46"/>
        <v>44623.13</v>
      </c>
      <c r="S215" s="7">
        <v>470.2</v>
      </c>
    </row>
    <row r="216" spans="1:19" s="1" customFormat="1" ht="13.5" customHeight="1">
      <c r="A216" s="8" t="s">
        <v>344</v>
      </c>
      <c r="B216" s="13" t="s">
        <v>269</v>
      </c>
      <c r="C216" s="13" t="s">
        <v>325</v>
      </c>
      <c r="D216" s="19" t="s">
        <v>5</v>
      </c>
      <c r="E216" s="14" t="s">
        <v>100</v>
      </c>
      <c r="F216" s="10">
        <v>2004.44</v>
      </c>
      <c r="G216" s="10">
        <v>2004.44</v>
      </c>
      <c r="H216" s="10">
        <v>2004.44</v>
      </c>
      <c r="I216" s="10">
        <v>2004.44</v>
      </c>
      <c r="J216" s="10">
        <v>2004.44</v>
      </c>
      <c r="K216" s="10">
        <v>2004.44</v>
      </c>
      <c r="L216" s="10">
        <v>2004.44</v>
      </c>
      <c r="M216" s="10">
        <v>2489.3399999999992</v>
      </c>
      <c r="N216" s="10">
        <v>2489.3399999999992</v>
      </c>
      <c r="O216" s="10">
        <v>2489.3399999999992</v>
      </c>
      <c r="P216" s="10">
        <v>2489.3399999999992</v>
      </c>
      <c r="Q216" s="10">
        <v>2489.3399999999992</v>
      </c>
      <c r="R216" s="10">
        <f t="shared" si="46"/>
        <v>26477.780000000002</v>
      </c>
      <c r="S216" s="7">
        <v>279</v>
      </c>
    </row>
    <row r="217" spans="1:19" s="1" customFormat="1" ht="13.5" customHeight="1">
      <c r="A217" s="11" t="s">
        <v>344</v>
      </c>
      <c r="B217" s="13" t="s">
        <v>269</v>
      </c>
      <c r="C217" s="13" t="s">
        <v>325</v>
      </c>
      <c r="D217" s="35" t="s">
        <v>151</v>
      </c>
      <c r="E217" s="8" t="s">
        <v>152</v>
      </c>
      <c r="F217" s="10">
        <v>655.3</v>
      </c>
      <c r="G217" s="10">
        <v>655.3</v>
      </c>
      <c r="H217" s="10">
        <v>655.3</v>
      </c>
      <c r="I217" s="10">
        <v>655.3</v>
      </c>
      <c r="J217" s="10">
        <v>655.3</v>
      </c>
      <c r="K217" s="10">
        <v>655.3</v>
      </c>
      <c r="L217" s="10">
        <v>655.3</v>
      </c>
      <c r="M217" s="10">
        <v>118.91399999999994</v>
      </c>
      <c r="N217" s="10">
        <v>118.91399999999994</v>
      </c>
      <c r="O217" s="10">
        <v>118.91399999999994</v>
      </c>
      <c r="P217" s="10">
        <v>118.91399999999994</v>
      </c>
      <c r="Q217" s="10">
        <v>118.91399999999994</v>
      </c>
      <c r="R217" s="10">
        <f t="shared" si="46"/>
        <v>5181.669999999999</v>
      </c>
      <c r="S217" s="7">
        <v>54.6</v>
      </c>
    </row>
    <row r="218" spans="1:27" ht="12.75" customHeight="1">
      <c r="A218" s="11" t="s">
        <v>344</v>
      </c>
      <c r="B218" s="13" t="s">
        <v>269</v>
      </c>
      <c r="C218" s="13" t="s">
        <v>325</v>
      </c>
      <c r="D218" s="17">
        <v>3399</v>
      </c>
      <c r="E218" s="8" t="s">
        <v>432</v>
      </c>
      <c r="F218" s="10">
        <v>2544.09</v>
      </c>
      <c r="G218" s="10">
        <v>2544.09</v>
      </c>
      <c r="H218" s="10">
        <v>2544.09</v>
      </c>
      <c r="I218" s="10">
        <v>2544.09</v>
      </c>
      <c r="J218" s="10">
        <v>2544.09</v>
      </c>
      <c r="K218" s="10">
        <v>2544.09</v>
      </c>
      <c r="L218" s="10">
        <v>2544.09</v>
      </c>
      <c r="M218" s="56">
        <v>-6600.6500000000015</v>
      </c>
      <c r="N218" s="10">
        <v>0</v>
      </c>
      <c r="O218" s="10">
        <v>0</v>
      </c>
      <c r="P218" s="10">
        <v>0</v>
      </c>
      <c r="Q218" s="10">
        <v>0</v>
      </c>
      <c r="R218" s="10">
        <f t="shared" si="46"/>
        <v>11207.98</v>
      </c>
      <c r="S218" s="7">
        <v>118.1</v>
      </c>
      <c r="T218" s="1"/>
      <c r="U218" s="1"/>
      <c r="V218" s="1"/>
      <c r="W218" s="1"/>
      <c r="X218" s="1"/>
      <c r="Y218" s="1"/>
      <c r="Z218" s="1"/>
      <c r="AA218" s="1"/>
    </row>
    <row r="219" spans="1:19" s="1" customFormat="1" ht="13.5" customHeight="1">
      <c r="A219" s="11" t="s">
        <v>344</v>
      </c>
      <c r="B219" s="13" t="s">
        <v>269</v>
      </c>
      <c r="C219" s="13" t="s">
        <v>325</v>
      </c>
      <c r="D219" s="17">
        <v>3326</v>
      </c>
      <c r="E219" s="14" t="s">
        <v>428</v>
      </c>
      <c r="F219" s="10">
        <v>2698.28</v>
      </c>
      <c r="G219" s="10">
        <v>2698.28</v>
      </c>
      <c r="H219" s="10">
        <v>2698.28</v>
      </c>
      <c r="I219" s="10">
        <v>2698.28</v>
      </c>
      <c r="J219" s="10">
        <v>2698.28</v>
      </c>
      <c r="K219" s="10">
        <v>2698.28</v>
      </c>
      <c r="L219" s="10">
        <v>2698.28</v>
      </c>
      <c r="M219" s="56">
        <v>-6949.230000000003</v>
      </c>
      <c r="N219" s="10">
        <v>0</v>
      </c>
      <c r="O219" s="10">
        <v>0</v>
      </c>
      <c r="P219" s="10">
        <v>0</v>
      </c>
      <c r="Q219" s="10">
        <v>0</v>
      </c>
      <c r="R219" s="10">
        <f t="shared" si="46"/>
        <v>11938.73</v>
      </c>
      <c r="S219" s="7">
        <v>125.8</v>
      </c>
    </row>
    <row r="220" spans="1:19" s="1" customFormat="1" ht="13.5" customHeight="1">
      <c r="A220" s="8" t="s">
        <v>344</v>
      </c>
      <c r="B220" s="13" t="s">
        <v>269</v>
      </c>
      <c r="C220" s="13" t="s">
        <v>325</v>
      </c>
      <c r="D220" s="35" t="s">
        <v>323</v>
      </c>
      <c r="E220" s="14" t="s">
        <v>479</v>
      </c>
      <c r="F220" s="10">
        <v>5358.02</v>
      </c>
      <c r="G220" s="10">
        <v>5358.02</v>
      </c>
      <c r="H220" s="10">
        <v>5358.02</v>
      </c>
      <c r="I220" s="10">
        <v>5358.02</v>
      </c>
      <c r="J220" s="10">
        <v>5358.02</v>
      </c>
      <c r="K220" s="10">
        <v>5358.02</v>
      </c>
      <c r="L220" s="10">
        <v>5358.02</v>
      </c>
      <c r="M220" s="10">
        <v>6215.972</v>
      </c>
      <c r="N220" s="10">
        <v>6215.972</v>
      </c>
      <c r="O220" s="10">
        <v>6215.972</v>
      </c>
      <c r="P220" s="10">
        <v>6215.972</v>
      </c>
      <c r="Q220" s="10">
        <v>6215.972</v>
      </c>
      <c r="R220" s="10">
        <f t="shared" si="46"/>
        <v>68586</v>
      </c>
      <c r="S220" s="7">
        <v>722.7</v>
      </c>
    </row>
    <row r="221" spans="1:19" s="1" customFormat="1" ht="13.5" customHeight="1">
      <c r="A221" s="11" t="s">
        <v>344</v>
      </c>
      <c r="B221" s="13" t="s">
        <v>269</v>
      </c>
      <c r="C221" s="13" t="s">
        <v>325</v>
      </c>
      <c r="D221" s="17">
        <v>4403</v>
      </c>
      <c r="E221" s="14" t="s">
        <v>439</v>
      </c>
      <c r="F221" s="10">
        <v>1927.34</v>
      </c>
      <c r="G221" s="10">
        <v>1927.34</v>
      </c>
      <c r="H221" s="10">
        <v>1927.34</v>
      </c>
      <c r="I221" s="10">
        <v>1927.34</v>
      </c>
      <c r="J221" s="10">
        <v>1927.34</v>
      </c>
      <c r="K221" s="10">
        <v>1927.34</v>
      </c>
      <c r="L221" s="10">
        <v>1927.34</v>
      </c>
      <c r="M221" s="10">
        <v>740.988</v>
      </c>
      <c r="N221" s="10">
        <v>740.988</v>
      </c>
      <c r="O221" s="10">
        <v>740.988</v>
      </c>
      <c r="P221" s="10">
        <v>740.988</v>
      </c>
      <c r="Q221" s="10">
        <v>740.988</v>
      </c>
      <c r="R221" s="10">
        <f t="shared" si="46"/>
        <v>17196.32</v>
      </c>
      <c r="S221" s="7">
        <v>181.2</v>
      </c>
    </row>
    <row r="222" spans="1:19" s="1" customFormat="1" ht="13.5" customHeight="1">
      <c r="A222" s="11" t="s">
        <v>344</v>
      </c>
      <c r="B222" s="13" t="s">
        <v>269</v>
      </c>
      <c r="C222" s="13" t="s">
        <v>325</v>
      </c>
      <c r="D222" s="35" t="s">
        <v>434</v>
      </c>
      <c r="E222" s="9" t="s">
        <v>435</v>
      </c>
      <c r="F222" s="10">
        <v>1033.06</v>
      </c>
      <c r="G222" s="10">
        <v>1033.06</v>
      </c>
      <c r="H222" s="10">
        <v>1033.06</v>
      </c>
      <c r="I222" s="10">
        <v>1033.06</v>
      </c>
      <c r="J222" s="10">
        <v>1033.06</v>
      </c>
      <c r="K222" s="56">
        <v>-5165.299999999999</v>
      </c>
      <c r="L222" s="10"/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f t="shared" si="46"/>
        <v>0</v>
      </c>
      <c r="S222" s="7">
        <v>0</v>
      </c>
    </row>
    <row r="223" spans="1:19" s="1" customFormat="1" ht="13.5" customHeight="1">
      <c r="A223" s="11" t="s">
        <v>344</v>
      </c>
      <c r="B223" s="13" t="s">
        <v>269</v>
      </c>
      <c r="C223" s="13" t="s">
        <v>325</v>
      </c>
      <c r="D223" s="35" t="s">
        <v>381</v>
      </c>
      <c r="E223" s="8" t="s">
        <v>388</v>
      </c>
      <c r="F223" s="10">
        <v>1295.18</v>
      </c>
      <c r="G223" s="10">
        <v>1295.18</v>
      </c>
      <c r="H223" s="10">
        <v>1295.18</v>
      </c>
      <c r="I223" s="10">
        <v>1295.18</v>
      </c>
      <c r="J223" s="10">
        <v>1295.18</v>
      </c>
      <c r="K223" s="10">
        <v>1295.18</v>
      </c>
      <c r="L223" s="10">
        <v>1295.18</v>
      </c>
      <c r="M223" s="10">
        <v>1299.548</v>
      </c>
      <c r="N223" s="10">
        <v>1299.548</v>
      </c>
      <c r="O223" s="10">
        <v>1299.548</v>
      </c>
      <c r="P223" s="10">
        <v>1299.548</v>
      </c>
      <c r="Q223" s="10">
        <v>1299.548</v>
      </c>
      <c r="R223" s="10">
        <f t="shared" si="46"/>
        <v>15564.000000000004</v>
      </c>
      <c r="S223" s="7">
        <v>164</v>
      </c>
    </row>
    <row r="224" spans="1:19" s="1" customFormat="1" ht="13.5" customHeight="1">
      <c r="A224" s="11" t="s">
        <v>344</v>
      </c>
      <c r="B224" s="13" t="s">
        <v>269</v>
      </c>
      <c r="C224" s="13" t="s">
        <v>325</v>
      </c>
      <c r="D224" s="48" t="s">
        <v>436</v>
      </c>
      <c r="E224" s="9" t="s">
        <v>437</v>
      </c>
      <c r="F224" s="10">
        <v>1657.52</v>
      </c>
      <c r="G224" s="10">
        <v>1657.52</v>
      </c>
      <c r="H224" s="10">
        <v>1657.52</v>
      </c>
      <c r="I224" s="10">
        <v>1657.52</v>
      </c>
      <c r="J224" s="10">
        <v>1657.52</v>
      </c>
      <c r="K224" s="10">
        <v>1657.52</v>
      </c>
      <c r="L224" s="10">
        <v>1657.52</v>
      </c>
      <c r="M224" s="10">
        <v>1895.038</v>
      </c>
      <c r="N224" s="10">
        <v>1895.038</v>
      </c>
      <c r="O224" s="10">
        <v>1895.038</v>
      </c>
      <c r="P224" s="10">
        <v>1895.038</v>
      </c>
      <c r="Q224" s="10">
        <v>1895.038</v>
      </c>
      <c r="R224" s="10">
        <f t="shared" si="46"/>
        <v>21077.83</v>
      </c>
      <c r="S224" s="7">
        <v>222.1</v>
      </c>
    </row>
    <row r="225" spans="1:27" ht="13.5" customHeight="1">
      <c r="A225" s="11" t="s">
        <v>344</v>
      </c>
      <c r="B225" s="13" t="s">
        <v>269</v>
      </c>
      <c r="C225" s="13" t="s">
        <v>325</v>
      </c>
      <c r="D225" s="35" t="s">
        <v>321</v>
      </c>
      <c r="E225" s="8" t="s">
        <v>320</v>
      </c>
      <c r="F225" s="10">
        <v>2442.33</v>
      </c>
      <c r="G225" s="10">
        <v>2442.33</v>
      </c>
      <c r="H225" s="10">
        <v>2442.33</v>
      </c>
      <c r="I225" s="10">
        <v>2442.33</v>
      </c>
      <c r="J225" s="10">
        <v>2442.33</v>
      </c>
      <c r="K225" s="10">
        <v>2442.33</v>
      </c>
      <c r="L225" s="10">
        <v>2442.33</v>
      </c>
      <c r="M225" s="10">
        <v>1356.2300000000002</v>
      </c>
      <c r="N225" s="10">
        <v>1356.2300000000002</v>
      </c>
      <c r="O225" s="10">
        <v>1356.2300000000002</v>
      </c>
      <c r="P225" s="10">
        <v>1356.2300000000002</v>
      </c>
      <c r="Q225" s="10">
        <v>1356.2300000000002</v>
      </c>
      <c r="R225" s="10">
        <f t="shared" si="46"/>
        <v>23877.459999999995</v>
      </c>
      <c r="S225" s="7">
        <v>251.6</v>
      </c>
      <c r="T225" s="1"/>
      <c r="U225" s="1"/>
      <c r="V225" s="1"/>
      <c r="W225" s="1"/>
      <c r="X225" s="1"/>
      <c r="Y225" s="1"/>
      <c r="Z225" s="1"/>
      <c r="AA225" s="1"/>
    </row>
    <row r="226" spans="1:19" s="1" customFormat="1" ht="13.5" customHeight="1">
      <c r="A226" s="11" t="s">
        <v>344</v>
      </c>
      <c r="B226" s="13" t="s">
        <v>269</v>
      </c>
      <c r="C226" s="13" t="s">
        <v>325</v>
      </c>
      <c r="D226" s="17" t="s">
        <v>405</v>
      </c>
      <c r="E226" s="14" t="s">
        <v>123</v>
      </c>
      <c r="F226" s="10">
        <v>3276.48</v>
      </c>
      <c r="G226" s="10">
        <v>3276.48</v>
      </c>
      <c r="H226" s="10">
        <v>3276.48</v>
      </c>
      <c r="I226" s="10">
        <v>3276.48</v>
      </c>
      <c r="J226" s="10">
        <v>3276.48</v>
      </c>
      <c r="K226" s="10">
        <v>3276.48</v>
      </c>
      <c r="L226" s="10">
        <v>3276.48</v>
      </c>
      <c r="M226" s="10">
        <v>1201.9779999999998</v>
      </c>
      <c r="N226" s="10">
        <v>1201.9779999999998</v>
      </c>
      <c r="O226" s="10">
        <v>1201.9779999999998</v>
      </c>
      <c r="P226" s="10">
        <v>1201.9779999999998</v>
      </c>
      <c r="Q226" s="10">
        <v>1201.9779999999998</v>
      </c>
      <c r="R226" s="10">
        <f t="shared" si="46"/>
        <v>28945.249999999996</v>
      </c>
      <c r="S226" s="7">
        <v>305</v>
      </c>
    </row>
    <row r="227" spans="1:27" s="28" customFormat="1" ht="12.75" customHeight="1">
      <c r="A227" s="11" t="s">
        <v>344</v>
      </c>
      <c r="B227" s="13" t="s">
        <v>269</v>
      </c>
      <c r="C227" s="13" t="s">
        <v>325</v>
      </c>
      <c r="D227" s="35" t="s">
        <v>37</v>
      </c>
      <c r="E227" s="8" t="s">
        <v>371</v>
      </c>
      <c r="F227" s="10">
        <v>2929.56</v>
      </c>
      <c r="G227" s="10">
        <v>2929.56</v>
      </c>
      <c r="H227" s="10">
        <v>2929.56</v>
      </c>
      <c r="I227" s="10">
        <v>2929.56</v>
      </c>
      <c r="J227" s="10">
        <v>2929.56</v>
      </c>
      <c r="K227" s="10">
        <v>2929.56</v>
      </c>
      <c r="L227" s="10">
        <v>2929.56</v>
      </c>
      <c r="M227" s="10">
        <v>1266.2979999999995</v>
      </c>
      <c r="N227" s="10">
        <v>1266.2979999999995</v>
      </c>
      <c r="O227" s="10">
        <v>1266.2979999999995</v>
      </c>
      <c r="P227" s="10">
        <v>1266.2979999999995</v>
      </c>
      <c r="Q227" s="10">
        <v>1266.2979999999995</v>
      </c>
      <c r="R227" s="10">
        <f t="shared" si="46"/>
        <v>26838.409999999996</v>
      </c>
      <c r="S227" s="7">
        <v>282.8</v>
      </c>
      <c r="T227" s="1"/>
      <c r="U227" s="1"/>
      <c r="V227" s="1"/>
      <c r="W227" s="1"/>
      <c r="X227" s="1"/>
      <c r="Y227" s="1"/>
      <c r="Z227" s="1"/>
      <c r="AA227" s="1"/>
    </row>
    <row r="228" spans="1:19" s="1" customFormat="1" ht="13.5" customHeight="1">
      <c r="A228" s="11" t="s">
        <v>344</v>
      </c>
      <c r="B228" s="13" t="s">
        <v>269</v>
      </c>
      <c r="C228" s="13" t="s">
        <v>325</v>
      </c>
      <c r="D228" s="35" t="s">
        <v>76</v>
      </c>
      <c r="E228" s="8" t="s">
        <v>478</v>
      </c>
      <c r="F228" s="10">
        <v>5334.89</v>
      </c>
      <c r="G228" s="10">
        <v>5334.89</v>
      </c>
      <c r="H228" s="10">
        <v>5334.89</v>
      </c>
      <c r="I228" s="10">
        <v>5334.89</v>
      </c>
      <c r="J228" s="10">
        <v>5334.89</v>
      </c>
      <c r="K228" s="10">
        <v>5334.89</v>
      </c>
      <c r="L228" s="10">
        <v>5334.89</v>
      </c>
      <c r="M228" s="10">
        <v>11312.348</v>
      </c>
      <c r="N228" s="10">
        <v>11312.348</v>
      </c>
      <c r="O228" s="10">
        <v>11312.348</v>
      </c>
      <c r="P228" s="10">
        <v>11312.348</v>
      </c>
      <c r="Q228" s="10">
        <v>11312.348</v>
      </c>
      <c r="R228" s="10">
        <f t="shared" si="46"/>
        <v>93905.97</v>
      </c>
      <c r="S228" s="7">
        <v>989.5</v>
      </c>
    </row>
    <row r="229" spans="1:27" s="28" customFormat="1" ht="12.75" customHeight="1">
      <c r="A229" s="11" t="s">
        <v>344</v>
      </c>
      <c r="B229" s="13" t="s">
        <v>269</v>
      </c>
      <c r="C229" s="13" t="s">
        <v>325</v>
      </c>
      <c r="D229" s="35" t="s">
        <v>77</v>
      </c>
      <c r="E229" s="14" t="s">
        <v>272</v>
      </c>
      <c r="F229" s="10">
        <v>5334.89</v>
      </c>
      <c r="G229" s="10">
        <v>5334.89</v>
      </c>
      <c r="H229" s="10">
        <v>5334.89</v>
      </c>
      <c r="I229" s="10">
        <v>5334.89</v>
      </c>
      <c r="J229" s="10">
        <v>5334.89</v>
      </c>
      <c r="K229" s="10">
        <v>5334.89</v>
      </c>
      <c r="L229" s="10">
        <v>5334.89</v>
      </c>
      <c r="M229" s="10">
        <v>2666.736</v>
      </c>
      <c r="N229" s="10">
        <v>2666.736</v>
      </c>
      <c r="O229" s="10">
        <v>2666.736</v>
      </c>
      <c r="P229" s="10">
        <v>2666.736</v>
      </c>
      <c r="Q229" s="10">
        <v>2666.736</v>
      </c>
      <c r="R229" s="10">
        <f t="shared" si="46"/>
        <v>50677.90999999999</v>
      </c>
      <c r="S229" s="7">
        <v>534</v>
      </c>
      <c r="T229" s="1"/>
      <c r="U229" s="1"/>
      <c r="V229" s="1"/>
      <c r="W229" s="1"/>
      <c r="X229" s="1"/>
      <c r="Y229" s="1"/>
      <c r="Z229" s="1"/>
      <c r="AA229" s="1"/>
    </row>
    <row r="230" spans="1:27" s="28" customFormat="1" ht="12.75" customHeight="1">
      <c r="A230" s="11" t="s">
        <v>344</v>
      </c>
      <c r="B230" s="13" t="s">
        <v>269</v>
      </c>
      <c r="C230" s="13" t="s">
        <v>325</v>
      </c>
      <c r="D230" s="35" t="s">
        <v>78</v>
      </c>
      <c r="E230" s="8" t="s">
        <v>327</v>
      </c>
      <c r="F230" s="10">
        <v>5334.89</v>
      </c>
      <c r="G230" s="10">
        <v>5334.89</v>
      </c>
      <c r="H230" s="10">
        <v>5334.89</v>
      </c>
      <c r="I230" s="10">
        <v>5334.89</v>
      </c>
      <c r="J230" s="10">
        <v>5334.89</v>
      </c>
      <c r="K230" s="10">
        <v>5334.89</v>
      </c>
      <c r="L230" s="10">
        <v>5334.89</v>
      </c>
      <c r="M230" s="10">
        <v>2723.678</v>
      </c>
      <c r="N230" s="10">
        <v>2723.678</v>
      </c>
      <c r="O230" s="10">
        <v>2723.678</v>
      </c>
      <c r="P230" s="10">
        <v>2723.678</v>
      </c>
      <c r="Q230" s="10">
        <v>2723.678</v>
      </c>
      <c r="R230" s="10">
        <f t="shared" si="46"/>
        <v>50962.62</v>
      </c>
      <c r="S230" s="7">
        <v>537</v>
      </c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8" t="s">
        <v>344</v>
      </c>
      <c r="B231" s="13" t="s">
        <v>269</v>
      </c>
      <c r="C231" s="13" t="s">
        <v>325</v>
      </c>
      <c r="D231" s="17">
        <v>1877</v>
      </c>
      <c r="E231" s="14" t="s">
        <v>365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f t="shared" si="46"/>
        <v>0</v>
      </c>
      <c r="S231" s="7">
        <v>0</v>
      </c>
      <c r="T231" s="28"/>
      <c r="U231" s="28"/>
      <c r="V231" s="28"/>
      <c r="W231" s="28"/>
      <c r="X231" s="28"/>
      <c r="Y231" s="28"/>
      <c r="Z231" s="28"/>
      <c r="AA231" s="28"/>
    </row>
    <row r="232" spans="1:27" ht="12.75" customHeight="1">
      <c r="A232" s="9" t="s">
        <v>344</v>
      </c>
      <c r="B232" s="13" t="s">
        <v>269</v>
      </c>
      <c r="C232" s="13" t="s">
        <v>325</v>
      </c>
      <c r="D232" s="35" t="s">
        <v>114</v>
      </c>
      <c r="E232" s="14" t="s">
        <v>115</v>
      </c>
      <c r="F232" s="10">
        <v>3083.75</v>
      </c>
      <c r="G232" s="10">
        <v>3083.75</v>
      </c>
      <c r="H232" s="10">
        <v>3083.75</v>
      </c>
      <c r="I232" s="10">
        <v>3083.75</v>
      </c>
      <c r="J232" s="10">
        <v>3083.75</v>
      </c>
      <c r="K232" s="10">
        <v>3083.75</v>
      </c>
      <c r="L232" s="10">
        <v>3083.75</v>
      </c>
      <c r="M232" s="10">
        <v>1988.068</v>
      </c>
      <c r="N232" s="10">
        <v>1988.068</v>
      </c>
      <c r="O232" s="10">
        <v>1988.068</v>
      </c>
      <c r="P232" s="10">
        <v>1988.068</v>
      </c>
      <c r="Q232" s="10">
        <v>1988.068</v>
      </c>
      <c r="R232" s="10">
        <f t="shared" si="46"/>
        <v>31526.589999999997</v>
      </c>
      <c r="S232" s="7">
        <v>332.2</v>
      </c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8" t="s">
        <v>344</v>
      </c>
      <c r="B233" s="13" t="s">
        <v>269</v>
      </c>
      <c r="C233" s="13" t="s">
        <v>325</v>
      </c>
      <c r="D233" s="35" t="s">
        <v>80</v>
      </c>
      <c r="E233" s="8" t="s">
        <v>326</v>
      </c>
      <c r="F233" s="10">
        <v>2004.44</v>
      </c>
      <c r="G233" s="10">
        <v>2004.44</v>
      </c>
      <c r="H233" s="10">
        <v>2004.44</v>
      </c>
      <c r="I233" s="10">
        <v>2004.44</v>
      </c>
      <c r="J233" s="10">
        <v>2004.44</v>
      </c>
      <c r="K233" s="10">
        <v>2004.44</v>
      </c>
      <c r="L233" s="10">
        <v>2004.44</v>
      </c>
      <c r="M233" s="10">
        <v>1337.2239999999997</v>
      </c>
      <c r="N233" s="10">
        <v>1337.2239999999997</v>
      </c>
      <c r="O233" s="10">
        <v>1337.2239999999997</v>
      </c>
      <c r="P233" s="10">
        <v>1337.2239999999997</v>
      </c>
      <c r="Q233" s="10">
        <v>1337.2239999999997</v>
      </c>
      <c r="R233" s="10">
        <f t="shared" si="46"/>
        <v>20717.199999999997</v>
      </c>
      <c r="S233" s="7">
        <v>218.3</v>
      </c>
      <c r="T233" s="1"/>
      <c r="U233" s="1"/>
      <c r="V233" s="1"/>
      <c r="W233" s="1"/>
      <c r="X233" s="1"/>
      <c r="Y233" s="1"/>
      <c r="Z233" s="1"/>
      <c r="AA233" s="1"/>
    </row>
    <row r="234" spans="1:19" s="1" customFormat="1" ht="13.5" customHeight="1">
      <c r="A234" s="8" t="s">
        <v>344</v>
      </c>
      <c r="B234" s="13" t="s">
        <v>269</v>
      </c>
      <c r="C234" s="13" t="s">
        <v>325</v>
      </c>
      <c r="D234" s="35" t="s">
        <v>4</v>
      </c>
      <c r="E234" s="14" t="s">
        <v>370</v>
      </c>
      <c r="F234" s="10">
        <v>2312.81</v>
      </c>
      <c r="G234" s="10">
        <v>2312.81</v>
      </c>
      <c r="H234" s="10">
        <v>2312.81</v>
      </c>
      <c r="I234" s="10">
        <v>2312.81</v>
      </c>
      <c r="J234" s="10">
        <v>2312.81</v>
      </c>
      <c r="K234" s="10">
        <v>2312.81</v>
      </c>
      <c r="L234" s="10">
        <v>2312.81</v>
      </c>
      <c r="M234" s="10">
        <v>1207.2960000000007</v>
      </c>
      <c r="N234" s="10">
        <v>1207.2960000000007</v>
      </c>
      <c r="O234" s="10">
        <v>1207.2960000000007</v>
      </c>
      <c r="P234" s="10">
        <v>1207.2960000000007</v>
      </c>
      <c r="Q234" s="10">
        <v>1207.2960000000007</v>
      </c>
      <c r="R234" s="10">
        <f t="shared" si="46"/>
        <v>22226.15000000001</v>
      </c>
      <c r="S234" s="7">
        <v>234.2</v>
      </c>
    </row>
    <row r="235" spans="1:19" s="1" customFormat="1" ht="13.5" customHeight="1">
      <c r="A235" s="8" t="s">
        <v>344</v>
      </c>
      <c r="B235" s="13" t="s">
        <v>269</v>
      </c>
      <c r="C235" s="13" t="s">
        <v>325</v>
      </c>
      <c r="D235" s="35" t="s">
        <v>322</v>
      </c>
      <c r="E235" s="8" t="s">
        <v>333</v>
      </c>
      <c r="F235" s="10">
        <v>1927.34</v>
      </c>
      <c r="G235" s="10">
        <v>1927.34</v>
      </c>
      <c r="H235" s="10">
        <v>1927.34</v>
      </c>
      <c r="I235" s="10">
        <v>1927.34</v>
      </c>
      <c r="J235" s="10">
        <v>1927.34</v>
      </c>
      <c r="K235" s="10">
        <v>1927.34</v>
      </c>
      <c r="L235" s="10">
        <v>1927.34</v>
      </c>
      <c r="M235" s="10">
        <v>2578.3</v>
      </c>
      <c r="N235" s="10">
        <v>2578.3</v>
      </c>
      <c r="O235" s="10">
        <v>2578.3</v>
      </c>
      <c r="P235" s="10">
        <v>2578.3</v>
      </c>
      <c r="Q235" s="10">
        <v>2578.3</v>
      </c>
      <c r="R235" s="10">
        <f t="shared" si="46"/>
        <v>26382.879999999997</v>
      </c>
      <c r="S235" s="7">
        <v>278</v>
      </c>
    </row>
    <row r="236" spans="1:19" s="1" customFormat="1" ht="13.5" customHeight="1">
      <c r="A236" s="9" t="s">
        <v>344</v>
      </c>
      <c r="B236" s="13" t="s">
        <v>269</v>
      </c>
      <c r="C236" s="13" t="s">
        <v>325</v>
      </c>
      <c r="D236" s="35" t="s">
        <v>360</v>
      </c>
      <c r="E236" s="8" t="s">
        <v>353</v>
      </c>
      <c r="F236" s="10">
        <v>1696.06</v>
      </c>
      <c r="G236" s="10">
        <v>1696.06</v>
      </c>
      <c r="H236" s="10">
        <v>1696.06</v>
      </c>
      <c r="I236" s="10">
        <v>1696.06</v>
      </c>
      <c r="J236" s="10">
        <v>1696.06</v>
      </c>
      <c r="K236" s="10">
        <v>1696.06</v>
      </c>
      <c r="L236" s="10">
        <v>1696.06</v>
      </c>
      <c r="M236" s="10">
        <v>2199.8140000000008</v>
      </c>
      <c r="N236" s="10">
        <v>2199.8140000000008</v>
      </c>
      <c r="O236" s="10">
        <v>2199.8140000000008</v>
      </c>
      <c r="P236" s="10">
        <v>2199.8140000000008</v>
      </c>
      <c r="Q236" s="10">
        <v>2199.8140000000008</v>
      </c>
      <c r="R236" s="10">
        <f t="shared" si="46"/>
        <v>22871.490000000005</v>
      </c>
      <c r="S236" s="7">
        <v>241</v>
      </c>
    </row>
    <row r="237" spans="1:19" s="1" customFormat="1" ht="13.5" customHeight="1">
      <c r="A237" s="11" t="s">
        <v>344</v>
      </c>
      <c r="B237" s="13" t="s">
        <v>269</v>
      </c>
      <c r="C237" s="13" t="s">
        <v>325</v>
      </c>
      <c r="D237" s="35" t="s">
        <v>480</v>
      </c>
      <c r="E237" s="12" t="s">
        <v>481</v>
      </c>
      <c r="F237" s="10"/>
      <c r="G237" s="10"/>
      <c r="H237" s="10"/>
      <c r="I237" s="10"/>
      <c r="J237" s="10"/>
      <c r="K237" s="10"/>
      <c r="L237" s="10"/>
      <c r="M237" s="10">
        <v>911.064</v>
      </c>
      <c r="N237" s="10">
        <v>911.064</v>
      </c>
      <c r="O237" s="10">
        <v>911.064</v>
      </c>
      <c r="P237" s="10">
        <v>911.064</v>
      </c>
      <c r="Q237" s="10">
        <v>911.064</v>
      </c>
      <c r="R237" s="10">
        <f t="shared" si="46"/>
        <v>4555.32</v>
      </c>
      <c r="S237" s="7">
        <v>48</v>
      </c>
    </row>
    <row r="238" spans="1:19" s="1" customFormat="1" ht="13.5" customHeight="1">
      <c r="A238" s="11" t="s">
        <v>344</v>
      </c>
      <c r="B238" s="13" t="s">
        <v>269</v>
      </c>
      <c r="C238" s="13" t="s">
        <v>325</v>
      </c>
      <c r="D238" s="35" t="s">
        <v>482</v>
      </c>
      <c r="E238" s="12" t="s">
        <v>483</v>
      </c>
      <c r="F238" s="10"/>
      <c r="G238" s="10"/>
      <c r="H238" s="10"/>
      <c r="I238" s="10"/>
      <c r="J238" s="10"/>
      <c r="K238" s="10"/>
      <c r="L238" s="10"/>
      <c r="M238" s="10">
        <v>3720.1760000000004</v>
      </c>
      <c r="N238" s="10">
        <v>3720.1760000000004</v>
      </c>
      <c r="O238" s="10">
        <v>3720.1760000000004</v>
      </c>
      <c r="P238" s="10">
        <v>3720.1760000000004</v>
      </c>
      <c r="Q238" s="10">
        <v>3720.1760000000004</v>
      </c>
      <c r="R238" s="10">
        <f t="shared" si="46"/>
        <v>18600.88</v>
      </c>
      <c r="S238" s="7">
        <v>196</v>
      </c>
    </row>
    <row r="239" spans="1:26" s="28" customFormat="1" ht="12.75" customHeight="1">
      <c r="A239" s="11" t="s">
        <v>344</v>
      </c>
      <c r="B239" s="13" t="s">
        <v>269</v>
      </c>
      <c r="C239" s="13" t="s">
        <v>325</v>
      </c>
      <c r="D239" s="35" t="s">
        <v>66</v>
      </c>
      <c r="E239" s="14" t="s">
        <v>192</v>
      </c>
      <c r="F239" s="10">
        <v>1194.95</v>
      </c>
      <c r="G239" s="10">
        <v>1194.95</v>
      </c>
      <c r="H239" s="10">
        <v>1194.95</v>
      </c>
      <c r="I239" s="10">
        <v>1194.95</v>
      </c>
      <c r="J239" s="10">
        <v>1194.95</v>
      </c>
      <c r="K239" s="10">
        <v>1194.95</v>
      </c>
      <c r="L239" s="10">
        <v>1194.95</v>
      </c>
      <c r="M239" s="10">
        <v>1325.988</v>
      </c>
      <c r="N239" s="10">
        <v>1325.988</v>
      </c>
      <c r="O239" s="10">
        <v>1325.988</v>
      </c>
      <c r="P239" s="10">
        <v>1325.988</v>
      </c>
      <c r="Q239" s="10">
        <v>1325.988</v>
      </c>
      <c r="R239" s="10">
        <f t="shared" si="46"/>
        <v>14994.589999999997</v>
      </c>
      <c r="S239" s="7">
        <v>158</v>
      </c>
      <c r="T239" s="1"/>
      <c r="U239" s="1"/>
      <c r="V239" s="1"/>
      <c r="W239" s="1"/>
      <c r="X239" s="1"/>
      <c r="Y239" s="1"/>
      <c r="Z239" s="1"/>
    </row>
    <row r="240" spans="1:26" s="28" customFormat="1" ht="12.75" customHeight="1">
      <c r="A240" s="9" t="s">
        <v>443</v>
      </c>
      <c r="B240" s="13" t="s">
        <v>269</v>
      </c>
      <c r="C240" s="13" t="s">
        <v>325</v>
      </c>
      <c r="D240" s="51"/>
      <c r="E240" s="50" t="s">
        <v>444</v>
      </c>
      <c r="F240" s="39">
        <f>SUM(F209:F239)</f>
        <v>79489.82999999999</v>
      </c>
      <c r="G240" s="39">
        <f aca="true" t="shared" si="49" ref="G240:Q240">SUM(G209:G239)</f>
        <v>79489.82999999999</v>
      </c>
      <c r="H240" s="39">
        <f t="shared" si="49"/>
        <v>79489.82999999999</v>
      </c>
      <c r="I240" s="39">
        <f t="shared" si="49"/>
        <v>79489.82999999999</v>
      </c>
      <c r="J240" s="39">
        <f t="shared" si="49"/>
        <v>79489.82999999999</v>
      </c>
      <c r="K240" s="39">
        <f t="shared" si="49"/>
        <v>73291.46999999997</v>
      </c>
      <c r="L240" s="39">
        <f t="shared" si="49"/>
        <v>78456.76999999999</v>
      </c>
      <c r="M240" s="39">
        <f t="shared" si="49"/>
        <v>58678.651999999995</v>
      </c>
      <c r="N240" s="39">
        <f t="shared" si="49"/>
        <v>72228.53200000002</v>
      </c>
      <c r="O240" s="39">
        <f t="shared" si="49"/>
        <v>72228.53200000002</v>
      </c>
      <c r="P240" s="39">
        <f t="shared" si="49"/>
        <v>72228.53200000002</v>
      </c>
      <c r="Q240" s="39">
        <f t="shared" si="49"/>
        <v>72228.53200000002</v>
      </c>
      <c r="R240" s="10">
        <f>SUM(F240:Q240)</f>
        <v>896790.1699999999</v>
      </c>
      <c r="S240" s="52"/>
      <c r="T240" s="1"/>
      <c r="U240" s="1"/>
      <c r="V240" s="1"/>
      <c r="W240" s="1"/>
      <c r="X240" s="1"/>
      <c r="Y240" s="1"/>
      <c r="Z240" s="1"/>
    </row>
    <row r="241" spans="1:26" s="28" customFormat="1" ht="15.75">
      <c r="A241" s="31" t="s">
        <v>446</v>
      </c>
      <c r="B241" s="13"/>
      <c r="C241" s="13"/>
      <c r="D241" s="35"/>
      <c r="E241" s="37" t="s">
        <v>445</v>
      </c>
      <c r="F241" s="32">
        <f aca="true" t="shared" si="50" ref="F241:P241">F240+F208+F202+F200+F198+F196+F194+F192+F188+F185+F183+F181+F178+F176+F173+F170+F167+F164+F160+F142+F140+F138+F136+F134+F128+F126+F124+F121+F113+F111+F106+F104+F102+F89+F47+F45+F43+F37+F30+F23+F20+F18+F16+F14+F8</f>
        <v>583333.2999999999</v>
      </c>
      <c r="G241" s="32">
        <f t="shared" si="50"/>
        <v>585954.4874999999</v>
      </c>
      <c r="H241" s="32">
        <f t="shared" si="50"/>
        <v>584643.8937499999</v>
      </c>
      <c r="I241" s="32">
        <f t="shared" si="50"/>
        <v>584643.8937499999</v>
      </c>
      <c r="J241" s="32">
        <f t="shared" si="50"/>
        <v>584643.8937499999</v>
      </c>
      <c r="K241" s="32">
        <f t="shared" si="50"/>
        <v>589222.9137499998</v>
      </c>
      <c r="L241" s="32">
        <f t="shared" si="50"/>
        <v>576772.56375</v>
      </c>
      <c r="M241" s="32">
        <f t="shared" si="50"/>
        <v>570293.4587499999</v>
      </c>
      <c r="N241" s="32">
        <f t="shared" si="50"/>
        <v>585122.8987499999</v>
      </c>
      <c r="O241" s="32">
        <f t="shared" si="50"/>
        <v>585122.8987499999</v>
      </c>
      <c r="P241" s="32">
        <f t="shared" si="50"/>
        <v>585122.8987499999</v>
      </c>
      <c r="Q241" s="32">
        <f>Q240+Q208+Q202+Q200+Q198+Q196+Q194+Q192+Q188+Q185+Q183+Q181+Q178+Q176+Q173+Q170+Q167+Q164+Q160+Q142+Q140+Q138+Q136+Q134+Q128+Q126+Q124+Q121+Q113+Q111+Q106+Q104+Q102+Q89+Q47+Q45+Q43+Q37+Q30+Q23+Q20+Q18+Q16+Q14+Q8</f>
        <v>585122.8987499999</v>
      </c>
      <c r="R241" s="32">
        <f>SUM(F241:Q241)</f>
        <v>6999999.999999998</v>
      </c>
      <c r="S241" s="7"/>
      <c r="T241" s="1"/>
      <c r="U241" s="1"/>
      <c r="V241" s="1"/>
      <c r="W241" s="1"/>
      <c r="X241" s="1"/>
      <c r="Y241" s="1"/>
      <c r="Z241" s="1"/>
    </row>
    <row r="242" spans="1:19" ht="13.5" customHeight="1">
      <c r="A242" s="1"/>
      <c r="B242" s="1"/>
      <c r="C242" s="1"/>
      <c r="D242" s="21"/>
      <c r="E242" s="6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7"/>
    </row>
    <row r="243" spans="1:19" ht="13.5" customHeight="1">
      <c r="A243" s="1"/>
      <c r="B243" s="1"/>
      <c r="C243" s="1"/>
      <c r="D243" s="21"/>
      <c r="E243" s="6"/>
      <c r="F243" s="10"/>
      <c r="G243" s="10"/>
      <c r="H243" s="10"/>
      <c r="I243" s="10"/>
      <c r="J243" s="10"/>
      <c r="K243" s="10"/>
      <c r="L243" s="10"/>
      <c r="M243" s="58" t="s">
        <v>433</v>
      </c>
      <c r="N243" s="59"/>
      <c r="O243" s="59"/>
      <c r="P243" s="59"/>
      <c r="Q243" s="59"/>
      <c r="R243" s="59"/>
      <c r="S243" s="33">
        <v>94.9</v>
      </c>
    </row>
    <row r="244" spans="1:19" ht="13.5" customHeight="1">
      <c r="A244" s="1"/>
      <c r="B244" s="1"/>
      <c r="C244" s="1"/>
      <c r="D244" s="21"/>
      <c r="E244" s="6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47"/>
      <c r="S244" s="33"/>
    </row>
    <row r="245" spans="1:19" ht="13.5" customHeight="1">
      <c r="A245" s="1"/>
      <c r="B245" s="1"/>
      <c r="C245" s="1"/>
      <c r="D245" s="21"/>
      <c r="E245" s="6"/>
      <c r="F245" s="10"/>
      <c r="G245" s="10"/>
      <c r="H245" s="10"/>
      <c r="I245" s="10"/>
      <c r="J245" s="10"/>
      <c r="K245" s="10"/>
      <c r="L245" s="10"/>
      <c r="M245" s="10"/>
      <c r="N245" s="32"/>
      <c r="O245" s="53"/>
      <c r="P245" s="53"/>
      <c r="Q245" s="53"/>
      <c r="R245" s="53"/>
      <c r="S245" s="33"/>
    </row>
    <row r="246" spans="1:19" ht="13.5" customHeight="1">
      <c r="A246" s="1"/>
      <c r="B246" s="1"/>
      <c r="C246" s="1"/>
      <c r="D246" s="21"/>
      <c r="E246" s="1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7"/>
    </row>
    <row r="247" spans="1:19" ht="12.75" customHeight="1">
      <c r="A247" s="31"/>
      <c r="B247" s="14"/>
      <c r="C247" s="14"/>
      <c r="D247" s="12"/>
      <c r="E247" s="1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7"/>
    </row>
    <row r="248" spans="1:19" ht="12.75" customHeight="1">
      <c r="A248" s="1"/>
      <c r="B248" s="14"/>
      <c r="C248" s="1"/>
      <c r="D248" s="21"/>
      <c r="E248" s="6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7"/>
    </row>
    <row r="249" spans="1:19" ht="12.75" customHeight="1">
      <c r="A249" s="1"/>
      <c r="B249" s="14"/>
      <c r="C249" s="1"/>
      <c r="D249" s="21"/>
      <c r="E249" s="6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2.75" customHeight="1">
      <c r="A250" s="1"/>
      <c r="B250" s="14"/>
      <c r="C250" s="1"/>
      <c r="D250" s="21"/>
      <c r="E250" s="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7"/>
    </row>
    <row r="251" spans="1:19" ht="12.75" customHeight="1">
      <c r="A251" s="1"/>
      <c r="B251" s="14"/>
      <c r="C251" s="1"/>
      <c r="D251" s="21"/>
      <c r="E251" s="6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7"/>
    </row>
    <row r="252" spans="1:19" ht="12.75" customHeight="1">
      <c r="A252" s="1"/>
      <c r="B252" s="14"/>
      <c r="C252" s="1"/>
      <c r="D252" s="21"/>
      <c r="E252" s="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7"/>
    </row>
    <row r="253" spans="1:19" ht="12.75" customHeight="1">
      <c r="A253" s="1"/>
      <c r="B253" s="14"/>
      <c r="C253" s="1"/>
      <c r="D253" s="21"/>
      <c r="E253" s="6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7"/>
    </row>
    <row r="254" spans="1:19" ht="12.75" customHeight="1">
      <c r="A254" s="1"/>
      <c r="B254" s="1"/>
      <c r="C254" s="1"/>
      <c r="D254" s="21"/>
      <c r="E254" s="6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7"/>
    </row>
    <row r="255" spans="1:19" ht="12.75" customHeight="1">
      <c r="A255" s="1"/>
      <c r="B255" s="1"/>
      <c r="C255" s="1"/>
      <c r="D255" s="21"/>
      <c r="E255" s="6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7"/>
    </row>
    <row r="256" spans="1:19" ht="12.75" customHeight="1">
      <c r="A256" s="1"/>
      <c r="B256" s="1"/>
      <c r="C256" s="1"/>
      <c r="D256" s="21"/>
      <c r="E256" s="6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7"/>
    </row>
    <row r="257" spans="1:19" ht="12.75" customHeight="1">
      <c r="A257" s="1"/>
      <c r="B257" s="1"/>
      <c r="C257" s="1"/>
      <c r="D257" s="21"/>
      <c r="E257" s="6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7"/>
    </row>
    <row r="258" spans="1:19" ht="12.75" customHeight="1">
      <c r="A258" s="1"/>
      <c r="B258" s="1"/>
      <c r="C258" s="1"/>
      <c r="D258" s="21"/>
      <c r="E258" s="6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7"/>
    </row>
    <row r="259" spans="1:19" ht="12.75" customHeight="1">
      <c r="A259" s="1"/>
      <c r="B259" s="1"/>
      <c r="C259" s="1"/>
      <c r="D259" s="21"/>
      <c r="E259" s="6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7"/>
    </row>
    <row r="260" spans="1:19" ht="12.75" customHeight="1">
      <c r="A260" s="1"/>
      <c r="B260" s="1"/>
      <c r="C260" s="1"/>
      <c r="D260" s="21"/>
      <c r="E260" s="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7"/>
    </row>
    <row r="261" spans="1:19" ht="12.75" customHeight="1">
      <c r="A261" s="1"/>
      <c r="B261" s="1"/>
      <c r="C261" s="1"/>
      <c r="D261" s="21"/>
      <c r="E261" s="6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7"/>
    </row>
    <row r="262" spans="1:19" ht="12.75" customHeight="1">
      <c r="A262" s="1"/>
      <c r="B262" s="1"/>
      <c r="C262" s="1"/>
      <c r="D262" s="21"/>
      <c r="E262" s="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7"/>
    </row>
    <row r="263" spans="1:19" ht="12.75" customHeight="1">
      <c r="A263" s="1"/>
      <c r="B263" s="1"/>
      <c r="C263" s="1"/>
      <c r="D263" s="21"/>
      <c r="E263" s="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7"/>
    </row>
    <row r="264" spans="1:19" ht="12.75" customHeight="1">
      <c r="A264" s="1"/>
      <c r="B264" s="1"/>
      <c r="C264" s="1"/>
      <c r="D264" s="21"/>
      <c r="E264" s="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7"/>
    </row>
    <row r="265" spans="1:19" ht="12.75" customHeight="1">
      <c r="A265" s="1"/>
      <c r="B265" s="1"/>
      <c r="C265" s="1"/>
      <c r="D265" s="21"/>
      <c r="E265" s="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7"/>
    </row>
    <row r="266" spans="1:19" ht="12.75" customHeight="1">
      <c r="A266" s="1"/>
      <c r="B266" s="1"/>
      <c r="C266" s="1"/>
      <c r="D266" s="21"/>
      <c r="E266" s="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7"/>
    </row>
    <row r="267" spans="1:19" ht="12.75" customHeight="1">
      <c r="A267" s="1"/>
      <c r="B267" s="1"/>
      <c r="C267" s="1"/>
      <c r="D267" s="21"/>
      <c r="E267" s="6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7"/>
    </row>
    <row r="268" spans="1:19" ht="12.75" customHeight="1">
      <c r="A268" s="1"/>
      <c r="B268" s="1"/>
      <c r="C268" s="1"/>
      <c r="D268" s="21"/>
      <c r="E268" s="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7"/>
    </row>
    <row r="269" spans="1:19" ht="12.75" customHeight="1">
      <c r="A269" s="1"/>
      <c r="B269" s="1"/>
      <c r="C269" s="1"/>
      <c r="D269" s="21"/>
      <c r="E269" s="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7"/>
    </row>
    <row r="270" spans="1:19" ht="12.75" customHeight="1">
      <c r="A270" s="1"/>
      <c r="B270" s="1"/>
      <c r="C270" s="1"/>
      <c r="D270" s="21"/>
      <c r="E270" s="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7"/>
    </row>
    <row r="271" spans="1:19" ht="12.75" customHeight="1">
      <c r="A271" s="1"/>
      <c r="B271" s="1"/>
      <c r="C271" s="1"/>
      <c r="D271" s="21"/>
      <c r="E271" s="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7"/>
    </row>
    <row r="272" spans="1:19" ht="12.75" customHeight="1">
      <c r="A272" s="1"/>
      <c r="B272" s="1"/>
      <c r="C272" s="1"/>
      <c r="D272" s="21"/>
      <c r="E272" s="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7"/>
    </row>
    <row r="273" spans="1:19" ht="12.75" customHeight="1">
      <c r="A273" s="1"/>
      <c r="B273" s="1"/>
      <c r="C273" s="1"/>
      <c r="D273" s="21"/>
      <c r="E273" s="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7"/>
    </row>
    <row r="274" spans="1:19" ht="12.75" customHeight="1">
      <c r="A274" s="1"/>
      <c r="B274" s="1"/>
      <c r="C274" s="1"/>
      <c r="D274" s="21"/>
      <c r="E274" s="6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7"/>
    </row>
    <row r="275" spans="1:19" ht="12.75" customHeight="1">
      <c r="A275" s="1"/>
      <c r="B275" s="1"/>
      <c r="C275" s="1"/>
      <c r="D275" s="21"/>
      <c r="E275" s="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7"/>
    </row>
    <row r="276" spans="1:19" ht="12.75" customHeight="1">
      <c r="A276" s="1"/>
      <c r="B276" s="1"/>
      <c r="C276" s="1"/>
      <c r="D276" s="21"/>
      <c r="E276" s="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7"/>
    </row>
    <row r="277" spans="1:19" ht="12.75" customHeight="1">
      <c r="A277" s="1"/>
      <c r="B277" s="1"/>
      <c r="C277" s="1"/>
      <c r="D277" s="21"/>
      <c r="E277" s="6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7"/>
    </row>
    <row r="278" spans="1:19" ht="12.75" customHeight="1">
      <c r="A278" s="1"/>
      <c r="B278" s="1"/>
      <c r="C278" s="1"/>
      <c r="D278" s="21"/>
      <c r="E278" s="6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7"/>
    </row>
    <row r="279" spans="1:19" ht="12.75" customHeight="1">
      <c r="A279" s="1"/>
      <c r="B279" s="1"/>
      <c r="C279" s="1"/>
      <c r="D279" s="21"/>
      <c r="E279" s="6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7"/>
    </row>
    <row r="280" spans="1:19" ht="12.75" customHeight="1">
      <c r="A280" s="1"/>
      <c r="B280" s="1"/>
      <c r="C280" s="1"/>
      <c r="D280" s="21"/>
      <c r="E280" s="6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7"/>
    </row>
    <row r="281" spans="1:19" ht="12.75" customHeight="1">
      <c r="A281" s="1"/>
      <c r="B281" s="1"/>
      <c r="C281" s="1"/>
      <c r="D281" s="21"/>
      <c r="E281" s="6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7"/>
    </row>
    <row r="282" spans="1:19" ht="12.75" customHeight="1">
      <c r="A282" s="1"/>
      <c r="B282" s="1"/>
      <c r="C282" s="1"/>
      <c r="D282" s="21"/>
      <c r="E282" s="6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7"/>
    </row>
    <row r="283" spans="1:19" ht="12.75" customHeight="1">
      <c r="A283" s="1"/>
      <c r="B283" s="1"/>
      <c r="C283" s="1"/>
      <c r="D283" s="21"/>
      <c r="E283" s="6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7"/>
    </row>
    <row r="284" spans="1:19" ht="12.75" customHeight="1">
      <c r="A284" s="1"/>
      <c r="B284" s="1"/>
      <c r="C284" s="1"/>
      <c r="D284" s="21"/>
      <c r="E284" s="6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7"/>
    </row>
    <row r="285" spans="1:19" ht="12.75" customHeight="1">
      <c r="A285" s="1"/>
      <c r="B285" s="1"/>
      <c r="C285" s="1"/>
      <c r="D285" s="21"/>
      <c r="E285" s="6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7"/>
    </row>
    <row r="286" spans="1:19" ht="12.75" customHeight="1">
      <c r="A286" s="1"/>
      <c r="B286" s="1"/>
      <c r="C286" s="1"/>
      <c r="D286" s="21"/>
      <c r="E286" s="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7"/>
    </row>
    <row r="287" spans="1:19" ht="12.75" customHeight="1">
      <c r="A287" s="1"/>
      <c r="B287" s="1"/>
      <c r="C287" s="1"/>
      <c r="D287" s="21"/>
      <c r="E287" s="6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7"/>
    </row>
    <row r="288" spans="1:19" ht="12.75" customHeight="1">
      <c r="A288" s="1"/>
      <c r="B288" s="1"/>
      <c r="C288" s="1"/>
      <c r="D288" s="21"/>
      <c r="E288" s="6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7"/>
    </row>
    <row r="289" spans="1:19" ht="12.75" customHeight="1">
      <c r="A289" s="1"/>
      <c r="B289" s="1"/>
      <c r="C289" s="1"/>
      <c r="D289" s="21"/>
      <c r="E289" s="6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7"/>
    </row>
    <row r="290" spans="1:19" ht="12.75" customHeight="1">
      <c r="A290" s="1"/>
      <c r="B290" s="1"/>
      <c r="C290" s="1"/>
      <c r="D290" s="21"/>
      <c r="E290" s="6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7"/>
    </row>
    <row r="291" spans="1:19" ht="12.75" customHeight="1">
      <c r="A291" s="1"/>
      <c r="B291" s="1"/>
      <c r="C291" s="1"/>
      <c r="D291" s="21"/>
      <c r="E291" s="6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7"/>
    </row>
    <row r="292" spans="1:19" ht="12.75" customHeight="1">
      <c r="A292" s="1"/>
      <c r="B292" s="1"/>
      <c r="C292" s="1"/>
      <c r="D292" s="21"/>
      <c r="E292" s="6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7"/>
    </row>
    <row r="293" spans="1:19" ht="12.75" customHeight="1">
      <c r="A293" s="1"/>
      <c r="B293" s="1"/>
      <c r="C293" s="1"/>
      <c r="D293" s="21"/>
      <c r="E293" s="6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7"/>
    </row>
    <row r="294" spans="1:19" ht="12.75" customHeight="1">
      <c r="A294" s="1"/>
      <c r="B294" s="1"/>
      <c r="C294" s="1"/>
      <c r="D294" s="21"/>
      <c r="E294" s="6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7"/>
    </row>
    <row r="295" spans="1:19" ht="12.75" customHeight="1">
      <c r="A295" s="1"/>
      <c r="B295" s="1"/>
      <c r="C295" s="1"/>
      <c r="D295" s="21"/>
      <c r="E295" s="6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7"/>
    </row>
    <row r="296" spans="1:19" ht="12.75" customHeight="1">
      <c r="A296" s="1"/>
      <c r="B296" s="1"/>
      <c r="C296" s="1"/>
      <c r="D296" s="21"/>
      <c r="E296" s="6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7"/>
    </row>
    <row r="297" spans="1:19" ht="12.75" customHeight="1">
      <c r="A297" s="1"/>
      <c r="B297" s="1"/>
      <c r="C297" s="1"/>
      <c r="D297" s="21"/>
      <c r="E297" s="6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7"/>
    </row>
    <row r="298" spans="1:19" ht="12.75" customHeight="1">
      <c r="A298" s="1"/>
      <c r="B298" s="1"/>
      <c r="C298" s="1"/>
      <c r="D298" s="21"/>
      <c r="E298" s="6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7"/>
    </row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</sheetData>
  <sheetProtection/>
  <mergeCells count="1">
    <mergeCell ref="M243:R243"/>
  </mergeCells>
  <conditionalFormatting sqref="R2:R241">
    <cfRule type="cellIs" priority="1" dxfId="0" operator="lessThan" stopIfTrue="1">
      <formula>0</formula>
    </cfRule>
  </conditionalFormatting>
  <printOptions horizontalCentered="1" verticalCentered="1"/>
  <pageMargins left="0.1" right="0.1" top="0.1" bottom="0.1" header="0.5" footer="0.5"/>
  <pageSetup fitToHeight="19" fitToWidth="1" horizontalDpi="600" verticalDpi="600" orientation="portrait" scale="31" r:id="rId2"/>
  <headerFooter alignWithMargins="0">
    <oddHeader>&amp;C&amp;"Arial,Bold"FY2013-14 Charter School Capital Construction Grant Distribution Schedule</oddHeader>
    <oddFooter>&amp;LCDE - BEST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Gaines</dc:creator>
  <cp:keywords/>
  <dc:description/>
  <cp:lastModifiedBy>Huber, Kevin</cp:lastModifiedBy>
  <cp:lastPrinted>2013-09-13T19:33:47Z</cp:lastPrinted>
  <dcterms:created xsi:type="dcterms:W3CDTF">2005-07-11T19:31:02Z</dcterms:created>
  <dcterms:modified xsi:type="dcterms:W3CDTF">2014-02-14T16:43:32Z</dcterms:modified>
  <cp:category/>
  <cp:version/>
  <cp:contentType/>
  <cp:contentStatus/>
</cp:coreProperties>
</file>